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0140" windowHeight="6090" activeTab="0"/>
  </bookViews>
  <sheets>
    <sheet name="tab1_sth" sheetId="1" r:id="rId1"/>
    <sheet name="tab1_sth (2)" sheetId="2" r:id="rId2"/>
    <sheet name="FM skjon" sheetId="3" r:id="rId3"/>
  </sheets>
  <definedNames>
    <definedName name="IDX" localSheetId="0">'tab1_sth'!#REF!</definedName>
    <definedName name="IDX" localSheetId="1">'tab1_sth (2)'!#REF!</definedName>
    <definedName name="_xlnm.Print_Titles" localSheetId="0">'tab1_sth'!$A:$A,'tab1_sth'!$1:$7</definedName>
    <definedName name="_xlnm.Print_Titles" localSheetId="1">'tab1_sth (2)'!$A:$A,'tab1_sth (2)'!$1:$7</definedName>
  </definedNames>
  <calcPr fullCalcOnLoad="1"/>
</workbook>
</file>

<file path=xl/comments3.xml><?xml version="1.0" encoding="utf-8"?>
<comments xmlns="http://schemas.openxmlformats.org/spreadsheetml/2006/main">
  <authors>
    <author>arild.kormeseth</author>
  </authors>
  <commentList>
    <comment ref="C9" authorId="0">
      <text>
        <r>
          <rPr>
            <b/>
            <sz val="8"/>
            <rFont val="Tahoma"/>
            <family val="0"/>
          </rPr>
          <t>Okei!
Mvh
Geir Årset
-----Opprinnelig melding-----
Fra: Kormeseth Arild [mailto:arild.kormeseth@krd.dep.no]
Sendt: 13. september 2004 14:26
Til: Fred Ivar Syrstad
Kopi: Geir Årset
Emne: SV: Skjønnstilskudd 2005 - fordelingen i Vestfold
Hei. Det nøyaktige skjønnet for Vestfold er 37.983.000. Skal jeg redusere
ufordelte midler med 17 tusen?
Arild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Jf e-post fra Gøril B. 10.09.04 (Tranøy reduseres med 2.963 mill og dette legges til ufordelte midler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<sst xmlns="http://schemas.openxmlformats.org/spreadsheetml/2006/main" count="1056" uniqueCount="491">
  <si>
    <t>Sum</t>
  </si>
  <si>
    <t xml:space="preserve">Østfold </t>
  </si>
  <si>
    <t xml:space="preserve">0101 Halden </t>
  </si>
  <si>
    <t xml:space="preserve">0104 Moss </t>
  </si>
  <si>
    <t xml:space="preserve">0105 Sarpsborg </t>
  </si>
  <si>
    <t xml:space="preserve">0106 Fredrikstad </t>
  </si>
  <si>
    <t xml:space="preserve">0111 Hvaler </t>
  </si>
  <si>
    <t xml:space="preserve">0118 Aremark </t>
  </si>
  <si>
    <t xml:space="preserve">0119 Marker </t>
  </si>
  <si>
    <t xml:space="preserve">0121 Rømskog </t>
  </si>
  <si>
    <t xml:space="preserve">0122 Trøgstad </t>
  </si>
  <si>
    <t xml:space="preserve">0123 Spydberg </t>
  </si>
  <si>
    <t xml:space="preserve">0124 Askim </t>
  </si>
  <si>
    <t xml:space="preserve">0125 Eidsberg </t>
  </si>
  <si>
    <t xml:space="preserve">0127 Skiptvet </t>
  </si>
  <si>
    <t xml:space="preserve">0128 Rakkestad </t>
  </si>
  <si>
    <t xml:space="preserve">0135 Råde </t>
  </si>
  <si>
    <t xml:space="preserve">0136 Rygge </t>
  </si>
  <si>
    <t xml:space="preserve">0137 Våler </t>
  </si>
  <si>
    <t xml:space="preserve">0138 Hobøl </t>
  </si>
  <si>
    <t xml:space="preserve">Akershus </t>
  </si>
  <si>
    <t xml:space="preserve">0211 Vestby </t>
  </si>
  <si>
    <t xml:space="preserve">0213 Ski </t>
  </si>
  <si>
    <t xml:space="preserve">0214 Ås </t>
  </si>
  <si>
    <t xml:space="preserve">0215 Frogn </t>
  </si>
  <si>
    <t xml:space="preserve">0216 Nesodden </t>
  </si>
  <si>
    <t xml:space="preserve">0217 Oppegård </t>
  </si>
  <si>
    <t xml:space="preserve">0219 Bærum </t>
  </si>
  <si>
    <t xml:space="preserve">0220 Asker </t>
  </si>
  <si>
    <t xml:space="preserve">0221 Aurskog-Høland </t>
  </si>
  <si>
    <t xml:space="preserve">0226 Sørum </t>
  </si>
  <si>
    <t xml:space="preserve">0227 Fet </t>
  </si>
  <si>
    <t xml:space="preserve">0228 Rælingen </t>
  </si>
  <si>
    <t xml:space="preserve">0229 Enebakk </t>
  </si>
  <si>
    <t xml:space="preserve">0230 Lørenskog </t>
  </si>
  <si>
    <t xml:space="preserve">0231 Skedsmo </t>
  </si>
  <si>
    <t xml:space="preserve">0233 Nittedal </t>
  </si>
  <si>
    <t xml:space="preserve">0234 Gjerdrum </t>
  </si>
  <si>
    <t xml:space="preserve">0235 Ullensaker </t>
  </si>
  <si>
    <t xml:space="preserve">0236 Nes </t>
  </si>
  <si>
    <t xml:space="preserve">0237 Eidsvoll </t>
  </si>
  <si>
    <t xml:space="preserve">0238 Nannestad </t>
  </si>
  <si>
    <t xml:space="preserve">0239 Hurdal </t>
  </si>
  <si>
    <t xml:space="preserve">0301 Oslo </t>
  </si>
  <si>
    <t xml:space="preserve">Hedmark </t>
  </si>
  <si>
    <t xml:space="preserve">0402 Kongsvinger </t>
  </si>
  <si>
    <t xml:space="preserve">0403 Hamar </t>
  </si>
  <si>
    <t xml:space="preserve">0412 Ringsaker </t>
  </si>
  <si>
    <t xml:space="preserve">0415 Løten </t>
  </si>
  <si>
    <t xml:space="preserve">0417 Stange </t>
  </si>
  <si>
    <t xml:space="preserve">0418 Nord-Odal </t>
  </si>
  <si>
    <t xml:space="preserve">0419 Sør-Odal </t>
  </si>
  <si>
    <t xml:space="preserve">0420 Eidskog </t>
  </si>
  <si>
    <t xml:space="preserve">0423 Grue </t>
  </si>
  <si>
    <t xml:space="preserve">0425 Åsnes </t>
  </si>
  <si>
    <t xml:space="preserve">0426 Våler </t>
  </si>
  <si>
    <t xml:space="preserve">0427 Elverum </t>
  </si>
  <si>
    <t xml:space="preserve">0428 Trysil </t>
  </si>
  <si>
    <t xml:space="preserve">0429 Åmot </t>
  </si>
  <si>
    <t xml:space="preserve">0430 Stor-Elvdal </t>
  </si>
  <si>
    <t xml:space="preserve">0432 Rendalen </t>
  </si>
  <si>
    <t xml:space="preserve">0434 Engerdal </t>
  </si>
  <si>
    <t xml:space="preserve">0436 Tolga </t>
  </si>
  <si>
    <t xml:space="preserve">0437 Tynset </t>
  </si>
  <si>
    <t xml:space="preserve">0438 Alvdal </t>
  </si>
  <si>
    <t xml:space="preserve">0439 Folldal </t>
  </si>
  <si>
    <t xml:space="preserve">0441 Os </t>
  </si>
  <si>
    <t xml:space="preserve">Oppland </t>
  </si>
  <si>
    <t xml:space="preserve">0501 Lillehammer </t>
  </si>
  <si>
    <t xml:space="preserve">0502 Gjøvik </t>
  </si>
  <si>
    <t xml:space="preserve">0511 Dovre </t>
  </si>
  <si>
    <t xml:space="preserve">0512 Lesja </t>
  </si>
  <si>
    <t xml:space="preserve">0513 Skjåk </t>
  </si>
  <si>
    <t xml:space="preserve">0514 Lom </t>
  </si>
  <si>
    <t xml:space="preserve">0515 Vågå </t>
  </si>
  <si>
    <t xml:space="preserve">0516 Nord-Fron </t>
  </si>
  <si>
    <t xml:space="preserve">0517 Sel </t>
  </si>
  <si>
    <t xml:space="preserve">0519 Sør-Fron </t>
  </si>
  <si>
    <t xml:space="preserve">0520 Ringebu </t>
  </si>
  <si>
    <t xml:space="preserve">0521 Øyer </t>
  </si>
  <si>
    <t xml:space="preserve">0522 Gausdal </t>
  </si>
  <si>
    <t xml:space="preserve">0528 Østre Toten </t>
  </si>
  <si>
    <t xml:space="preserve">0529 Vestre Toten </t>
  </si>
  <si>
    <t xml:space="preserve">0532 Jevnaker </t>
  </si>
  <si>
    <t xml:space="preserve">0533 Lunner </t>
  </si>
  <si>
    <t xml:space="preserve">0534 Gran </t>
  </si>
  <si>
    <t xml:space="preserve">0536 Søndre Land </t>
  </si>
  <si>
    <t xml:space="preserve">0538 Nordre Land </t>
  </si>
  <si>
    <t xml:space="preserve">0540 Sør-Aurdal </t>
  </si>
  <si>
    <t xml:space="preserve">0541 Etnedal </t>
  </si>
  <si>
    <t xml:space="preserve">0542 Nord-Aurdal </t>
  </si>
  <si>
    <t xml:space="preserve">0543 Vestre Slidre </t>
  </si>
  <si>
    <t xml:space="preserve">0544 Øystre Slidre </t>
  </si>
  <si>
    <t xml:space="preserve">0545 Vang </t>
  </si>
  <si>
    <t xml:space="preserve">Buskerud </t>
  </si>
  <si>
    <t xml:space="preserve">0602 Drammen </t>
  </si>
  <si>
    <t xml:space="preserve">0604 Kongsberg </t>
  </si>
  <si>
    <t xml:space="preserve">0605 Ringerike </t>
  </si>
  <si>
    <t xml:space="preserve">0612 Hole </t>
  </si>
  <si>
    <t xml:space="preserve">0615 Flå </t>
  </si>
  <si>
    <t xml:space="preserve">0616 Nes </t>
  </si>
  <si>
    <t xml:space="preserve">0617 Gol </t>
  </si>
  <si>
    <t xml:space="preserve">0618 Hemsedal </t>
  </si>
  <si>
    <t xml:space="preserve">0619 Ål </t>
  </si>
  <si>
    <t xml:space="preserve">0620 Hol </t>
  </si>
  <si>
    <t xml:space="preserve">0621 Sigdal </t>
  </si>
  <si>
    <t xml:space="preserve">0622 Krødsherad </t>
  </si>
  <si>
    <t xml:space="preserve">0623 Modum </t>
  </si>
  <si>
    <t xml:space="preserve">0624 Øvre Eiker </t>
  </si>
  <si>
    <t xml:space="preserve">0625 Nedre Eiker </t>
  </si>
  <si>
    <t xml:space="preserve">0626 Lier </t>
  </si>
  <si>
    <t xml:space="preserve">0627 Røyken </t>
  </si>
  <si>
    <t xml:space="preserve">0628 Hurum </t>
  </si>
  <si>
    <t xml:space="preserve">0631 Flesberg </t>
  </si>
  <si>
    <t xml:space="preserve">0632 Rollag </t>
  </si>
  <si>
    <t xml:space="preserve">0633 Nore og Uvdal </t>
  </si>
  <si>
    <t xml:space="preserve">Vestfold </t>
  </si>
  <si>
    <t xml:space="preserve">0701 Horten </t>
  </si>
  <si>
    <t xml:space="preserve">0702 Holmestrand </t>
  </si>
  <si>
    <t xml:space="preserve">0704 Tønsberg </t>
  </si>
  <si>
    <t xml:space="preserve">0706 Sandefjord </t>
  </si>
  <si>
    <t xml:space="preserve">0709 Larvik </t>
  </si>
  <si>
    <t xml:space="preserve">0711 Svelvik </t>
  </si>
  <si>
    <t xml:space="preserve">0713 Sande </t>
  </si>
  <si>
    <t xml:space="preserve">0714 Hof </t>
  </si>
  <si>
    <t xml:space="preserve">0716 Re </t>
  </si>
  <si>
    <t xml:space="preserve">0719 Andebu </t>
  </si>
  <si>
    <t xml:space="preserve">0720 Stokke </t>
  </si>
  <si>
    <t xml:space="preserve">0722 Nøtterøy </t>
  </si>
  <si>
    <t xml:space="preserve">0723 Tjøme </t>
  </si>
  <si>
    <t xml:space="preserve">0728 Lardal </t>
  </si>
  <si>
    <t xml:space="preserve">Telemark </t>
  </si>
  <si>
    <t xml:space="preserve">0805 Porsgrunn </t>
  </si>
  <si>
    <t xml:space="preserve">0806 Skien </t>
  </si>
  <si>
    <t xml:space="preserve">0807 Notodden </t>
  </si>
  <si>
    <t xml:space="preserve">0811 Siljan </t>
  </si>
  <si>
    <t xml:space="preserve">0814 Bamble </t>
  </si>
  <si>
    <t xml:space="preserve">0815 Kragerø </t>
  </si>
  <si>
    <t xml:space="preserve">0817 Drangedal </t>
  </si>
  <si>
    <t xml:space="preserve">0819 Nome </t>
  </si>
  <si>
    <t xml:space="preserve">0821 Bø </t>
  </si>
  <si>
    <t xml:space="preserve">0822 Sauherad </t>
  </si>
  <si>
    <t xml:space="preserve">0826 Tinn </t>
  </si>
  <si>
    <t xml:space="preserve">0827 Hjartdal </t>
  </si>
  <si>
    <t xml:space="preserve">0828 Seljord </t>
  </si>
  <si>
    <t xml:space="preserve">0829 Kvitseid </t>
  </si>
  <si>
    <t xml:space="preserve">0830 Nissedal </t>
  </si>
  <si>
    <t xml:space="preserve">0831 Fyresdal </t>
  </si>
  <si>
    <t xml:space="preserve">0833 Tokke </t>
  </si>
  <si>
    <t xml:space="preserve">0834 Vinje </t>
  </si>
  <si>
    <t xml:space="preserve">Aust-Agder </t>
  </si>
  <si>
    <t xml:space="preserve">0901 Risør </t>
  </si>
  <si>
    <t xml:space="preserve">0904 Grimstad </t>
  </si>
  <si>
    <t xml:space="preserve">0906 Arendal </t>
  </si>
  <si>
    <t xml:space="preserve">0911 Gjerstad </t>
  </si>
  <si>
    <t xml:space="preserve">0912 Vegårshei </t>
  </si>
  <si>
    <t xml:space="preserve">0914 Tvedestrand </t>
  </si>
  <si>
    <t xml:space="preserve">0919 Froland </t>
  </si>
  <si>
    <t xml:space="preserve">0926 Lillesand </t>
  </si>
  <si>
    <t xml:space="preserve">0928 Birkenes </t>
  </si>
  <si>
    <t xml:space="preserve">0929 Åmli </t>
  </si>
  <si>
    <t xml:space="preserve">0935 Iveland </t>
  </si>
  <si>
    <t>0937 Evje og Hornnes</t>
  </si>
  <si>
    <t xml:space="preserve">0938 Bygland </t>
  </si>
  <si>
    <t xml:space="preserve">0940 Valle </t>
  </si>
  <si>
    <t xml:space="preserve">0941 Bykle </t>
  </si>
  <si>
    <t xml:space="preserve">Vest-Agder </t>
  </si>
  <si>
    <t xml:space="preserve">1001 Kristiansand </t>
  </si>
  <si>
    <t xml:space="preserve">1002 Mandal </t>
  </si>
  <si>
    <t xml:space="preserve">1003 Farsund </t>
  </si>
  <si>
    <t xml:space="preserve">1004 Flekkefjord </t>
  </si>
  <si>
    <t xml:space="preserve">1014 Vennesla </t>
  </si>
  <si>
    <t xml:space="preserve">1017 Songdalen </t>
  </si>
  <si>
    <t xml:space="preserve">1018 Søgne </t>
  </si>
  <si>
    <t xml:space="preserve">1021 Marnardal </t>
  </si>
  <si>
    <t xml:space="preserve">1026 Åseral </t>
  </si>
  <si>
    <t xml:space="preserve">1027 Audnedal </t>
  </si>
  <si>
    <t xml:space="preserve">1029 Lindesnes </t>
  </si>
  <si>
    <t xml:space="preserve">1032 Lyngdal </t>
  </si>
  <si>
    <t xml:space="preserve">1034 Hægebostad </t>
  </si>
  <si>
    <t xml:space="preserve">1037 Kvinesdal </t>
  </si>
  <si>
    <t xml:space="preserve">1046 Sirdal </t>
  </si>
  <si>
    <t xml:space="preserve">Rogaland </t>
  </si>
  <si>
    <t xml:space="preserve">1101 Eigersund </t>
  </si>
  <si>
    <t xml:space="preserve">1102 Sandnes </t>
  </si>
  <si>
    <t xml:space="preserve">1103 Stavanger </t>
  </si>
  <si>
    <t xml:space="preserve">1106 Haugesund </t>
  </si>
  <si>
    <t xml:space="preserve">1111 Sokndal </t>
  </si>
  <si>
    <t xml:space="preserve">1112 Lund </t>
  </si>
  <si>
    <t xml:space="preserve">1114 Bjerkreim </t>
  </si>
  <si>
    <t xml:space="preserve">1119 Hå </t>
  </si>
  <si>
    <t xml:space="preserve">1120 Klepp </t>
  </si>
  <si>
    <t xml:space="preserve">1121 Time </t>
  </si>
  <si>
    <t xml:space="preserve">1122 Gjesdal </t>
  </si>
  <si>
    <t xml:space="preserve">1124 Sola </t>
  </si>
  <si>
    <t xml:space="preserve">1127 Randaberg </t>
  </si>
  <si>
    <t xml:space="preserve">1129 Forsand </t>
  </si>
  <si>
    <t xml:space="preserve">1130 Strand </t>
  </si>
  <si>
    <t xml:space="preserve">1133 Hjelmeland </t>
  </si>
  <si>
    <t xml:space="preserve">1134 Suldal </t>
  </si>
  <si>
    <t xml:space="preserve">1135 Sauda </t>
  </si>
  <si>
    <t xml:space="preserve">1141 Finnøy </t>
  </si>
  <si>
    <t xml:space="preserve">1142 Rennesøy </t>
  </si>
  <si>
    <t xml:space="preserve">1144 Kvitsøy </t>
  </si>
  <si>
    <t xml:space="preserve">1145 Bokn </t>
  </si>
  <si>
    <t xml:space="preserve">1146 Tysvær </t>
  </si>
  <si>
    <t xml:space="preserve">1149 Karmøy </t>
  </si>
  <si>
    <t xml:space="preserve">1151 Utsira </t>
  </si>
  <si>
    <t xml:space="preserve">1154 Vindafjord </t>
  </si>
  <si>
    <t xml:space="preserve">1159 Ølen </t>
  </si>
  <si>
    <t xml:space="preserve">Hordaland </t>
  </si>
  <si>
    <t xml:space="preserve">1201 Bergen </t>
  </si>
  <si>
    <t xml:space="preserve">1211 Etne </t>
  </si>
  <si>
    <t xml:space="preserve">1216 Sveio </t>
  </si>
  <si>
    <t xml:space="preserve">1219 Bømlo </t>
  </si>
  <si>
    <t xml:space="preserve">1221 Stord </t>
  </si>
  <si>
    <t xml:space="preserve">1222 Fitjar </t>
  </si>
  <si>
    <t xml:space="preserve">1223 Tysnes </t>
  </si>
  <si>
    <t xml:space="preserve">1224 Kvinnherad </t>
  </si>
  <si>
    <t xml:space="preserve">1227 Jondal </t>
  </si>
  <si>
    <t xml:space="preserve">1228 Odda </t>
  </si>
  <si>
    <t xml:space="preserve">1231 Ullensvang </t>
  </si>
  <si>
    <t xml:space="preserve">1232 Eidfjord </t>
  </si>
  <si>
    <t xml:space="preserve">1233 Ulvik </t>
  </si>
  <si>
    <t xml:space="preserve">1234 Granvin </t>
  </si>
  <si>
    <t xml:space="preserve">1235 Voss </t>
  </si>
  <si>
    <t xml:space="preserve">1238 Kvam </t>
  </si>
  <si>
    <t xml:space="preserve">1241 Fusa </t>
  </si>
  <si>
    <t xml:space="preserve">1242 Samnanger </t>
  </si>
  <si>
    <t xml:space="preserve">1243 Os </t>
  </si>
  <si>
    <t xml:space="preserve">1244 Austevoll </t>
  </si>
  <si>
    <t xml:space="preserve">1245 Sund </t>
  </si>
  <si>
    <t xml:space="preserve">1246 Fjell </t>
  </si>
  <si>
    <t xml:space="preserve">1247 Askøy </t>
  </si>
  <si>
    <t xml:space="preserve">1251 Vaksdal </t>
  </si>
  <si>
    <t xml:space="preserve">1252 Modalen </t>
  </si>
  <si>
    <t xml:space="preserve">1253 Osterøy </t>
  </si>
  <si>
    <t xml:space="preserve">1256 Meland </t>
  </si>
  <si>
    <t xml:space="preserve">1259 Øygarden </t>
  </si>
  <si>
    <t xml:space="preserve">1260 Radøy </t>
  </si>
  <si>
    <t xml:space="preserve">1263 Lindås </t>
  </si>
  <si>
    <t xml:space="preserve">1264 Austrheim </t>
  </si>
  <si>
    <t xml:space="preserve">1265 Fedje </t>
  </si>
  <si>
    <t xml:space="preserve">1266 Masfjorden </t>
  </si>
  <si>
    <t>Sogn og Fjordane</t>
  </si>
  <si>
    <t xml:space="preserve">1401 Flora </t>
  </si>
  <si>
    <t xml:space="preserve">1411 Gulen </t>
  </si>
  <si>
    <t xml:space="preserve">1412 Solund </t>
  </si>
  <si>
    <t xml:space="preserve">1413 Hyllestad </t>
  </si>
  <si>
    <t xml:space="preserve">1416 Høyanger </t>
  </si>
  <si>
    <t xml:space="preserve">1417 Vik </t>
  </si>
  <si>
    <t xml:space="preserve">1418 Balestrand </t>
  </si>
  <si>
    <t xml:space="preserve">1419 Leikanger </t>
  </si>
  <si>
    <t xml:space="preserve">1420 Sogndal </t>
  </si>
  <si>
    <t xml:space="preserve">1421 Aurland </t>
  </si>
  <si>
    <t xml:space="preserve">1422 Lærdal </t>
  </si>
  <si>
    <t xml:space="preserve">1424 Årdal </t>
  </si>
  <si>
    <t xml:space="preserve">1426 Luster </t>
  </si>
  <si>
    <t xml:space="preserve">1428 Askvoll </t>
  </si>
  <si>
    <t xml:space="preserve">1429 Fjaler </t>
  </si>
  <si>
    <t xml:space="preserve">1430 Gaular </t>
  </si>
  <si>
    <t xml:space="preserve">1431 Jølster </t>
  </si>
  <si>
    <t xml:space="preserve">1432 Førde </t>
  </si>
  <si>
    <t xml:space="preserve">1433 Naustdal </t>
  </si>
  <si>
    <t xml:space="preserve">1438 Bremanger </t>
  </si>
  <si>
    <t xml:space="preserve">1439 Vågsøy </t>
  </si>
  <si>
    <t xml:space="preserve">1441 Selje </t>
  </si>
  <si>
    <t xml:space="preserve">1443 Eid </t>
  </si>
  <si>
    <t xml:space="preserve">1444 Hornindal </t>
  </si>
  <si>
    <t xml:space="preserve">1445 Gloppen </t>
  </si>
  <si>
    <t xml:space="preserve">1449 Stryn </t>
  </si>
  <si>
    <t xml:space="preserve">Møre og Romsdal </t>
  </si>
  <si>
    <t xml:space="preserve">1502 Molde </t>
  </si>
  <si>
    <t xml:space="preserve">1503 Kristiansund </t>
  </si>
  <si>
    <t xml:space="preserve">1504 Ålesund </t>
  </si>
  <si>
    <t xml:space="preserve">1511 Vanylven </t>
  </si>
  <si>
    <t xml:space="preserve">1514 Sande </t>
  </si>
  <si>
    <t xml:space="preserve">1515 Herøy </t>
  </si>
  <si>
    <t xml:space="preserve">1516 Ulstein </t>
  </si>
  <si>
    <t xml:space="preserve">1517 Hareid </t>
  </si>
  <si>
    <t xml:space="preserve">1519 Volda </t>
  </si>
  <si>
    <t xml:space="preserve">1520 Ørsta </t>
  </si>
  <si>
    <t xml:space="preserve">1523 Ørskog </t>
  </si>
  <si>
    <t xml:space="preserve">1524 Norddal </t>
  </si>
  <si>
    <t xml:space="preserve">1525 Stranda </t>
  </si>
  <si>
    <t xml:space="preserve">1526 Stordal </t>
  </si>
  <si>
    <t xml:space="preserve">1528 Sykkylven </t>
  </si>
  <si>
    <t xml:space="preserve">1529 Skodje </t>
  </si>
  <si>
    <t xml:space="preserve">1531 Sula </t>
  </si>
  <si>
    <t xml:space="preserve">1532 Giske </t>
  </si>
  <si>
    <t xml:space="preserve">1534 Haram </t>
  </si>
  <si>
    <t xml:space="preserve">1535 Vestnes </t>
  </si>
  <si>
    <t xml:space="preserve">1539 Rauma </t>
  </si>
  <si>
    <t xml:space="preserve">1543 Nesset </t>
  </si>
  <si>
    <t xml:space="preserve">1545 Midsund </t>
  </si>
  <si>
    <t xml:space="preserve">1546 Sandøy </t>
  </si>
  <si>
    <t xml:space="preserve">1547 Aukra </t>
  </si>
  <si>
    <t xml:space="preserve">1548 Fræna </t>
  </si>
  <si>
    <t xml:space="preserve">1551 Eide </t>
  </si>
  <si>
    <t xml:space="preserve">1554 Averøy </t>
  </si>
  <si>
    <t xml:space="preserve">1556 Frei </t>
  </si>
  <si>
    <t xml:space="preserve">1557 Gjemnes </t>
  </si>
  <si>
    <t xml:space="preserve">1560 Tingvoll </t>
  </si>
  <si>
    <t xml:space="preserve">1563 Sunndal </t>
  </si>
  <si>
    <t xml:space="preserve">1566 Surnadal </t>
  </si>
  <si>
    <t xml:space="preserve">1567 Rindal </t>
  </si>
  <si>
    <t xml:space="preserve">1569 Aure </t>
  </si>
  <si>
    <t xml:space="preserve">1571 Halsa </t>
  </si>
  <si>
    <t xml:space="preserve">1572 Tustna </t>
  </si>
  <si>
    <t xml:space="preserve">1573 Smøla </t>
  </si>
  <si>
    <t xml:space="preserve">Sør-Trøndelag </t>
  </si>
  <si>
    <t xml:space="preserve">1601 Trondheim </t>
  </si>
  <si>
    <t xml:space="preserve">1612 Hemne </t>
  </si>
  <si>
    <t xml:space="preserve">1613 Snillfjord </t>
  </si>
  <si>
    <t xml:space="preserve">1617 Hitra </t>
  </si>
  <si>
    <t xml:space="preserve">1620 Frøya </t>
  </si>
  <si>
    <t xml:space="preserve">1621 Ørland </t>
  </si>
  <si>
    <t xml:space="preserve">1622 Agdenes </t>
  </si>
  <si>
    <t xml:space="preserve">1624 Rissa </t>
  </si>
  <si>
    <t xml:space="preserve">1627 Bjugn </t>
  </si>
  <si>
    <t xml:space="preserve">1630 Åfjord </t>
  </si>
  <si>
    <t xml:space="preserve">1632 Roan </t>
  </si>
  <si>
    <t xml:space="preserve">1633 Osen </t>
  </si>
  <si>
    <t xml:space="preserve">1634 Oppdal </t>
  </si>
  <si>
    <t xml:space="preserve">1635 Rennebu </t>
  </si>
  <si>
    <t xml:space="preserve">1636 Meldal </t>
  </si>
  <si>
    <t xml:space="preserve">1638 Orkdal </t>
  </si>
  <si>
    <t xml:space="preserve">1640 Røros </t>
  </si>
  <si>
    <t xml:space="preserve">1644 Holtålen </t>
  </si>
  <si>
    <t xml:space="preserve">1648 Midtre Gauldal </t>
  </si>
  <si>
    <t xml:space="preserve">1653 Melhus </t>
  </si>
  <si>
    <t xml:space="preserve">1657 Skaun </t>
  </si>
  <si>
    <t xml:space="preserve">1662 Klæbu </t>
  </si>
  <si>
    <t xml:space="preserve">1663 Malvik </t>
  </si>
  <si>
    <t xml:space="preserve">1664 Selbu </t>
  </si>
  <si>
    <t xml:space="preserve">1665 Tydal </t>
  </si>
  <si>
    <t xml:space="preserve">Nord-Trøndelag </t>
  </si>
  <si>
    <t xml:space="preserve">1702 Steinkjer </t>
  </si>
  <si>
    <t xml:space="preserve">1703 Namsos </t>
  </si>
  <si>
    <t xml:space="preserve">1711 Meråker </t>
  </si>
  <si>
    <t xml:space="preserve">1714 Stjørdal </t>
  </si>
  <si>
    <t xml:space="preserve">1717 Frosta </t>
  </si>
  <si>
    <t xml:space="preserve">1718 Leksvik </t>
  </si>
  <si>
    <t xml:space="preserve">1719 Levanger </t>
  </si>
  <si>
    <t xml:space="preserve">1721 Verdal </t>
  </si>
  <si>
    <t xml:space="preserve">1723 Mosvik </t>
  </si>
  <si>
    <t xml:space="preserve">1724 Verran </t>
  </si>
  <si>
    <t xml:space="preserve">1725 Namdalseid </t>
  </si>
  <si>
    <t xml:space="preserve">1729 Inderøy </t>
  </si>
  <si>
    <t xml:space="preserve">1736 Snåsa </t>
  </si>
  <si>
    <t xml:space="preserve">1738 Lierne </t>
  </si>
  <si>
    <t xml:space="preserve">1739 Røyrvik </t>
  </si>
  <si>
    <t xml:space="preserve">1740 Namsskogan </t>
  </si>
  <si>
    <t xml:space="preserve">1742 Grong </t>
  </si>
  <si>
    <t xml:space="preserve">1743 Høylandet </t>
  </si>
  <si>
    <t xml:space="preserve">1744 Overhalla </t>
  </si>
  <si>
    <t xml:space="preserve">1748 Fosnes </t>
  </si>
  <si>
    <t xml:space="preserve">1749 Flatanger </t>
  </si>
  <si>
    <t xml:space="preserve">1750 Vikna </t>
  </si>
  <si>
    <t xml:space="preserve">1751 Nærøy </t>
  </si>
  <si>
    <t xml:space="preserve">1755 Leka </t>
  </si>
  <si>
    <t xml:space="preserve">Nordland </t>
  </si>
  <si>
    <t xml:space="preserve">1804 Bodø </t>
  </si>
  <si>
    <t xml:space="preserve">1805 Narvik </t>
  </si>
  <si>
    <t xml:space="preserve">1811 Bindal </t>
  </si>
  <si>
    <t xml:space="preserve">1812 Sømna </t>
  </si>
  <si>
    <t xml:space="preserve">1813 Brønnøy </t>
  </si>
  <si>
    <t xml:space="preserve">1815 Vega </t>
  </si>
  <si>
    <t xml:space="preserve">1816 Vevelstad </t>
  </si>
  <si>
    <t xml:space="preserve">1818 Herøy </t>
  </si>
  <si>
    <t xml:space="preserve">1820 Alstahaug </t>
  </si>
  <si>
    <t xml:space="preserve">1822 Leirfjord </t>
  </si>
  <si>
    <t xml:space="preserve">1824 Vefsn </t>
  </si>
  <si>
    <t xml:space="preserve">1825 Grane </t>
  </si>
  <si>
    <t xml:space="preserve">1826 Hattfjelldal </t>
  </si>
  <si>
    <t xml:space="preserve">1827 Dønna </t>
  </si>
  <si>
    <t xml:space="preserve">1828 Nesna </t>
  </si>
  <si>
    <t xml:space="preserve">1832 Hemnes </t>
  </si>
  <si>
    <t xml:space="preserve">1833 Rana </t>
  </si>
  <si>
    <t xml:space="preserve">1834 Lurøy </t>
  </si>
  <si>
    <t xml:space="preserve">1835 Træna </t>
  </si>
  <si>
    <t xml:space="preserve">1836 Rødøy </t>
  </si>
  <si>
    <t xml:space="preserve">1837 Meløy </t>
  </si>
  <si>
    <t xml:space="preserve">1838 Gildeskål </t>
  </si>
  <si>
    <t xml:space="preserve">1839 Beiarn </t>
  </si>
  <si>
    <t xml:space="preserve">1840 Saltdal </t>
  </si>
  <si>
    <t xml:space="preserve">1841 Fauske </t>
  </si>
  <si>
    <t xml:space="preserve">1845 Sørfold </t>
  </si>
  <si>
    <t xml:space="preserve">1848 Steigen </t>
  </si>
  <si>
    <t xml:space="preserve">1849 Hamarøy </t>
  </si>
  <si>
    <t xml:space="preserve">1850 Tysfjord </t>
  </si>
  <si>
    <t xml:space="preserve">1851 Lødingen </t>
  </si>
  <si>
    <t xml:space="preserve">1852 Tjeldsund </t>
  </si>
  <si>
    <t xml:space="preserve">1853 Evenes </t>
  </si>
  <si>
    <t xml:space="preserve">1854 Ballangen </t>
  </si>
  <si>
    <t xml:space="preserve">1856 Røst </t>
  </si>
  <si>
    <t xml:space="preserve">1857 Værøy </t>
  </si>
  <si>
    <t xml:space="preserve">1859 Flakstad </t>
  </si>
  <si>
    <t xml:space="preserve">1860 Vestvågøy </t>
  </si>
  <si>
    <t xml:space="preserve">1865 Vågan </t>
  </si>
  <si>
    <t xml:space="preserve">1866 Hadsel </t>
  </si>
  <si>
    <t xml:space="preserve">1867 Bø </t>
  </si>
  <si>
    <t xml:space="preserve">1868 Øksnes </t>
  </si>
  <si>
    <t xml:space="preserve">1870 Sortland </t>
  </si>
  <si>
    <t xml:space="preserve">1871 Andøy </t>
  </si>
  <si>
    <t xml:space="preserve">1874 Moskenes </t>
  </si>
  <si>
    <t xml:space="preserve">Troms </t>
  </si>
  <si>
    <t xml:space="preserve">1901 Harstad </t>
  </si>
  <si>
    <t xml:space="preserve">1902 Tromsø </t>
  </si>
  <si>
    <t xml:space="preserve">1911 Kvæfjord </t>
  </si>
  <si>
    <t xml:space="preserve">1913 Skånland </t>
  </si>
  <si>
    <t xml:space="preserve">1915 Bjarkøy </t>
  </si>
  <si>
    <t xml:space="preserve">1917 Ibestad </t>
  </si>
  <si>
    <t xml:space="preserve">1919 Gratangen </t>
  </si>
  <si>
    <t xml:space="preserve">1920 Lavangen </t>
  </si>
  <si>
    <t xml:space="preserve">1922 Bardu </t>
  </si>
  <si>
    <t xml:space="preserve">1923 Salangen </t>
  </si>
  <si>
    <t xml:space="preserve">1924 Målselv </t>
  </si>
  <si>
    <t xml:space="preserve">1925 Sørreisa </t>
  </si>
  <si>
    <t xml:space="preserve">1926 Dyrøy </t>
  </si>
  <si>
    <t xml:space="preserve">1927 Tranøy </t>
  </si>
  <si>
    <t xml:space="preserve">1928 Torsken </t>
  </si>
  <si>
    <t xml:space="preserve">1929 Berg </t>
  </si>
  <si>
    <t xml:space="preserve">1931 Lenvik </t>
  </si>
  <si>
    <t xml:space="preserve">1933 Balsfjord </t>
  </si>
  <si>
    <t xml:space="preserve">1936 Karlsøy </t>
  </si>
  <si>
    <t xml:space="preserve">1938 Lyngen </t>
  </si>
  <si>
    <t xml:space="preserve">1939 Storfjord </t>
  </si>
  <si>
    <t xml:space="preserve">1940 Kåfjord </t>
  </si>
  <si>
    <t xml:space="preserve">1941 Skjervøy </t>
  </si>
  <si>
    <t xml:space="preserve">1942 Nordreisa </t>
  </si>
  <si>
    <t xml:space="preserve">1943 Kvænangen </t>
  </si>
  <si>
    <t xml:space="preserve">Finnmark </t>
  </si>
  <si>
    <t xml:space="preserve">2002 Vardø </t>
  </si>
  <si>
    <t xml:space="preserve">2003 Vadsø </t>
  </si>
  <si>
    <t xml:space="preserve">2004 Hammerfest </t>
  </si>
  <si>
    <t xml:space="preserve">2011 Kautokeino </t>
  </si>
  <si>
    <t xml:space="preserve">2012 Alta </t>
  </si>
  <si>
    <t xml:space="preserve">2014 Loppa </t>
  </si>
  <si>
    <t xml:space="preserve">2015 Hasvik </t>
  </si>
  <si>
    <t xml:space="preserve">2017 Kvalsund </t>
  </si>
  <si>
    <t xml:space="preserve">2018 Måsøy </t>
  </si>
  <si>
    <t xml:space="preserve">2019 Nordkapp </t>
  </si>
  <si>
    <t xml:space="preserve">2020 Porsanger </t>
  </si>
  <si>
    <t xml:space="preserve">2021 Karasjok </t>
  </si>
  <si>
    <t xml:space="preserve">2022 Lebesby </t>
  </si>
  <si>
    <t xml:space="preserve">2023 Gamvik </t>
  </si>
  <si>
    <t xml:space="preserve">2024 Berlevåg </t>
  </si>
  <si>
    <t xml:space="preserve">2025 Tana </t>
  </si>
  <si>
    <t xml:space="preserve">2027 Nesseby </t>
  </si>
  <si>
    <t xml:space="preserve">2028 Båtsfjord </t>
  </si>
  <si>
    <t xml:space="preserve">2030 Sør-Varanger </t>
  </si>
  <si>
    <t>Fordeles gjennom året</t>
  </si>
  <si>
    <t>Kommune</t>
  </si>
  <si>
    <t>Innbygger-</t>
  </si>
  <si>
    <t>Nord-</t>
  </si>
  <si>
    <t>Regional-</t>
  </si>
  <si>
    <t>Ekstra-</t>
  </si>
  <si>
    <t>Ordinært</t>
  </si>
  <si>
    <t>Selskaps-</t>
  </si>
  <si>
    <t>tilskudd</t>
  </si>
  <si>
    <t>Norge</t>
  </si>
  <si>
    <t>fast</t>
  </si>
  <si>
    <t>ordinært</t>
  </si>
  <si>
    <t>skjønns-</t>
  </si>
  <si>
    <t>Ramme-</t>
  </si>
  <si>
    <t>skatt</t>
  </si>
  <si>
    <t>ramme-</t>
  </si>
  <si>
    <t>del</t>
  </si>
  <si>
    <t>(1 000 kr)</t>
  </si>
  <si>
    <t>Hele landet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</si>
  <si>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</si>
  <si>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</si>
  <si>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</si>
  <si>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</si>
  <si>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</si>
  <si>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</si>
  <si>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</si>
  <si>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</si>
  <si>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</si>
  <si>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</si>
  <si>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</si>
  <si>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</si>
  <si>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Møre og Romsdal</t>
  </si>
  <si>
    <t>Sør-Trøndelag</t>
  </si>
  <si>
    <t>Nord-Trøndelag</t>
  </si>
  <si>
    <t>Nordland</t>
  </si>
  <si>
    <t>Troms</t>
  </si>
  <si>
    <t>Finnmark</t>
  </si>
  <si>
    <t>Prosjektskjønn, forskudd m.v.</t>
  </si>
  <si>
    <t>UFORDELT SKJONN FM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</si>
</sst>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00"/>
  </numFmts>
  <fonts count="11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i/>
      <sz val="10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b/>
      <sz val="8"/>
      <name val="Tahoma"/>
      <family val="0"/>
    </font>
    <font>
      <sz val="8"/>
      <name val="Tahoma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7" fontId="4" fillId="0" borderId="2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67" fontId="5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4" xfId="0" applyFont="1" applyBorder="1" applyAlignment="1">
      <alignment wrapText="1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7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190500</xdr:colOff>
      <xdr:row>497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667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190500</xdr:colOff>
      <xdr:row>497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77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1"/>
  <sheetViews>
    <sheetView tabSelected="1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7" sqref="P17"/>
    </sheetView>
  </sheetViews>
  <sheetFormatPr defaultColWidth="11.421875" defaultRowHeight="12.75"/>
  <cols>
    <col min="1" max="1" width="24.421875" style="13" customWidth="1"/>
    <col min="2" max="2" width="10.28125" style="14" bestFit="1" customWidth="1"/>
    <col min="3" max="7" width="10.28125" style="15" bestFit="1" customWidth="1"/>
    <col min="8" max="8" width="10.00390625" style="15" customWidth="1"/>
    <col min="9" max="9" width="10.28125" style="13" bestFit="1" customWidth="1"/>
    <col min="10" max="13" width="10.28125" style="15" bestFit="1" customWidth="1"/>
    <col min="14" max="16384" width="11.421875" style="5" customWidth="1"/>
  </cols>
  <sheetData>
    <row r="1" spans="1:13" ht="12.75">
      <c r="A1" s="50" t="s">
        <v>453</v>
      </c>
      <c r="B1" s="2" t="s">
        <v>454</v>
      </c>
      <c r="C1" s="3" t="s">
        <v>455</v>
      </c>
      <c r="D1" s="3" t="s">
        <v>456</v>
      </c>
      <c r="E1" s="3" t="s">
        <v>0</v>
      </c>
      <c r="F1" s="3" t="s">
        <v>457</v>
      </c>
      <c r="G1" s="3" t="s">
        <v>458</v>
      </c>
      <c r="H1" s="3" t="s">
        <v>0</v>
      </c>
      <c r="I1" s="3" t="s">
        <v>465</v>
      </c>
      <c r="J1" s="3" t="s">
        <v>459</v>
      </c>
      <c r="K1" s="3" t="s">
        <v>0</v>
      </c>
      <c r="L1" s="4" t="s">
        <v>0</v>
      </c>
      <c r="M1" s="4" t="s">
        <v>0</v>
      </c>
    </row>
    <row r="2" spans="1:13" ht="12.75">
      <c r="A2" s="51"/>
      <c r="B2" s="4" t="s">
        <v>460</v>
      </c>
      <c r="C2" s="3" t="s">
        <v>461</v>
      </c>
      <c r="D2" s="3" t="s">
        <v>460</v>
      </c>
      <c r="E2" s="3" t="s">
        <v>462</v>
      </c>
      <c r="F2" s="3" t="s">
        <v>463</v>
      </c>
      <c r="G2" s="3" t="s">
        <v>464</v>
      </c>
      <c r="H2" s="3" t="s">
        <v>464</v>
      </c>
      <c r="I2" s="3" t="s">
        <v>460</v>
      </c>
      <c r="J2" s="3" t="s">
        <v>466</v>
      </c>
      <c r="K2" s="3" t="s">
        <v>467</v>
      </c>
      <c r="L2" s="4" t="s">
        <v>467</v>
      </c>
      <c r="M2" s="4" t="s">
        <v>467</v>
      </c>
    </row>
    <row r="3" spans="1:13" ht="12.75">
      <c r="A3" s="51"/>
      <c r="B3" s="4"/>
      <c r="C3" s="3" t="s">
        <v>460</v>
      </c>
      <c r="D3" s="3"/>
      <c r="E3" s="3" t="s">
        <v>468</v>
      </c>
      <c r="F3" s="3" t="s">
        <v>464</v>
      </c>
      <c r="G3" s="3" t="s">
        <v>460</v>
      </c>
      <c r="H3" s="3" t="s">
        <v>460</v>
      </c>
      <c r="I3" s="4">
        <v>2005</v>
      </c>
      <c r="J3" s="3"/>
      <c r="K3" s="3" t="s">
        <v>460</v>
      </c>
      <c r="L3" s="4" t="s">
        <v>460</v>
      </c>
      <c r="M3" s="4" t="s">
        <v>460</v>
      </c>
    </row>
    <row r="4" spans="1:13" ht="12.75">
      <c r="A4" s="51"/>
      <c r="B4" s="4"/>
      <c r="C4" s="3"/>
      <c r="D4" s="3"/>
      <c r="E4" s="3"/>
      <c r="F4" s="3" t="s">
        <v>460</v>
      </c>
      <c r="G4" s="3"/>
      <c r="H4" s="3"/>
      <c r="J4" s="4"/>
      <c r="K4" s="4">
        <v>2005</v>
      </c>
      <c r="L4" s="4">
        <v>2004</v>
      </c>
      <c r="M4" s="4">
        <v>2003</v>
      </c>
    </row>
    <row r="5" spans="1:13" s="9" customFormat="1" ht="12.75">
      <c r="A5" s="51"/>
      <c r="B5" s="6" t="s">
        <v>469</v>
      </c>
      <c r="C5" s="7" t="s">
        <v>469</v>
      </c>
      <c r="D5" s="7" t="s">
        <v>469</v>
      </c>
      <c r="E5" s="7" t="s">
        <v>469</v>
      </c>
      <c r="F5" s="7" t="s">
        <v>469</v>
      </c>
      <c r="G5" s="7" t="s">
        <v>469</v>
      </c>
      <c r="H5" s="7" t="s">
        <v>469</v>
      </c>
      <c r="I5" s="8" t="s">
        <v>469</v>
      </c>
      <c r="J5" s="8" t="s">
        <v>469</v>
      </c>
      <c r="K5" s="7" t="s">
        <v>469</v>
      </c>
      <c r="L5" s="7" t="s">
        <v>469</v>
      </c>
      <c r="M5" s="7" t="s">
        <v>469</v>
      </c>
    </row>
    <row r="6" spans="1:13" s="12" customFormat="1" ht="12.75">
      <c r="A6" s="10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</row>
    <row r="7" ht="12.75" customHeight="1">
      <c r="I7" s="15"/>
    </row>
    <row r="8" spans="1:13" ht="12.75">
      <c r="A8" s="13" t="s">
        <v>2</v>
      </c>
      <c r="B8" s="15">
        <v>173020</v>
      </c>
      <c r="C8" s="15">
        <v>0</v>
      </c>
      <c r="D8" s="15">
        <v>0</v>
      </c>
      <c r="E8" s="15">
        <v>173020</v>
      </c>
      <c r="F8" s="15">
        <v>0</v>
      </c>
      <c r="G8" s="15">
        <v>4000</v>
      </c>
      <c r="H8" s="15">
        <v>4000</v>
      </c>
      <c r="I8" s="15">
        <v>177020</v>
      </c>
      <c r="J8" s="15">
        <v>20167</v>
      </c>
      <c r="K8" s="15">
        <v>197187</v>
      </c>
      <c r="L8" s="15">
        <v>190440.384</v>
      </c>
      <c r="M8" s="15">
        <v>269097</v>
      </c>
    </row>
    <row r="9" spans="1:13" ht="12.75">
      <c r="A9" s="13" t="s">
        <v>3</v>
      </c>
      <c r="B9" s="15">
        <v>121312</v>
      </c>
      <c r="C9" s="15">
        <v>0</v>
      </c>
      <c r="D9" s="15">
        <v>0</v>
      </c>
      <c r="E9" s="15">
        <v>121312</v>
      </c>
      <c r="F9" s="15">
        <v>0</v>
      </c>
      <c r="G9" s="15">
        <v>4000</v>
      </c>
      <c r="H9" s="15">
        <v>4000</v>
      </c>
      <c r="I9" s="15">
        <v>125312</v>
      </c>
      <c r="J9" s="15">
        <v>22340</v>
      </c>
      <c r="K9" s="15">
        <v>147652</v>
      </c>
      <c r="L9" s="15">
        <v>122634.256</v>
      </c>
      <c r="M9" s="15">
        <v>186105</v>
      </c>
    </row>
    <row r="10" spans="1:13" ht="12.75">
      <c r="A10" s="16" t="s">
        <v>4</v>
      </c>
      <c r="B10" s="17">
        <v>256049</v>
      </c>
      <c r="C10" s="17">
        <v>0</v>
      </c>
      <c r="D10" s="17">
        <v>0</v>
      </c>
      <c r="E10" s="17">
        <v>256049</v>
      </c>
      <c r="F10" s="17">
        <v>0</v>
      </c>
      <c r="G10" s="17">
        <v>6700</v>
      </c>
      <c r="H10" s="17">
        <v>6700</v>
      </c>
      <c r="I10" s="17">
        <v>262749</v>
      </c>
      <c r="J10" s="17">
        <v>36421</v>
      </c>
      <c r="K10" s="17">
        <v>299170</v>
      </c>
      <c r="L10" s="17">
        <v>302628.552</v>
      </c>
      <c r="M10" s="17">
        <v>421824</v>
      </c>
    </row>
    <row r="11" spans="1:13" ht="12.75">
      <c r="A11" s="13" t="s">
        <v>5</v>
      </c>
      <c r="B11" s="15">
        <v>346647</v>
      </c>
      <c r="C11" s="15">
        <v>0</v>
      </c>
      <c r="D11" s="15">
        <v>0</v>
      </c>
      <c r="E11" s="15">
        <v>346647</v>
      </c>
      <c r="F11" s="15">
        <v>0</v>
      </c>
      <c r="G11" s="15">
        <v>9250</v>
      </c>
      <c r="H11" s="15">
        <v>9250</v>
      </c>
      <c r="I11" s="15">
        <v>355897</v>
      </c>
      <c r="J11" s="15">
        <v>68327</v>
      </c>
      <c r="K11" s="15">
        <v>424224</v>
      </c>
      <c r="L11" s="15">
        <v>419047.536</v>
      </c>
      <c r="M11" s="15">
        <v>569628</v>
      </c>
    </row>
    <row r="12" spans="1:13" ht="12.75">
      <c r="A12" s="13" t="s">
        <v>6</v>
      </c>
      <c r="B12" s="15">
        <v>25377</v>
      </c>
      <c r="C12" s="15">
        <v>0</v>
      </c>
      <c r="D12" s="15">
        <v>0</v>
      </c>
      <c r="E12" s="15">
        <v>25377</v>
      </c>
      <c r="F12" s="15">
        <v>0</v>
      </c>
      <c r="G12" s="15">
        <v>1500</v>
      </c>
      <c r="H12" s="15">
        <v>1500</v>
      </c>
      <c r="I12" s="15">
        <v>26877</v>
      </c>
      <c r="J12" s="15">
        <v>982</v>
      </c>
      <c r="K12" s="15">
        <v>27859</v>
      </c>
      <c r="L12" s="15">
        <v>30725.173</v>
      </c>
      <c r="M12" s="15">
        <v>31738</v>
      </c>
    </row>
    <row r="13" spans="1:13" ht="12.75">
      <c r="A13" s="16" t="s">
        <v>7</v>
      </c>
      <c r="B13" s="17">
        <v>18229</v>
      </c>
      <c r="C13" s="17">
        <v>0</v>
      </c>
      <c r="D13" s="17">
        <v>3348</v>
      </c>
      <c r="E13" s="17">
        <v>21577</v>
      </c>
      <c r="F13" s="17">
        <v>182</v>
      </c>
      <c r="G13" s="17">
        <v>500</v>
      </c>
      <c r="H13" s="17">
        <v>682</v>
      </c>
      <c r="I13" s="17">
        <v>22259</v>
      </c>
      <c r="J13" s="17">
        <v>157</v>
      </c>
      <c r="K13" s="17">
        <v>22416</v>
      </c>
      <c r="L13" s="17">
        <v>20117.054</v>
      </c>
      <c r="M13" s="17">
        <v>28705</v>
      </c>
    </row>
    <row r="14" spans="1:13" ht="12.75">
      <c r="A14" s="13" t="s">
        <v>8</v>
      </c>
      <c r="B14" s="15">
        <v>32672</v>
      </c>
      <c r="C14" s="15">
        <v>0</v>
      </c>
      <c r="D14" s="15">
        <v>0</v>
      </c>
      <c r="E14" s="15">
        <v>32672</v>
      </c>
      <c r="F14" s="15">
        <v>107</v>
      </c>
      <c r="G14" s="15">
        <v>1600</v>
      </c>
      <c r="H14" s="15">
        <v>1707</v>
      </c>
      <c r="I14" s="15">
        <v>34379</v>
      </c>
      <c r="J14" s="15">
        <v>959</v>
      </c>
      <c r="K14" s="15">
        <v>35338</v>
      </c>
      <c r="L14" s="15">
        <v>37449.452</v>
      </c>
      <c r="M14" s="15">
        <v>45060</v>
      </c>
    </row>
    <row r="15" spans="1:13" ht="12.75">
      <c r="A15" s="13" t="s">
        <v>9</v>
      </c>
      <c r="B15" s="15">
        <v>11522</v>
      </c>
      <c r="C15" s="15">
        <v>0</v>
      </c>
      <c r="D15" s="15">
        <v>3348</v>
      </c>
      <c r="E15" s="15">
        <v>14870</v>
      </c>
      <c r="F15" s="15">
        <v>0</v>
      </c>
      <c r="G15" s="15">
        <v>400</v>
      </c>
      <c r="H15" s="15">
        <v>400</v>
      </c>
      <c r="I15" s="15">
        <v>15270</v>
      </c>
      <c r="J15" s="15">
        <v>229</v>
      </c>
      <c r="K15" s="15">
        <v>15499</v>
      </c>
      <c r="L15" s="15">
        <v>15728.122</v>
      </c>
      <c r="M15" s="15">
        <v>17654</v>
      </c>
    </row>
    <row r="16" spans="1:13" ht="12.75">
      <c r="A16" s="16" t="s">
        <v>10</v>
      </c>
      <c r="B16" s="17">
        <v>37381</v>
      </c>
      <c r="C16" s="17">
        <v>0</v>
      </c>
      <c r="D16" s="17">
        <v>0</v>
      </c>
      <c r="E16" s="17">
        <v>37381</v>
      </c>
      <c r="F16" s="17">
        <v>43</v>
      </c>
      <c r="G16" s="17">
        <v>1700</v>
      </c>
      <c r="H16" s="17">
        <v>1743</v>
      </c>
      <c r="I16" s="17">
        <v>39124</v>
      </c>
      <c r="J16" s="17">
        <v>1669</v>
      </c>
      <c r="K16" s="17">
        <v>40793</v>
      </c>
      <c r="L16" s="17">
        <v>41519.34</v>
      </c>
      <c r="M16" s="17">
        <v>50818</v>
      </c>
    </row>
    <row r="17" spans="1:13" ht="12.75">
      <c r="A17" s="13" t="s">
        <v>11</v>
      </c>
      <c r="B17" s="15">
        <v>25157</v>
      </c>
      <c r="C17" s="15">
        <v>0</v>
      </c>
      <c r="D17" s="15">
        <v>0</v>
      </c>
      <c r="E17" s="15">
        <v>25157</v>
      </c>
      <c r="F17" s="15">
        <v>0</v>
      </c>
      <c r="G17" s="15">
        <v>1150</v>
      </c>
      <c r="H17" s="15">
        <v>1150</v>
      </c>
      <c r="I17" s="15">
        <v>26307</v>
      </c>
      <c r="J17" s="15">
        <v>4573</v>
      </c>
      <c r="K17" s="15">
        <v>30880</v>
      </c>
      <c r="L17" s="15">
        <v>30665.765</v>
      </c>
      <c r="M17" s="15">
        <v>32776</v>
      </c>
    </row>
    <row r="18" spans="1:13" ht="12.75">
      <c r="A18" s="13" t="s">
        <v>12</v>
      </c>
      <c r="B18" s="15">
        <v>61730</v>
      </c>
      <c r="C18" s="15">
        <v>0</v>
      </c>
      <c r="D18" s="15">
        <v>0</v>
      </c>
      <c r="E18" s="15">
        <v>61730</v>
      </c>
      <c r="F18" s="15">
        <v>0</v>
      </c>
      <c r="G18" s="15">
        <v>2300</v>
      </c>
      <c r="H18" s="15">
        <v>2300</v>
      </c>
      <c r="I18" s="15">
        <v>64030</v>
      </c>
      <c r="J18" s="15">
        <v>11918</v>
      </c>
      <c r="K18" s="15">
        <v>75948</v>
      </c>
      <c r="L18" s="15">
        <v>77486.483</v>
      </c>
      <c r="M18" s="15">
        <v>82391</v>
      </c>
    </row>
    <row r="19" spans="1:13" ht="12.75">
      <c r="A19" s="16" t="s">
        <v>13</v>
      </c>
      <c r="B19" s="17">
        <v>55983</v>
      </c>
      <c r="C19" s="17">
        <v>0</v>
      </c>
      <c r="D19" s="17">
        <v>0</v>
      </c>
      <c r="E19" s="17">
        <v>55983</v>
      </c>
      <c r="F19" s="17">
        <v>0</v>
      </c>
      <c r="G19" s="17">
        <v>1450</v>
      </c>
      <c r="H19" s="17">
        <v>1450</v>
      </c>
      <c r="I19" s="17">
        <v>57433</v>
      </c>
      <c r="J19" s="17">
        <v>6090</v>
      </c>
      <c r="K19" s="17">
        <v>63523</v>
      </c>
      <c r="L19" s="17">
        <v>76615.698</v>
      </c>
      <c r="M19" s="17">
        <v>91819</v>
      </c>
    </row>
    <row r="20" spans="1:13" ht="12.75">
      <c r="A20" s="13" t="s">
        <v>14</v>
      </c>
      <c r="B20" s="15">
        <v>22929</v>
      </c>
      <c r="C20" s="15">
        <v>0</v>
      </c>
      <c r="D20" s="15">
        <v>0</v>
      </c>
      <c r="E20" s="15">
        <v>22929</v>
      </c>
      <c r="F20" s="15">
        <v>107</v>
      </c>
      <c r="G20" s="15">
        <v>850</v>
      </c>
      <c r="H20" s="15">
        <v>957</v>
      </c>
      <c r="I20" s="15">
        <v>23886</v>
      </c>
      <c r="J20" s="15">
        <v>604</v>
      </c>
      <c r="K20" s="15">
        <v>24490</v>
      </c>
      <c r="L20" s="15">
        <v>26994.56</v>
      </c>
      <c r="M20" s="15">
        <v>34005</v>
      </c>
    </row>
    <row r="21" spans="1:13" ht="12.75">
      <c r="A21" s="13" t="s">
        <v>15</v>
      </c>
      <c r="B21" s="15">
        <v>62657</v>
      </c>
      <c r="C21" s="15">
        <v>0</v>
      </c>
      <c r="D21" s="15">
        <v>0</v>
      </c>
      <c r="E21" s="15">
        <v>62657</v>
      </c>
      <c r="F21" s="15">
        <v>0</v>
      </c>
      <c r="G21" s="15">
        <v>2300</v>
      </c>
      <c r="H21" s="15">
        <v>2300</v>
      </c>
      <c r="I21" s="15">
        <v>64957</v>
      </c>
      <c r="J21" s="15">
        <v>3238</v>
      </c>
      <c r="K21" s="15">
        <v>68195</v>
      </c>
      <c r="L21" s="15">
        <v>68714.369</v>
      </c>
      <c r="M21" s="15">
        <v>80017</v>
      </c>
    </row>
    <row r="22" spans="1:13" ht="12.75">
      <c r="A22" s="16" t="s">
        <v>16</v>
      </c>
      <c r="B22" s="17">
        <v>27075</v>
      </c>
      <c r="C22" s="17">
        <v>0</v>
      </c>
      <c r="D22" s="17">
        <v>0</v>
      </c>
      <c r="E22" s="17">
        <v>27075</v>
      </c>
      <c r="F22" s="17">
        <v>0</v>
      </c>
      <c r="G22" s="17">
        <v>1500</v>
      </c>
      <c r="H22" s="17">
        <v>1500</v>
      </c>
      <c r="I22" s="17">
        <v>28575</v>
      </c>
      <c r="J22" s="17">
        <v>2264</v>
      </c>
      <c r="K22" s="17">
        <v>30839</v>
      </c>
      <c r="L22" s="17">
        <v>34654.486</v>
      </c>
      <c r="M22" s="17">
        <v>45103</v>
      </c>
    </row>
    <row r="23" spans="1:13" ht="12.75">
      <c r="A23" s="13" t="s">
        <v>17</v>
      </c>
      <c r="B23" s="15">
        <v>54853</v>
      </c>
      <c r="C23" s="15">
        <v>0</v>
      </c>
      <c r="D23" s="15">
        <v>0</v>
      </c>
      <c r="E23" s="15">
        <v>54853</v>
      </c>
      <c r="F23" s="15">
        <v>0</v>
      </c>
      <c r="G23" s="15">
        <v>750</v>
      </c>
      <c r="H23" s="15">
        <v>750</v>
      </c>
      <c r="I23" s="15">
        <v>55603</v>
      </c>
      <c r="J23" s="15">
        <v>7403</v>
      </c>
      <c r="K23" s="15">
        <v>63006</v>
      </c>
      <c r="L23" s="15">
        <v>73797.617</v>
      </c>
      <c r="M23" s="15">
        <v>93305</v>
      </c>
    </row>
    <row r="24" spans="1:13" ht="12.75">
      <c r="A24" s="13" t="s">
        <v>18</v>
      </c>
      <c r="B24" s="15">
        <v>23506</v>
      </c>
      <c r="C24" s="15">
        <v>0</v>
      </c>
      <c r="D24" s="15">
        <v>0</v>
      </c>
      <c r="E24" s="15">
        <v>23506</v>
      </c>
      <c r="F24" s="15">
        <v>0</v>
      </c>
      <c r="G24" s="15">
        <v>1150</v>
      </c>
      <c r="H24" s="15">
        <v>1150</v>
      </c>
      <c r="I24" s="15">
        <v>24656</v>
      </c>
      <c r="J24" s="15">
        <v>771</v>
      </c>
      <c r="K24" s="15">
        <v>25427</v>
      </c>
      <c r="L24" s="15">
        <v>27579.659</v>
      </c>
      <c r="M24" s="15">
        <v>38659</v>
      </c>
    </row>
    <row r="25" spans="1:13" ht="12.75">
      <c r="A25" s="16" t="s">
        <v>19</v>
      </c>
      <c r="B25" s="17">
        <v>24110</v>
      </c>
      <c r="C25" s="17">
        <v>0</v>
      </c>
      <c r="D25" s="17">
        <v>0</v>
      </c>
      <c r="E25" s="17">
        <v>24110</v>
      </c>
      <c r="F25" s="17">
        <v>129</v>
      </c>
      <c r="G25" s="17">
        <v>2000</v>
      </c>
      <c r="H25" s="17">
        <v>2129</v>
      </c>
      <c r="I25" s="17">
        <v>26239</v>
      </c>
      <c r="J25" s="17">
        <v>1554</v>
      </c>
      <c r="K25" s="17">
        <v>27793</v>
      </c>
      <c r="L25" s="17">
        <v>30536.036</v>
      </c>
      <c r="M25" s="17">
        <v>36980</v>
      </c>
    </row>
    <row r="26" spans="1:13" s="28" customFormat="1" ht="12.75">
      <c r="A26" s="18" t="s">
        <v>452</v>
      </c>
      <c r="B26" s="44"/>
      <c r="C26" s="25"/>
      <c r="D26" s="20"/>
      <c r="E26" s="20"/>
      <c r="F26" s="20"/>
      <c r="G26" s="20">
        <f>'FM skjon'!C3</f>
        <v>10015</v>
      </c>
      <c r="H26" s="20">
        <f>G26</f>
        <v>10015</v>
      </c>
      <c r="I26" s="25">
        <f>G26</f>
        <v>10015</v>
      </c>
      <c r="J26" s="20"/>
      <c r="K26" s="20">
        <f>'FM skjon'!C3</f>
        <v>10015</v>
      </c>
      <c r="L26" s="20">
        <f>'FM skjon'!D3</f>
        <v>5000</v>
      </c>
      <c r="M26" s="20">
        <f>'FM skjon'!E3</f>
        <v>6400</v>
      </c>
    </row>
    <row r="27" spans="1:13" ht="13.5" thickBot="1">
      <c r="A27" s="21" t="s">
        <v>1</v>
      </c>
      <c r="B27" s="22">
        <f aca="true" t="shared" si="0" ref="B27:M27">SUM(B8:B26)</f>
        <v>1380209</v>
      </c>
      <c r="C27" s="22">
        <f t="shared" si="0"/>
        <v>0</v>
      </c>
      <c r="D27" s="22">
        <f t="shared" si="0"/>
        <v>6696</v>
      </c>
      <c r="E27" s="22">
        <f t="shared" si="0"/>
        <v>1386905</v>
      </c>
      <c r="F27" s="22">
        <f t="shared" si="0"/>
        <v>568</v>
      </c>
      <c r="G27" s="22">
        <f t="shared" si="0"/>
        <v>53115</v>
      </c>
      <c r="H27" s="22">
        <f t="shared" si="0"/>
        <v>53683</v>
      </c>
      <c r="I27" s="22">
        <f t="shared" si="0"/>
        <v>1440588</v>
      </c>
      <c r="J27" s="22">
        <f t="shared" si="0"/>
        <v>189666</v>
      </c>
      <c r="K27" s="22">
        <f t="shared" si="0"/>
        <v>1630254</v>
      </c>
      <c r="L27" s="22">
        <f t="shared" si="0"/>
        <v>1632334.5420000004</v>
      </c>
      <c r="M27" s="22">
        <f t="shared" si="0"/>
        <v>2162084</v>
      </c>
    </row>
    <row r="28" spans="2:9" ht="12.75">
      <c r="B28" s="15"/>
      <c r="I28" s="15"/>
    </row>
    <row r="29" spans="1:13" ht="12.75">
      <c r="A29" s="13" t="s">
        <v>21</v>
      </c>
      <c r="B29" s="15">
        <v>35610</v>
      </c>
      <c r="C29" s="15">
        <v>0</v>
      </c>
      <c r="D29" s="15">
        <v>0</v>
      </c>
      <c r="E29" s="15">
        <v>35610</v>
      </c>
      <c r="F29" s="15">
        <v>0</v>
      </c>
      <c r="G29" s="15">
        <v>1900</v>
      </c>
      <c r="H29" s="15">
        <v>1900</v>
      </c>
      <c r="I29" s="15">
        <v>37510</v>
      </c>
      <c r="J29" s="15">
        <v>10911</v>
      </c>
      <c r="K29" s="15">
        <v>48421</v>
      </c>
      <c r="L29" s="15">
        <v>51215.02</v>
      </c>
      <c r="M29" s="15">
        <v>56306</v>
      </c>
    </row>
    <row r="30" spans="1:13" ht="12.75">
      <c r="A30" s="13" t="s">
        <v>22</v>
      </c>
      <c r="B30" s="15">
        <v>54458</v>
      </c>
      <c r="C30" s="15">
        <v>0</v>
      </c>
      <c r="D30" s="15">
        <v>0</v>
      </c>
      <c r="E30" s="15">
        <v>54458</v>
      </c>
      <c r="F30" s="15">
        <v>3603</v>
      </c>
      <c r="G30" s="15">
        <v>0</v>
      </c>
      <c r="H30" s="15">
        <v>3603</v>
      </c>
      <c r="I30" s="15">
        <v>58061</v>
      </c>
      <c r="J30" s="15">
        <v>23344</v>
      </c>
      <c r="K30" s="15">
        <v>81405</v>
      </c>
      <c r="L30" s="15">
        <v>99670.097</v>
      </c>
      <c r="M30" s="15">
        <v>82967</v>
      </c>
    </row>
    <row r="31" spans="1:13" ht="12.75">
      <c r="A31" s="16" t="s">
        <v>23</v>
      </c>
      <c r="B31" s="17">
        <v>54237</v>
      </c>
      <c r="C31" s="17">
        <v>0</v>
      </c>
      <c r="D31" s="17">
        <v>0</v>
      </c>
      <c r="E31" s="17">
        <v>54237</v>
      </c>
      <c r="F31" s="17">
        <v>2059</v>
      </c>
      <c r="G31" s="17">
        <v>951</v>
      </c>
      <c r="H31" s="17">
        <v>3010</v>
      </c>
      <c r="I31" s="17">
        <v>57247</v>
      </c>
      <c r="J31" s="17">
        <v>6796</v>
      </c>
      <c r="K31" s="17">
        <v>64043</v>
      </c>
      <c r="L31" s="17">
        <v>69835.014</v>
      </c>
      <c r="M31" s="17">
        <v>71312</v>
      </c>
    </row>
    <row r="32" spans="1:13" ht="12.75">
      <c r="A32" s="13" t="s">
        <v>24</v>
      </c>
      <c r="B32" s="15">
        <v>47445</v>
      </c>
      <c r="C32" s="15">
        <v>0</v>
      </c>
      <c r="D32" s="15">
        <v>0</v>
      </c>
      <c r="E32" s="15">
        <v>47445</v>
      </c>
      <c r="F32" s="15">
        <v>1716</v>
      </c>
      <c r="G32" s="15">
        <v>700</v>
      </c>
      <c r="H32" s="15">
        <v>2416</v>
      </c>
      <c r="I32" s="15">
        <v>49861</v>
      </c>
      <c r="J32" s="15">
        <v>7795</v>
      </c>
      <c r="K32" s="15">
        <v>57656</v>
      </c>
      <c r="L32" s="15">
        <v>63154.497</v>
      </c>
      <c r="M32" s="15">
        <v>53553</v>
      </c>
    </row>
    <row r="33" spans="1:13" ht="12.75">
      <c r="A33" s="13" t="s">
        <v>25</v>
      </c>
      <c r="B33" s="15">
        <v>54350</v>
      </c>
      <c r="C33" s="15">
        <v>0</v>
      </c>
      <c r="D33" s="15">
        <v>0</v>
      </c>
      <c r="E33" s="15">
        <v>54350</v>
      </c>
      <c r="F33" s="15">
        <v>0</v>
      </c>
      <c r="G33" s="15">
        <v>2100</v>
      </c>
      <c r="H33" s="15">
        <v>2100</v>
      </c>
      <c r="I33" s="15">
        <v>56450</v>
      </c>
      <c r="J33" s="15">
        <v>2977</v>
      </c>
      <c r="K33" s="15">
        <v>59427</v>
      </c>
      <c r="L33" s="15">
        <v>67789.724</v>
      </c>
      <c r="M33" s="15">
        <v>75800</v>
      </c>
    </row>
    <row r="34" spans="1:13" ht="12.75">
      <c r="A34" s="16" t="s">
        <v>26</v>
      </c>
      <c r="B34" s="17">
        <v>52414</v>
      </c>
      <c r="C34" s="17">
        <v>0</v>
      </c>
      <c r="D34" s="17">
        <v>0</v>
      </c>
      <c r="E34" s="17">
        <v>52414</v>
      </c>
      <c r="F34" s="17">
        <v>2874</v>
      </c>
      <c r="G34" s="17">
        <v>0</v>
      </c>
      <c r="H34" s="17">
        <v>2874</v>
      </c>
      <c r="I34" s="17">
        <v>55288</v>
      </c>
      <c r="J34" s="17">
        <v>32703</v>
      </c>
      <c r="K34" s="17">
        <v>87991</v>
      </c>
      <c r="L34" s="17">
        <v>89563.983</v>
      </c>
      <c r="M34" s="17">
        <v>64617</v>
      </c>
    </row>
    <row r="35" spans="1:13" ht="12.75">
      <c r="A35" s="13" t="s">
        <v>27</v>
      </c>
      <c r="B35" s="15">
        <v>397100</v>
      </c>
      <c r="C35" s="15">
        <v>0</v>
      </c>
      <c r="D35" s="15">
        <v>0</v>
      </c>
      <c r="E35" s="15">
        <v>397100</v>
      </c>
      <c r="F35" s="15">
        <v>10894</v>
      </c>
      <c r="G35" s="15">
        <v>0</v>
      </c>
      <c r="H35" s="15">
        <v>10894</v>
      </c>
      <c r="I35" s="15">
        <v>407994</v>
      </c>
      <c r="J35" s="15">
        <v>250603</v>
      </c>
      <c r="K35" s="15">
        <v>658597</v>
      </c>
      <c r="L35" s="15">
        <v>457129.177</v>
      </c>
      <c r="M35" s="15">
        <v>327955</v>
      </c>
    </row>
    <row r="36" spans="1:13" ht="12.75">
      <c r="A36" s="13" t="s">
        <v>28</v>
      </c>
      <c r="B36" s="15">
        <v>118936</v>
      </c>
      <c r="C36" s="15">
        <v>0</v>
      </c>
      <c r="D36" s="15">
        <v>0</v>
      </c>
      <c r="E36" s="15">
        <v>118936</v>
      </c>
      <c r="F36" s="15">
        <v>6969</v>
      </c>
      <c r="G36" s="15">
        <v>0</v>
      </c>
      <c r="H36" s="15">
        <v>6969</v>
      </c>
      <c r="I36" s="15">
        <v>125905</v>
      </c>
      <c r="J36" s="15">
        <v>101108</v>
      </c>
      <c r="K36" s="15">
        <v>227013</v>
      </c>
      <c r="L36" s="15">
        <v>198075.889</v>
      </c>
      <c r="M36" s="15">
        <v>151621</v>
      </c>
    </row>
    <row r="37" spans="1:13" ht="12.75">
      <c r="A37" s="16" t="s">
        <v>29</v>
      </c>
      <c r="B37" s="17">
        <v>66633</v>
      </c>
      <c r="C37" s="17">
        <v>0</v>
      </c>
      <c r="D37" s="17">
        <v>0</v>
      </c>
      <c r="E37" s="17">
        <v>66633</v>
      </c>
      <c r="F37" s="17">
        <v>0</v>
      </c>
      <c r="G37" s="17">
        <v>1800</v>
      </c>
      <c r="H37" s="17">
        <v>1800</v>
      </c>
      <c r="I37" s="17">
        <v>68433</v>
      </c>
      <c r="J37" s="17">
        <v>4729</v>
      </c>
      <c r="K37" s="17">
        <v>73162</v>
      </c>
      <c r="L37" s="17">
        <v>81256.562</v>
      </c>
      <c r="M37" s="17">
        <v>117565</v>
      </c>
    </row>
    <row r="38" spans="1:13" ht="12.75">
      <c r="A38" s="13" t="s">
        <v>30</v>
      </c>
      <c r="B38" s="15">
        <v>45135</v>
      </c>
      <c r="C38" s="15">
        <v>0</v>
      </c>
      <c r="D38" s="15">
        <v>0</v>
      </c>
      <c r="E38" s="15">
        <v>45135</v>
      </c>
      <c r="F38" s="15">
        <v>0</v>
      </c>
      <c r="G38" s="15">
        <v>1700</v>
      </c>
      <c r="H38" s="15">
        <v>1700</v>
      </c>
      <c r="I38" s="15">
        <v>46835</v>
      </c>
      <c r="J38" s="15">
        <v>9718</v>
      </c>
      <c r="K38" s="15">
        <v>56553</v>
      </c>
      <c r="L38" s="15">
        <v>64758.224</v>
      </c>
      <c r="M38" s="15">
        <v>61999</v>
      </c>
    </row>
    <row r="39" spans="1:13" ht="12.75">
      <c r="A39" s="13" t="s">
        <v>31</v>
      </c>
      <c r="B39" s="15">
        <v>24072</v>
      </c>
      <c r="C39" s="15">
        <v>0</v>
      </c>
      <c r="D39" s="15">
        <v>0</v>
      </c>
      <c r="E39" s="15">
        <v>24072</v>
      </c>
      <c r="F39" s="15">
        <v>64</v>
      </c>
      <c r="G39" s="15">
        <v>3300</v>
      </c>
      <c r="H39" s="15">
        <v>3364</v>
      </c>
      <c r="I39" s="15">
        <v>27436</v>
      </c>
      <c r="J39" s="15">
        <v>2745</v>
      </c>
      <c r="K39" s="15">
        <v>30181</v>
      </c>
      <c r="L39" s="15">
        <v>42278.508</v>
      </c>
      <c r="M39" s="15">
        <v>35261</v>
      </c>
    </row>
    <row r="40" spans="1:13" ht="12.75">
      <c r="A40" s="16" t="s">
        <v>32</v>
      </c>
      <c r="B40" s="17">
        <v>27369</v>
      </c>
      <c r="C40" s="17">
        <v>0</v>
      </c>
      <c r="D40" s="17">
        <v>0</v>
      </c>
      <c r="E40" s="17">
        <v>27369</v>
      </c>
      <c r="F40" s="17">
        <v>0</v>
      </c>
      <c r="G40" s="17">
        <v>2600</v>
      </c>
      <c r="H40" s="17">
        <v>2600</v>
      </c>
      <c r="I40" s="17">
        <v>29969</v>
      </c>
      <c r="J40" s="17">
        <v>2903</v>
      </c>
      <c r="K40" s="17">
        <v>32872</v>
      </c>
      <c r="L40" s="17">
        <v>46782.411</v>
      </c>
      <c r="M40" s="17">
        <v>42869</v>
      </c>
    </row>
    <row r="41" spans="1:13" ht="12.75">
      <c r="A41" s="13" t="s">
        <v>33</v>
      </c>
      <c r="B41" s="15">
        <v>30670</v>
      </c>
      <c r="C41" s="15">
        <v>0</v>
      </c>
      <c r="D41" s="15">
        <v>0</v>
      </c>
      <c r="E41" s="15">
        <v>30670</v>
      </c>
      <c r="F41" s="15">
        <v>0</v>
      </c>
      <c r="G41" s="15">
        <v>1500</v>
      </c>
      <c r="H41" s="15">
        <v>1500</v>
      </c>
      <c r="I41" s="15">
        <v>32170</v>
      </c>
      <c r="J41" s="15">
        <v>4389</v>
      </c>
      <c r="K41" s="15">
        <v>36559</v>
      </c>
      <c r="L41" s="15">
        <v>41544.842</v>
      </c>
      <c r="M41" s="15">
        <v>51591</v>
      </c>
    </row>
    <row r="42" spans="1:13" ht="12.75">
      <c r="A42" s="13" t="s">
        <v>34</v>
      </c>
      <c r="B42" s="15">
        <v>46432</v>
      </c>
      <c r="C42" s="15">
        <v>0</v>
      </c>
      <c r="D42" s="15">
        <v>0</v>
      </c>
      <c r="E42" s="15">
        <v>46432</v>
      </c>
      <c r="F42" s="15">
        <v>4139</v>
      </c>
      <c r="G42" s="15">
        <v>0</v>
      </c>
      <c r="H42" s="15">
        <v>4139</v>
      </c>
      <c r="I42" s="15">
        <v>50571</v>
      </c>
      <c r="J42" s="15">
        <v>22292</v>
      </c>
      <c r="K42" s="15">
        <v>72863</v>
      </c>
      <c r="L42" s="15">
        <v>91890.672</v>
      </c>
      <c r="M42" s="15">
        <v>58401</v>
      </c>
    </row>
    <row r="43" spans="1:13" ht="12.75">
      <c r="A43" s="16" t="s">
        <v>35</v>
      </c>
      <c r="B43" s="17">
        <v>109209</v>
      </c>
      <c r="C43" s="17">
        <v>0</v>
      </c>
      <c r="D43" s="17">
        <v>0</v>
      </c>
      <c r="E43" s="17">
        <v>109209</v>
      </c>
      <c r="F43" s="17">
        <v>2895</v>
      </c>
      <c r="G43" s="17">
        <v>0</v>
      </c>
      <c r="H43" s="17">
        <v>2895</v>
      </c>
      <c r="I43" s="17">
        <v>112104</v>
      </c>
      <c r="J43" s="17">
        <v>45497</v>
      </c>
      <c r="K43" s="17">
        <v>157601</v>
      </c>
      <c r="L43" s="17">
        <v>160920.719</v>
      </c>
      <c r="M43" s="17">
        <v>117914</v>
      </c>
    </row>
    <row r="44" spans="1:13" ht="12.75">
      <c r="A44" s="13" t="s">
        <v>36</v>
      </c>
      <c r="B44" s="15">
        <v>49745</v>
      </c>
      <c r="C44" s="15">
        <v>0</v>
      </c>
      <c r="D44" s="15">
        <v>0</v>
      </c>
      <c r="E44" s="15">
        <v>49745</v>
      </c>
      <c r="F44" s="15">
        <v>4246</v>
      </c>
      <c r="G44" s="15">
        <v>4700</v>
      </c>
      <c r="H44" s="15">
        <v>8946</v>
      </c>
      <c r="I44" s="15">
        <v>58691</v>
      </c>
      <c r="J44" s="15">
        <v>20035</v>
      </c>
      <c r="K44" s="15">
        <v>78726</v>
      </c>
      <c r="L44" s="15">
        <v>81227.244</v>
      </c>
      <c r="M44" s="15">
        <v>61506</v>
      </c>
    </row>
    <row r="45" spans="1:13" ht="12.75">
      <c r="A45" s="13" t="s">
        <v>37</v>
      </c>
      <c r="B45" s="15">
        <v>21814</v>
      </c>
      <c r="C45" s="15">
        <v>0</v>
      </c>
      <c r="D45" s="15">
        <v>0</v>
      </c>
      <c r="E45" s="15">
        <v>21814</v>
      </c>
      <c r="F45" s="15">
        <v>901</v>
      </c>
      <c r="G45" s="15">
        <v>800</v>
      </c>
      <c r="H45" s="15">
        <v>1701</v>
      </c>
      <c r="I45" s="15">
        <v>23515</v>
      </c>
      <c r="J45" s="15">
        <v>3711</v>
      </c>
      <c r="K45" s="15">
        <v>27226</v>
      </c>
      <c r="L45" s="15">
        <v>28694.492</v>
      </c>
      <c r="M45" s="15">
        <v>26001</v>
      </c>
    </row>
    <row r="46" spans="1:13" ht="12.75">
      <c r="A46" s="16" t="s">
        <v>38</v>
      </c>
      <c r="B46" s="17">
        <v>56156</v>
      </c>
      <c r="C46" s="17">
        <v>0</v>
      </c>
      <c r="D46" s="17">
        <v>0</v>
      </c>
      <c r="E46" s="17">
        <v>56156</v>
      </c>
      <c r="F46" s="17">
        <v>0</v>
      </c>
      <c r="G46" s="17">
        <v>32700</v>
      </c>
      <c r="H46" s="17">
        <v>32700</v>
      </c>
      <c r="I46" s="17">
        <v>88856</v>
      </c>
      <c r="J46" s="17">
        <v>24082</v>
      </c>
      <c r="K46" s="17">
        <v>112938</v>
      </c>
      <c r="L46" s="17">
        <v>124959.399</v>
      </c>
      <c r="M46" s="17">
        <v>102637</v>
      </c>
    </row>
    <row r="47" spans="1:13" ht="12.75">
      <c r="A47" s="13" t="s">
        <v>39</v>
      </c>
      <c r="B47" s="15">
        <v>78749</v>
      </c>
      <c r="C47" s="15">
        <v>0</v>
      </c>
      <c r="D47" s="15">
        <v>0</v>
      </c>
      <c r="E47" s="15">
        <v>78749</v>
      </c>
      <c r="F47" s="15">
        <v>0</v>
      </c>
      <c r="G47" s="15">
        <v>2200</v>
      </c>
      <c r="H47" s="15">
        <v>2200</v>
      </c>
      <c r="I47" s="15">
        <v>80949</v>
      </c>
      <c r="J47" s="15">
        <v>4259</v>
      </c>
      <c r="K47" s="15">
        <v>85208</v>
      </c>
      <c r="L47" s="15">
        <v>105351.293</v>
      </c>
      <c r="M47" s="15">
        <v>132955</v>
      </c>
    </row>
    <row r="48" spans="1:13" ht="12.75">
      <c r="A48" s="13" t="s">
        <v>40</v>
      </c>
      <c r="B48" s="15">
        <v>88391</v>
      </c>
      <c r="C48" s="15">
        <v>0</v>
      </c>
      <c r="D48" s="15">
        <v>0</v>
      </c>
      <c r="E48" s="15">
        <v>88391</v>
      </c>
      <c r="F48" s="15">
        <v>0</v>
      </c>
      <c r="G48" s="15">
        <v>900</v>
      </c>
      <c r="H48" s="15">
        <v>900</v>
      </c>
      <c r="I48" s="15">
        <v>89291</v>
      </c>
      <c r="J48" s="15">
        <v>6064</v>
      </c>
      <c r="K48" s="15">
        <v>95355</v>
      </c>
      <c r="L48" s="15">
        <v>104739.869</v>
      </c>
      <c r="M48" s="15">
        <v>140663</v>
      </c>
    </row>
    <row r="49" spans="1:13" ht="12.75">
      <c r="A49" s="16" t="s">
        <v>41</v>
      </c>
      <c r="B49" s="17">
        <v>50775</v>
      </c>
      <c r="C49" s="17">
        <v>0</v>
      </c>
      <c r="D49" s="17">
        <v>0</v>
      </c>
      <c r="E49" s="17">
        <v>50775</v>
      </c>
      <c r="F49" s="17">
        <v>0</v>
      </c>
      <c r="G49" s="17">
        <v>21500</v>
      </c>
      <c r="H49" s="17">
        <v>21500</v>
      </c>
      <c r="I49" s="17">
        <v>72275</v>
      </c>
      <c r="J49" s="17">
        <v>3956</v>
      </c>
      <c r="K49" s="17">
        <v>76231</v>
      </c>
      <c r="L49" s="17">
        <v>89477.987</v>
      </c>
      <c r="M49" s="17">
        <v>100750</v>
      </c>
    </row>
    <row r="50" spans="1:13" ht="12.75">
      <c r="A50" s="23" t="s">
        <v>42</v>
      </c>
      <c r="B50" s="24">
        <v>25414</v>
      </c>
      <c r="C50" s="24">
        <v>0</v>
      </c>
      <c r="D50" s="24">
        <v>3348</v>
      </c>
      <c r="E50" s="24">
        <v>28762</v>
      </c>
      <c r="F50" s="24">
        <v>0</v>
      </c>
      <c r="G50" s="24">
        <v>1400</v>
      </c>
      <c r="H50" s="24">
        <v>1400</v>
      </c>
      <c r="I50" s="24">
        <v>30162</v>
      </c>
      <c r="J50" s="24">
        <v>411</v>
      </c>
      <c r="K50" s="24">
        <v>30573</v>
      </c>
      <c r="L50" s="24">
        <v>30625.445</v>
      </c>
      <c r="M50" s="24">
        <v>36876</v>
      </c>
    </row>
    <row r="51" spans="1:13" s="28" customFormat="1" ht="12.75">
      <c r="A51" s="1" t="s">
        <v>452</v>
      </c>
      <c r="B51" s="44"/>
      <c r="C51" s="25"/>
      <c r="D51" s="25"/>
      <c r="E51" s="25"/>
      <c r="F51" s="25"/>
      <c r="G51" s="25">
        <f>'FM skjon'!C4</f>
        <v>20000</v>
      </c>
      <c r="H51" s="25">
        <f>G51</f>
        <v>20000</v>
      </c>
      <c r="I51" s="25">
        <f>G51</f>
        <v>20000</v>
      </c>
      <c r="J51" s="25"/>
      <c r="K51" s="25">
        <f>'FM skjon'!C4</f>
        <v>20000</v>
      </c>
      <c r="L51" s="25">
        <f>'FM skjon'!D4</f>
        <v>9000</v>
      </c>
      <c r="M51" s="25">
        <f>'FM skjon'!E4</f>
        <v>9300</v>
      </c>
    </row>
    <row r="52" spans="1:13" ht="13.5" thickBot="1">
      <c r="A52" s="21" t="s">
        <v>20</v>
      </c>
      <c r="B52" s="22">
        <f aca="true" t="shared" si="1" ref="B52:M52">SUM(B29:B51)</f>
        <v>1535114</v>
      </c>
      <c r="C52" s="22">
        <f t="shared" si="1"/>
        <v>0</v>
      </c>
      <c r="D52" s="22">
        <f t="shared" si="1"/>
        <v>3348</v>
      </c>
      <c r="E52" s="22">
        <f t="shared" si="1"/>
        <v>1538462</v>
      </c>
      <c r="F52" s="22">
        <f t="shared" si="1"/>
        <v>40360</v>
      </c>
      <c r="G52" s="22">
        <f t="shared" si="1"/>
        <v>100751</v>
      </c>
      <c r="H52" s="22">
        <f t="shared" si="1"/>
        <v>141111</v>
      </c>
      <c r="I52" s="22">
        <f t="shared" si="1"/>
        <v>1679573</v>
      </c>
      <c r="J52" s="22">
        <f t="shared" si="1"/>
        <v>591028</v>
      </c>
      <c r="K52" s="22">
        <f t="shared" si="1"/>
        <v>2270601</v>
      </c>
      <c r="L52" s="22">
        <f t="shared" si="1"/>
        <v>2199941.068</v>
      </c>
      <c r="M52" s="22">
        <f t="shared" si="1"/>
        <v>1980419</v>
      </c>
    </row>
    <row r="53" spans="2:9" ht="12.75">
      <c r="B53" s="15"/>
      <c r="I53" s="15"/>
    </row>
    <row r="54" spans="1:13" ht="13.5" thickBot="1">
      <c r="A54" s="26" t="s">
        <v>43</v>
      </c>
      <c r="B54" s="22">
        <v>1565696</v>
      </c>
      <c r="C54" s="22">
        <v>0</v>
      </c>
      <c r="D54" s="22">
        <v>0</v>
      </c>
      <c r="E54" s="22">
        <v>1565696</v>
      </c>
      <c r="F54" s="22">
        <v>102546</v>
      </c>
      <c r="G54" s="22">
        <v>0</v>
      </c>
      <c r="H54" s="22">
        <v>102546</v>
      </c>
      <c r="I54" s="22">
        <v>1668242</v>
      </c>
      <c r="J54" s="22">
        <v>1538259</v>
      </c>
      <c r="K54" s="22">
        <v>3206501</v>
      </c>
      <c r="L54" s="22">
        <v>2365651.54</v>
      </c>
      <c r="M54" s="22">
        <v>1995013</v>
      </c>
    </row>
    <row r="55" spans="2:9" ht="12.75">
      <c r="B55" s="15"/>
      <c r="I55" s="15"/>
    </row>
    <row r="56" spans="1:13" ht="12.75">
      <c r="A56" s="13" t="s">
        <v>45</v>
      </c>
      <c r="B56" s="15">
        <v>90264</v>
      </c>
      <c r="C56" s="15">
        <v>0</v>
      </c>
      <c r="D56" s="15">
        <v>0</v>
      </c>
      <c r="E56" s="15">
        <v>90264</v>
      </c>
      <c r="F56" s="15">
        <v>0</v>
      </c>
      <c r="G56" s="15">
        <v>3000</v>
      </c>
      <c r="H56" s="15">
        <v>3000</v>
      </c>
      <c r="I56" s="15">
        <v>93264</v>
      </c>
      <c r="J56" s="15">
        <v>10021</v>
      </c>
      <c r="K56" s="15">
        <v>103285</v>
      </c>
      <c r="L56" s="15">
        <v>109929.849</v>
      </c>
      <c r="M56" s="15">
        <v>147002</v>
      </c>
    </row>
    <row r="57" spans="1:13" ht="12.75">
      <c r="A57" s="13" t="s">
        <v>46</v>
      </c>
      <c r="B57" s="15">
        <v>162210</v>
      </c>
      <c r="C57" s="15">
        <v>0</v>
      </c>
      <c r="D57" s="15">
        <v>0</v>
      </c>
      <c r="E57" s="15">
        <v>162210</v>
      </c>
      <c r="F57" s="15">
        <v>0</v>
      </c>
      <c r="G57" s="15">
        <v>500</v>
      </c>
      <c r="H57" s="15">
        <v>500</v>
      </c>
      <c r="I57" s="15">
        <v>162710</v>
      </c>
      <c r="J57" s="15">
        <v>35890</v>
      </c>
      <c r="K57" s="15">
        <v>198600</v>
      </c>
      <c r="L57" s="15">
        <v>173120.809</v>
      </c>
      <c r="M57" s="15">
        <v>193388</v>
      </c>
    </row>
    <row r="58" spans="1:13" ht="12.75">
      <c r="A58" s="16" t="s">
        <v>47</v>
      </c>
      <c r="B58" s="17">
        <v>213294</v>
      </c>
      <c r="C58" s="17">
        <v>0</v>
      </c>
      <c r="D58" s="17">
        <v>0</v>
      </c>
      <c r="E58" s="17">
        <v>213294</v>
      </c>
      <c r="F58" s="17">
        <v>0</v>
      </c>
      <c r="G58" s="17">
        <v>4000</v>
      </c>
      <c r="H58" s="17">
        <v>4000</v>
      </c>
      <c r="I58" s="17">
        <v>217294</v>
      </c>
      <c r="J58" s="17">
        <v>14975</v>
      </c>
      <c r="K58" s="17">
        <v>232269</v>
      </c>
      <c r="L58" s="17">
        <v>213757.523</v>
      </c>
      <c r="M58" s="17">
        <v>322986</v>
      </c>
    </row>
    <row r="59" spans="1:13" ht="12.75">
      <c r="A59" s="13" t="s">
        <v>48</v>
      </c>
      <c r="B59" s="15">
        <v>43976</v>
      </c>
      <c r="C59" s="15">
        <v>0</v>
      </c>
      <c r="D59" s="15">
        <v>0</v>
      </c>
      <c r="E59" s="15">
        <v>43976</v>
      </c>
      <c r="F59" s="15">
        <v>0</v>
      </c>
      <c r="G59" s="15">
        <v>1400</v>
      </c>
      <c r="H59" s="15">
        <v>1400</v>
      </c>
      <c r="I59" s="15">
        <v>45376</v>
      </c>
      <c r="J59" s="15">
        <v>2216</v>
      </c>
      <c r="K59" s="15">
        <v>47592</v>
      </c>
      <c r="L59" s="15">
        <v>52404.236</v>
      </c>
      <c r="M59" s="15">
        <v>79970</v>
      </c>
    </row>
    <row r="60" spans="1:13" ht="12.75">
      <c r="A60" s="13" t="s">
        <v>49</v>
      </c>
      <c r="B60" s="15">
        <v>103997</v>
      </c>
      <c r="C60" s="15">
        <v>0</v>
      </c>
      <c r="D60" s="15">
        <v>0</v>
      </c>
      <c r="E60" s="15">
        <v>103997</v>
      </c>
      <c r="F60" s="15">
        <v>0</v>
      </c>
      <c r="G60" s="15">
        <v>2500</v>
      </c>
      <c r="H60" s="15">
        <v>2500</v>
      </c>
      <c r="I60" s="15">
        <v>106497</v>
      </c>
      <c r="J60" s="15">
        <v>8313</v>
      </c>
      <c r="K60" s="15">
        <v>114810</v>
      </c>
      <c r="L60" s="15">
        <v>113479.796</v>
      </c>
      <c r="M60" s="15">
        <v>164164</v>
      </c>
    </row>
    <row r="61" spans="1:13" ht="12.75">
      <c r="A61" s="16" t="s">
        <v>50</v>
      </c>
      <c r="B61" s="17">
        <v>41438</v>
      </c>
      <c r="C61" s="17">
        <v>0</v>
      </c>
      <c r="D61" s="17">
        <v>0</v>
      </c>
      <c r="E61" s="17">
        <v>41438</v>
      </c>
      <c r="F61" s="17">
        <v>64</v>
      </c>
      <c r="G61" s="17">
        <v>6800</v>
      </c>
      <c r="H61" s="17">
        <v>6864</v>
      </c>
      <c r="I61" s="17">
        <v>48302</v>
      </c>
      <c r="J61" s="17">
        <v>1198</v>
      </c>
      <c r="K61" s="17">
        <v>49500</v>
      </c>
      <c r="L61" s="17">
        <v>53088.261</v>
      </c>
      <c r="M61" s="17">
        <v>70778</v>
      </c>
    </row>
    <row r="62" spans="1:13" ht="12.75">
      <c r="A62" s="13" t="s">
        <v>51</v>
      </c>
      <c r="B62" s="15">
        <v>57469</v>
      </c>
      <c r="C62" s="15">
        <v>0</v>
      </c>
      <c r="D62" s="15">
        <v>0</v>
      </c>
      <c r="E62" s="15">
        <v>57469</v>
      </c>
      <c r="F62" s="15">
        <v>515</v>
      </c>
      <c r="G62" s="15">
        <v>2300</v>
      </c>
      <c r="H62" s="15">
        <v>2815</v>
      </c>
      <c r="I62" s="15">
        <v>60284</v>
      </c>
      <c r="J62" s="15">
        <v>2598</v>
      </c>
      <c r="K62" s="15">
        <v>62882</v>
      </c>
      <c r="L62" s="15">
        <v>63335.941</v>
      </c>
      <c r="M62" s="15">
        <v>80770</v>
      </c>
    </row>
    <row r="63" spans="1:13" ht="12.75">
      <c r="A63" s="13" t="s">
        <v>52</v>
      </c>
      <c r="B63" s="15">
        <v>61502</v>
      </c>
      <c r="C63" s="15">
        <v>0</v>
      </c>
      <c r="D63" s="15">
        <v>0</v>
      </c>
      <c r="E63" s="15">
        <v>61502</v>
      </c>
      <c r="F63" s="15">
        <v>0</v>
      </c>
      <c r="G63" s="15">
        <v>8400</v>
      </c>
      <c r="H63" s="15">
        <v>8400</v>
      </c>
      <c r="I63" s="15">
        <v>69902</v>
      </c>
      <c r="J63" s="15">
        <v>878</v>
      </c>
      <c r="K63" s="15">
        <v>70780</v>
      </c>
      <c r="L63" s="15">
        <v>74739.431</v>
      </c>
      <c r="M63" s="15">
        <v>92307</v>
      </c>
    </row>
    <row r="64" spans="1:13" ht="12.75">
      <c r="A64" s="16" t="s">
        <v>53</v>
      </c>
      <c r="B64" s="17">
        <v>57469</v>
      </c>
      <c r="C64" s="17">
        <v>0</v>
      </c>
      <c r="D64" s="17">
        <v>0</v>
      </c>
      <c r="E64" s="17">
        <v>57469</v>
      </c>
      <c r="F64" s="17">
        <v>193</v>
      </c>
      <c r="G64" s="17">
        <v>8400</v>
      </c>
      <c r="H64" s="17">
        <v>8593</v>
      </c>
      <c r="I64" s="17">
        <v>66062</v>
      </c>
      <c r="J64" s="17">
        <v>2337</v>
      </c>
      <c r="K64" s="17">
        <v>68399</v>
      </c>
      <c r="L64" s="17">
        <v>70847.8</v>
      </c>
      <c r="M64" s="17">
        <v>83976</v>
      </c>
    </row>
    <row r="65" spans="1:13" ht="12.75">
      <c r="A65" s="13" t="s">
        <v>54</v>
      </c>
      <c r="B65" s="15">
        <v>78602</v>
      </c>
      <c r="C65" s="15">
        <v>0</v>
      </c>
      <c r="D65" s="15">
        <v>0</v>
      </c>
      <c r="E65" s="15">
        <v>78602</v>
      </c>
      <c r="F65" s="15">
        <v>0</v>
      </c>
      <c r="G65" s="15">
        <v>10000</v>
      </c>
      <c r="H65" s="15">
        <v>10000</v>
      </c>
      <c r="I65" s="15">
        <v>88602</v>
      </c>
      <c r="J65" s="15">
        <v>4332</v>
      </c>
      <c r="K65" s="15">
        <v>92934</v>
      </c>
      <c r="L65" s="15">
        <v>95019.355</v>
      </c>
      <c r="M65" s="15">
        <v>119420</v>
      </c>
    </row>
    <row r="66" spans="1:13" ht="12.75">
      <c r="A66" s="13" t="s">
        <v>55</v>
      </c>
      <c r="B66" s="15">
        <v>33464</v>
      </c>
      <c r="C66" s="15">
        <v>0</v>
      </c>
      <c r="D66" s="15">
        <v>0</v>
      </c>
      <c r="E66" s="15">
        <v>33464</v>
      </c>
      <c r="F66" s="15">
        <v>407</v>
      </c>
      <c r="G66" s="15">
        <v>5500</v>
      </c>
      <c r="H66" s="15">
        <v>5907</v>
      </c>
      <c r="I66" s="15">
        <v>39371</v>
      </c>
      <c r="J66" s="15">
        <v>1623</v>
      </c>
      <c r="K66" s="15">
        <v>40994</v>
      </c>
      <c r="L66" s="15">
        <v>44601.71</v>
      </c>
      <c r="M66" s="15">
        <v>56167</v>
      </c>
    </row>
    <row r="67" spans="1:13" ht="12.75">
      <c r="A67" s="16" t="s">
        <v>56</v>
      </c>
      <c r="B67" s="17">
        <v>99504</v>
      </c>
      <c r="C67" s="17">
        <v>0</v>
      </c>
      <c r="D67" s="17">
        <v>0</v>
      </c>
      <c r="E67" s="17">
        <v>99504</v>
      </c>
      <c r="F67" s="17">
        <v>0</v>
      </c>
      <c r="G67" s="17">
        <v>4000</v>
      </c>
      <c r="H67" s="17">
        <v>4000</v>
      </c>
      <c r="I67" s="17">
        <v>103504</v>
      </c>
      <c r="J67" s="17">
        <v>9994</v>
      </c>
      <c r="K67" s="17">
        <v>113498</v>
      </c>
      <c r="L67" s="17">
        <v>116990.128</v>
      </c>
      <c r="M67" s="17">
        <v>154971</v>
      </c>
    </row>
    <row r="68" spans="1:13" ht="12.75">
      <c r="A68" s="13" t="s">
        <v>57</v>
      </c>
      <c r="B68" s="15">
        <v>78392</v>
      </c>
      <c r="C68" s="15">
        <v>0</v>
      </c>
      <c r="D68" s="15">
        <v>0</v>
      </c>
      <c r="E68" s="15">
        <v>78392</v>
      </c>
      <c r="F68" s="15">
        <v>86</v>
      </c>
      <c r="G68" s="15">
        <v>8400</v>
      </c>
      <c r="H68" s="15">
        <v>8486</v>
      </c>
      <c r="I68" s="15">
        <v>86878</v>
      </c>
      <c r="J68" s="15">
        <v>3170</v>
      </c>
      <c r="K68" s="15">
        <v>90048</v>
      </c>
      <c r="L68" s="15">
        <v>93238.625</v>
      </c>
      <c r="M68" s="15">
        <v>97299</v>
      </c>
    </row>
    <row r="69" spans="1:13" ht="12.75">
      <c r="A69" s="13" t="s">
        <v>58</v>
      </c>
      <c r="B69" s="15">
        <v>37484</v>
      </c>
      <c r="C69" s="15">
        <v>0</v>
      </c>
      <c r="D69" s="15">
        <v>0</v>
      </c>
      <c r="E69" s="15">
        <v>37484</v>
      </c>
      <c r="F69" s="15">
        <v>107</v>
      </c>
      <c r="G69" s="15">
        <v>10700</v>
      </c>
      <c r="H69" s="15">
        <v>10807</v>
      </c>
      <c r="I69" s="15">
        <v>48291</v>
      </c>
      <c r="J69" s="15">
        <v>1359</v>
      </c>
      <c r="K69" s="15">
        <v>49650</v>
      </c>
      <c r="L69" s="15">
        <v>52250.143</v>
      </c>
      <c r="M69" s="15">
        <v>64758</v>
      </c>
    </row>
    <row r="70" spans="1:13" ht="12.75">
      <c r="A70" s="16" t="s">
        <v>59</v>
      </c>
      <c r="B70" s="17">
        <v>27576</v>
      </c>
      <c r="C70" s="17">
        <v>0</v>
      </c>
      <c r="D70" s="17">
        <v>3348</v>
      </c>
      <c r="E70" s="17">
        <v>30924</v>
      </c>
      <c r="F70" s="17">
        <v>193</v>
      </c>
      <c r="G70" s="17">
        <v>6900</v>
      </c>
      <c r="H70" s="17">
        <v>7093</v>
      </c>
      <c r="I70" s="17">
        <v>38017</v>
      </c>
      <c r="J70" s="17">
        <v>942</v>
      </c>
      <c r="K70" s="17">
        <v>38959</v>
      </c>
      <c r="L70" s="17">
        <v>39667.146</v>
      </c>
      <c r="M70" s="17">
        <v>54499</v>
      </c>
    </row>
    <row r="71" spans="1:13" ht="12.75">
      <c r="A71" s="13" t="s">
        <v>60</v>
      </c>
      <c r="B71" s="15">
        <v>30862</v>
      </c>
      <c r="C71" s="15">
        <v>0</v>
      </c>
      <c r="D71" s="15">
        <v>3348</v>
      </c>
      <c r="E71" s="15">
        <v>34210</v>
      </c>
      <c r="F71" s="15">
        <v>0</v>
      </c>
      <c r="G71" s="15">
        <v>4200</v>
      </c>
      <c r="H71" s="15">
        <v>4200</v>
      </c>
      <c r="I71" s="15">
        <v>38410</v>
      </c>
      <c r="J71" s="15">
        <v>470</v>
      </c>
      <c r="K71" s="15">
        <v>38880</v>
      </c>
      <c r="L71" s="15">
        <v>37696.073</v>
      </c>
      <c r="M71" s="15">
        <v>43529</v>
      </c>
    </row>
    <row r="72" spans="1:13" ht="12.75">
      <c r="A72" s="13" t="s">
        <v>61</v>
      </c>
      <c r="B72" s="15">
        <v>19388</v>
      </c>
      <c r="C72" s="15">
        <v>0</v>
      </c>
      <c r="D72" s="15">
        <v>3348</v>
      </c>
      <c r="E72" s="15">
        <v>22736</v>
      </c>
      <c r="F72" s="15">
        <v>901</v>
      </c>
      <c r="G72" s="15">
        <v>4546</v>
      </c>
      <c r="H72" s="15">
        <v>5447</v>
      </c>
      <c r="I72" s="15">
        <v>28183</v>
      </c>
      <c r="J72" s="15">
        <v>395</v>
      </c>
      <c r="K72" s="15">
        <v>28578</v>
      </c>
      <c r="L72" s="15">
        <v>27592.982</v>
      </c>
      <c r="M72" s="15">
        <v>37217</v>
      </c>
    </row>
    <row r="73" spans="1:13" ht="12.75">
      <c r="A73" s="16" t="s">
        <v>62</v>
      </c>
      <c r="B73" s="17">
        <v>22644</v>
      </c>
      <c r="C73" s="17">
        <v>0</v>
      </c>
      <c r="D73" s="17">
        <v>3348</v>
      </c>
      <c r="E73" s="17">
        <v>25992</v>
      </c>
      <c r="F73" s="17">
        <v>300</v>
      </c>
      <c r="G73" s="17">
        <v>3700</v>
      </c>
      <c r="H73" s="17">
        <v>4000</v>
      </c>
      <c r="I73" s="17">
        <v>29992</v>
      </c>
      <c r="J73" s="17">
        <v>264</v>
      </c>
      <c r="K73" s="17">
        <v>30256</v>
      </c>
      <c r="L73" s="17">
        <v>29703.603</v>
      </c>
      <c r="M73" s="17">
        <v>39339</v>
      </c>
    </row>
    <row r="74" spans="1:13" ht="12.75">
      <c r="A74" s="13" t="s">
        <v>63</v>
      </c>
      <c r="B74" s="15">
        <v>50937</v>
      </c>
      <c r="C74" s="15">
        <v>0</v>
      </c>
      <c r="D74" s="15">
        <v>0</v>
      </c>
      <c r="E74" s="15">
        <v>50937</v>
      </c>
      <c r="F74" s="15">
        <v>172</v>
      </c>
      <c r="G74" s="15">
        <v>8200</v>
      </c>
      <c r="H74" s="15">
        <v>8372</v>
      </c>
      <c r="I74" s="15">
        <v>59309</v>
      </c>
      <c r="J74" s="15">
        <v>3603</v>
      </c>
      <c r="K74" s="15">
        <v>62912</v>
      </c>
      <c r="L74" s="15">
        <v>57969.763</v>
      </c>
      <c r="M74" s="15">
        <v>68173</v>
      </c>
    </row>
    <row r="75" spans="1:13" ht="12.75">
      <c r="A75" s="13" t="s">
        <v>64</v>
      </c>
      <c r="B75" s="15">
        <v>22698</v>
      </c>
      <c r="C75" s="15">
        <v>0</v>
      </c>
      <c r="D75" s="15">
        <v>3348</v>
      </c>
      <c r="E75" s="15">
        <v>26046</v>
      </c>
      <c r="F75" s="15">
        <v>64</v>
      </c>
      <c r="G75" s="15">
        <v>4100</v>
      </c>
      <c r="H75" s="15">
        <v>4164</v>
      </c>
      <c r="I75" s="15">
        <v>30210</v>
      </c>
      <c r="J75" s="15">
        <v>840</v>
      </c>
      <c r="K75" s="15">
        <v>31050</v>
      </c>
      <c r="L75" s="15">
        <v>30236.768</v>
      </c>
      <c r="M75" s="15">
        <v>37406</v>
      </c>
    </row>
    <row r="76" spans="1:13" ht="12.75">
      <c r="A76" s="16" t="s">
        <v>65</v>
      </c>
      <c r="B76" s="17">
        <v>20295</v>
      </c>
      <c r="C76" s="17">
        <v>0</v>
      </c>
      <c r="D76" s="17">
        <v>3348</v>
      </c>
      <c r="E76" s="17">
        <v>23643</v>
      </c>
      <c r="F76" s="17">
        <v>472</v>
      </c>
      <c r="G76" s="17">
        <v>4200</v>
      </c>
      <c r="H76" s="17">
        <v>4672</v>
      </c>
      <c r="I76" s="17">
        <v>28315</v>
      </c>
      <c r="J76" s="17">
        <v>373</v>
      </c>
      <c r="K76" s="17">
        <v>28688</v>
      </c>
      <c r="L76" s="17">
        <v>27129.646</v>
      </c>
      <c r="M76" s="17">
        <v>34439</v>
      </c>
    </row>
    <row r="77" spans="1:13" ht="12.75">
      <c r="A77" s="23" t="s">
        <v>66</v>
      </c>
      <c r="B77" s="24">
        <v>21132</v>
      </c>
      <c r="C77" s="24">
        <v>0</v>
      </c>
      <c r="D77" s="24">
        <v>3348</v>
      </c>
      <c r="E77" s="24">
        <v>24480</v>
      </c>
      <c r="F77" s="24">
        <v>43</v>
      </c>
      <c r="G77" s="24">
        <v>4400</v>
      </c>
      <c r="H77" s="24">
        <v>4443</v>
      </c>
      <c r="I77" s="24">
        <v>28923</v>
      </c>
      <c r="J77" s="24">
        <v>553</v>
      </c>
      <c r="K77" s="24">
        <v>29476</v>
      </c>
      <c r="L77" s="24">
        <v>29630.152</v>
      </c>
      <c r="M77" s="24">
        <v>41882</v>
      </c>
    </row>
    <row r="78" spans="1:13" s="28" customFormat="1" ht="12.75">
      <c r="A78" s="1" t="s">
        <v>452</v>
      </c>
      <c r="B78" s="44"/>
      <c r="C78" s="25"/>
      <c r="D78" s="25"/>
      <c r="E78" s="25"/>
      <c r="F78" s="25"/>
      <c r="G78" s="25">
        <f>'FM skjon'!C6</f>
        <v>12000</v>
      </c>
      <c r="H78" s="25">
        <f>G78</f>
        <v>12000</v>
      </c>
      <c r="I78" s="25">
        <f>G78</f>
        <v>12000</v>
      </c>
      <c r="J78" s="25"/>
      <c r="K78" s="25">
        <f>'FM skjon'!C6</f>
        <v>12000</v>
      </c>
      <c r="L78" s="25">
        <f>'FM skjon'!D6</f>
        <v>9000</v>
      </c>
      <c r="M78" s="25">
        <f>'FM skjon'!E6</f>
        <v>9000</v>
      </c>
    </row>
    <row r="79" spans="1:13" ht="13.5" thickBot="1">
      <c r="A79" s="21" t="s">
        <v>44</v>
      </c>
      <c r="B79" s="22">
        <f>SUM(B56:B78)</f>
        <v>1374597</v>
      </c>
      <c r="C79" s="22">
        <f aca="true" t="shared" si="2" ref="C79:H79">SUM(C56:C78)</f>
        <v>0</v>
      </c>
      <c r="D79" s="22">
        <f t="shared" si="2"/>
        <v>23436</v>
      </c>
      <c r="E79" s="22">
        <f t="shared" si="2"/>
        <v>1398033</v>
      </c>
      <c r="F79" s="22">
        <f t="shared" si="2"/>
        <v>3517</v>
      </c>
      <c r="G79" s="22">
        <f t="shared" si="2"/>
        <v>128146</v>
      </c>
      <c r="H79" s="22">
        <f t="shared" si="2"/>
        <v>131663</v>
      </c>
      <c r="I79" s="22">
        <f>SUM(I56:I78)</f>
        <v>1529696</v>
      </c>
      <c r="J79" s="22">
        <f>SUM(J56:J78)</f>
        <v>106344</v>
      </c>
      <c r="K79" s="22">
        <f>SUM(K56:K78)</f>
        <v>1636040</v>
      </c>
      <c r="L79" s="22">
        <f>SUM(L56:L78)</f>
        <v>1615429.7399999998</v>
      </c>
      <c r="M79" s="22">
        <f>SUM(M56:M78)</f>
        <v>2093440</v>
      </c>
    </row>
    <row r="80" spans="2:9" ht="12.75">
      <c r="B80" s="15"/>
      <c r="I80" s="15"/>
    </row>
    <row r="81" spans="1:13" ht="12.75">
      <c r="A81" s="13" t="s">
        <v>68</v>
      </c>
      <c r="B81" s="15">
        <v>122824</v>
      </c>
      <c r="C81" s="15">
        <v>0</v>
      </c>
      <c r="D81" s="15">
        <v>0</v>
      </c>
      <c r="E81" s="15">
        <v>122824</v>
      </c>
      <c r="F81" s="15">
        <v>0</v>
      </c>
      <c r="G81" s="15">
        <v>3800</v>
      </c>
      <c r="H81" s="15">
        <v>3800</v>
      </c>
      <c r="I81" s="15">
        <v>126624</v>
      </c>
      <c r="J81" s="15">
        <v>22550</v>
      </c>
      <c r="K81" s="15">
        <v>149174</v>
      </c>
      <c r="L81" s="15">
        <v>147900.71</v>
      </c>
      <c r="M81" s="15">
        <v>164969</v>
      </c>
    </row>
    <row r="82" spans="1:13" ht="12.75">
      <c r="A82" s="13" t="s">
        <v>69</v>
      </c>
      <c r="B82" s="15">
        <v>128415</v>
      </c>
      <c r="C82" s="15">
        <v>0</v>
      </c>
      <c r="D82" s="15">
        <v>0</v>
      </c>
      <c r="E82" s="15">
        <v>128415</v>
      </c>
      <c r="F82" s="15">
        <v>0</v>
      </c>
      <c r="G82" s="15">
        <v>3900</v>
      </c>
      <c r="H82" s="15">
        <v>3900</v>
      </c>
      <c r="I82" s="15">
        <v>132315</v>
      </c>
      <c r="J82" s="15">
        <v>19380</v>
      </c>
      <c r="K82" s="15">
        <v>151695</v>
      </c>
      <c r="L82" s="15">
        <v>162206.503</v>
      </c>
      <c r="M82" s="15">
        <v>229962</v>
      </c>
    </row>
    <row r="83" spans="1:13" ht="12.75">
      <c r="A83" s="16" t="s">
        <v>70</v>
      </c>
      <c r="B83" s="17">
        <v>26872</v>
      </c>
      <c r="C83" s="17">
        <v>0</v>
      </c>
      <c r="D83" s="17">
        <v>3348</v>
      </c>
      <c r="E83" s="17">
        <v>30220</v>
      </c>
      <c r="F83" s="17">
        <v>0</v>
      </c>
      <c r="G83" s="17">
        <v>3500</v>
      </c>
      <c r="H83" s="17">
        <v>3500</v>
      </c>
      <c r="I83" s="17">
        <v>33720</v>
      </c>
      <c r="J83" s="17">
        <v>1092</v>
      </c>
      <c r="K83" s="17">
        <v>34812</v>
      </c>
      <c r="L83" s="17">
        <v>31738.153</v>
      </c>
      <c r="M83" s="17">
        <v>42182</v>
      </c>
    </row>
    <row r="84" spans="1:13" ht="12.75">
      <c r="A84" s="13" t="s">
        <v>71</v>
      </c>
      <c r="B84" s="15">
        <v>26195</v>
      </c>
      <c r="C84" s="15">
        <v>0</v>
      </c>
      <c r="D84" s="15">
        <v>3348</v>
      </c>
      <c r="E84" s="15">
        <v>29543</v>
      </c>
      <c r="F84" s="15">
        <v>0</v>
      </c>
      <c r="G84" s="15">
        <v>2900</v>
      </c>
      <c r="H84" s="15">
        <v>2900</v>
      </c>
      <c r="I84" s="15">
        <v>32443</v>
      </c>
      <c r="J84" s="15">
        <v>434</v>
      </c>
      <c r="K84" s="15">
        <v>32877</v>
      </c>
      <c r="L84" s="15">
        <v>30956.039</v>
      </c>
      <c r="M84" s="15">
        <v>39180</v>
      </c>
    </row>
    <row r="85" spans="1:13" ht="12.75">
      <c r="A85" s="13" t="s">
        <v>72</v>
      </c>
      <c r="B85" s="15">
        <v>22731</v>
      </c>
      <c r="C85" s="15">
        <v>0</v>
      </c>
      <c r="D85" s="15">
        <v>3348</v>
      </c>
      <c r="E85" s="15">
        <v>26079</v>
      </c>
      <c r="F85" s="15">
        <v>257</v>
      </c>
      <c r="G85" s="15">
        <v>3200</v>
      </c>
      <c r="H85" s="15">
        <v>3457</v>
      </c>
      <c r="I85" s="15">
        <v>29536</v>
      </c>
      <c r="J85" s="15">
        <v>797</v>
      </c>
      <c r="K85" s="15">
        <v>30333</v>
      </c>
      <c r="L85" s="15">
        <v>33686.799</v>
      </c>
      <c r="M85" s="15">
        <v>38492</v>
      </c>
    </row>
    <row r="86" spans="1:13" ht="12.75">
      <c r="A86" s="16" t="s">
        <v>73</v>
      </c>
      <c r="B86" s="17">
        <v>20614</v>
      </c>
      <c r="C86" s="17">
        <v>0</v>
      </c>
      <c r="D86" s="17">
        <v>3348</v>
      </c>
      <c r="E86" s="17">
        <v>23962</v>
      </c>
      <c r="F86" s="17">
        <v>386</v>
      </c>
      <c r="G86" s="17">
        <v>3800</v>
      </c>
      <c r="H86" s="17">
        <v>4186</v>
      </c>
      <c r="I86" s="17">
        <v>28148</v>
      </c>
      <c r="J86" s="17">
        <v>1871</v>
      </c>
      <c r="K86" s="17">
        <v>30019</v>
      </c>
      <c r="L86" s="17">
        <v>29107.689</v>
      </c>
      <c r="M86" s="17">
        <v>37240</v>
      </c>
    </row>
    <row r="87" spans="1:13" ht="12.75">
      <c r="A87" s="13" t="s">
        <v>74</v>
      </c>
      <c r="B87" s="15">
        <v>35602</v>
      </c>
      <c r="C87" s="15">
        <v>0</v>
      </c>
      <c r="D87" s="15">
        <v>0</v>
      </c>
      <c r="E87" s="15">
        <v>35602</v>
      </c>
      <c r="F87" s="15">
        <v>64</v>
      </c>
      <c r="G87" s="15">
        <v>4500</v>
      </c>
      <c r="H87" s="15">
        <v>4564</v>
      </c>
      <c r="I87" s="15">
        <v>40166</v>
      </c>
      <c r="J87" s="15">
        <v>2965</v>
      </c>
      <c r="K87" s="15">
        <v>43131</v>
      </c>
      <c r="L87" s="15">
        <v>38901.928</v>
      </c>
      <c r="M87" s="15">
        <v>51285</v>
      </c>
    </row>
    <row r="88" spans="1:13" ht="12.75">
      <c r="A88" s="13" t="s">
        <v>75</v>
      </c>
      <c r="B88" s="15">
        <v>39394</v>
      </c>
      <c r="C88" s="15">
        <v>0</v>
      </c>
      <c r="D88" s="15">
        <v>0</v>
      </c>
      <c r="E88" s="15">
        <v>39394</v>
      </c>
      <c r="F88" s="15">
        <v>429</v>
      </c>
      <c r="G88" s="15">
        <v>5300</v>
      </c>
      <c r="H88" s="15">
        <v>5729</v>
      </c>
      <c r="I88" s="15">
        <v>45123</v>
      </c>
      <c r="J88" s="15">
        <v>4464</v>
      </c>
      <c r="K88" s="15">
        <v>49587</v>
      </c>
      <c r="L88" s="15">
        <v>49051.14</v>
      </c>
      <c r="M88" s="15">
        <v>49521</v>
      </c>
    </row>
    <row r="89" spans="1:13" ht="12.75">
      <c r="A89" s="16" t="s">
        <v>76</v>
      </c>
      <c r="B89" s="17">
        <v>48913</v>
      </c>
      <c r="C89" s="17">
        <v>0</v>
      </c>
      <c r="D89" s="17">
        <v>0</v>
      </c>
      <c r="E89" s="17">
        <v>48913</v>
      </c>
      <c r="F89" s="17">
        <v>172</v>
      </c>
      <c r="G89" s="17">
        <v>9000</v>
      </c>
      <c r="H89" s="17">
        <v>9172</v>
      </c>
      <c r="I89" s="17">
        <v>58085</v>
      </c>
      <c r="J89" s="17">
        <v>1796</v>
      </c>
      <c r="K89" s="17">
        <v>59881</v>
      </c>
      <c r="L89" s="17">
        <v>58573.857</v>
      </c>
      <c r="M89" s="17">
        <v>83066</v>
      </c>
    </row>
    <row r="90" spans="1:13" ht="12.75">
      <c r="A90" s="13" t="s">
        <v>77</v>
      </c>
      <c r="B90" s="15">
        <v>29303</v>
      </c>
      <c r="C90" s="15">
        <v>0</v>
      </c>
      <c r="D90" s="15">
        <v>0</v>
      </c>
      <c r="E90" s="15">
        <v>29303</v>
      </c>
      <c r="F90" s="15">
        <v>407</v>
      </c>
      <c r="G90" s="15">
        <v>4200</v>
      </c>
      <c r="H90" s="15">
        <v>4607</v>
      </c>
      <c r="I90" s="15">
        <v>33910</v>
      </c>
      <c r="J90" s="15">
        <v>852</v>
      </c>
      <c r="K90" s="15">
        <v>34762</v>
      </c>
      <c r="L90" s="15">
        <v>36417.55</v>
      </c>
      <c r="M90" s="15">
        <v>41195</v>
      </c>
    </row>
    <row r="91" spans="1:13" ht="12.75">
      <c r="A91" s="13" t="s">
        <v>78</v>
      </c>
      <c r="B91" s="15">
        <v>47143</v>
      </c>
      <c r="C91" s="15">
        <v>0</v>
      </c>
      <c r="D91" s="15">
        <v>0</v>
      </c>
      <c r="E91" s="15">
        <v>47143</v>
      </c>
      <c r="F91" s="15">
        <v>0</v>
      </c>
      <c r="G91" s="15">
        <v>6500</v>
      </c>
      <c r="H91" s="15">
        <v>6500</v>
      </c>
      <c r="I91" s="15">
        <v>53643</v>
      </c>
      <c r="J91" s="15">
        <v>3034</v>
      </c>
      <c r="K91" s="15">
        <v>56677</v>
      </c>
      <c r="L91" s="15">
        <v>57271.803</v>
      </c>
      <c r="M91" s="15">
        <v>64716</v>
      </c>
    </row>
    <row r="92" spans="1:13" ht="12.75">
      <c r="A92" s="16" t="s">
        <v>79</v>
      </c>
      <c r="B92" s="17">
        <v>35103</v>
      </c>
      <c r="C92" s="17">
        <v>0</v>
      </c>
      <c r="D92" s="17">
        <v>0</v>
      </c>
      <c r="E92" s="17">
        <v>35103</v>
      </c>
      <c r="F92" s="17">
        <v>0</v>
      </c>
      <c r="G92" s="17">
        <v>1700</v>
      </c>
      <c r="H92" s="17">
        <v>1700</v>
      </c>
      <c r="I92" s="17">
        <v>36803</v>
      </c>
      <c r="J92" s="17">
        <v>1825</v>
      </c>
      <c r="K92" s="17">
        <v>38628</v>
      </c>
      <c r="L92" s="17">
        <v>40144.473</v>
      </c>
      <c r="M92" s="17">
        <v>45576</v>
      </c>
    </row>
    <row r="93" spans="1:13" ht="12.75">
      <c r="A93" s="13" t="s">
        <v>80</v>
      </c>
      <c r="B93" s="15">
        <v>44428</v>
      </c>
      <c r="C93" s="15">
        <v>0</v>
      </c>
      <c r="D93" s="15">
        <v>0</v>
      </c>
      <c r="E93" s="15">
        <v>44428</v>
      </c>
      <c r="F93" s="15">
        <v>386</v>
      </c>
      <c r="G93" s="15">
        <v>6100</v>
      </c>
      <c r="H93" s="15">
        <v>6486</v>
      </c>
      <c r="I93" s="15">
        <v>50914</v>
      </c>
      <c r="J93" s="15">
        <v>2337</v>
      </c>
      <c r="K93" s="15">
        <v>53251</v>
      </c>
      <c r="L93" s="15">
        <v>55084.741</v>
      </c>
      <c r="M93" s="15">
        <v>69734</v>
      </c>
    </row>
    <row r="94" spans="1:13" ht="12.75">
      <c r="A94" s="13" t="s">
        <v>81</v>
      </c>
      <c r="B94" s="15">
        <v>124254</v>
      </c>
      <c r="C94" s="15">
        <v>0</v>
      </c>
      <c r="D94" s="15">
        <v>0</v>
      </c>
      <c r="E94" s="15">
        <v>124254</v>
      </c>
      <c r="F94" s="15">
        <v>0</v>
      </c>
      <c r="G94" s="15">
        <v>1800</v>
      </c>
      <c r="H94" s="15">
        <v>1800</v>
      </c>
      <c r="I94" s="15">
        <v>126054</v>
      </c>
      <c r="J94" s="15">
        <v>7138</v>
      </c>
      <c r="K94" s="15">
        <v>133192</v>
      </c>
      <c r="L94" s="15">
        <v>115652.451</v>
      </c>
      <c r="M94" s="15">
        <v>165565</v>
      </c>
    </row>
    <row r="95" spans="1:13" ht="12.75">
      <c r="A95" s="16" t="s">
        <v>82</v>
      </c>
      <c r="B95" s="17">
        <v>75286</v>
      </c>
      <c r="C95" s="17">
        <v>0</v>
      </c>
      <c r="D95" s="17">
        <v>0</v>
      </c>
      <c r="E95" s="17">
        <v>75286</v>
      </c>
      <c r="F95" s="17">
        <v>0</v>
      </c>
      <c r="G95" s="17">
        <v>6100</v>
      </c>
      <c r="H95" s="17">
        <v>6100</v>
      </c>
      <c r="I95" s="17">
        <v>81386</v>
      </c>
      <c r="J95" s="17">
        <v>6514</v>
      </c>
      <c r="K95" s="17">
        <v>87900</v>
      </c>
      <c r="L95" s="17">
        <v>93511.149</v>
      </c>
      <c r="M95" s="17">
        <v>112675</v>
      </c>
    </row>
    <row r="96" spans="1:13" ht="12.75">
      <c r="A96" s="13" t="s">
        <v>83</v>
      </c>
      <c r="B96" s="15">
        <v>40824</v>
      </c>
      <c r="C96" s="15">
        <v>0</v>
      </c>
      <c r="D96" s="15">
        <v>0</v>
      </c>
      <c r="E96" s="15">
        <v>40824</v>
      </c>
      <c r="F96" s="15">
        <v>0</v>
      </c>
      <c r="G96" s="15">
        <v>3400</v>
      </c>
      <c r="H96" s="15">
        <v>3400</v>
      </c>
      <c r="I96" s="15">
        <v>44224</v>
      </c>
      <c r="J96" s="15">
        <v>2575</v>
      </c>
      <c r="K96" s="15">
        <v>46799</v>
      </c>
      <c r="L96" s="15">
        <v>48335.594</v>
      </c>
      <c r="M96" s="15">
        <v>66454</v>
      </c>
    </row>
    <row r="97" spans="1:13" ht="12.75">
      <c r="A97" s="13" t="s">
        <v>84</v>
      </c>
      <c r="B97" s="15">
        <v>41521</v>
      </c>
      <c r="C97" s="15">
        <v>0</v>
      </c>
      <c r="D97" s="15">
        <v>0</v>
      </c>
      <c r="E97" s="15">
        <v>41521</v>
      </c>
      <c r="F97" s="15">
        <v>0</v>
      </c>
      <c r="G97" s="15">
        <v>3700</v>
      </c>
      <c r="H97" s="15">
        <v>3700</v>
      </c>
      <c r="I97" s="15">
        <v>45221</v>
      </c>
      <c r="J97" s="15">
        <v>2127</v>
      </c>
      <c r="K97" s="15">
        <v>47348</v>
      </c>
      <c r="L97" s="15">
        <v>53513.709</v>
      </c>
      <c r="M97" s="15">
        <v>68275</v>
      </c>
    </row>
    <row r="98" spans="1:13" ht="12.75">
      <c r="A98" s="16" t="s">
        <v>85</v>
      </c>
      <c r="B98" s="17">
        <v>104755</v>
      </c>
      <c r="C98" s="17">
        <v>0</v>
      </c>
      <c r="D98" s="17">
        <v>0</v>
      </c>
      <c r="E98" s="17">
        <v>104755</v>
      </c>
      <c r="F98" s="17">
        <v>0</v>
      </c>
      <c r="G98" s="17">
        <v>2000</v>
      </c>
      <c r="H98" s="17">
        <v>2000</v>
      </c>
      <c r="I98" s="17">
        <v>106755</v>
      </c>
      <c r="J98" s="17">
        <v>6347</v>
      </c>
      <c r="K98" s="17">
        <v>113102</v>
      </c>
      <c r="L98" s="17">
        <v>109188.538</v>
      </c>
      <c r="M98" s="17">
        <v>144745</v>
      </c>
    </row>
    <row r="99" spans="1:13" ht="12.75">
      <c r="A99" s="13" t="s">
        <v>86</v>
      </c>
      <c r="B99" s="15">
        <v>95069</v>
      </c>
      <c r="C99" s="15">
        <v>0</v>
      </c>
      <c r="D99" s="15">
        <v>0</v>
      </c>
      <c r="E99" s="15">
        <v>95069</v>
      </c>
      <c r="F99" s="15">
        <v>622</v>
      </c>
      <c r="G99" s="15">
        <v>9600</v>
      </c>
      <c r="H99" s="15">
        <v>10222</v>
      </c>
      <c r="I99" s="15">
        <v>105291</v>
      </c>
      <c r="J99" s="15">
        <v>700</v>
      </c>
      <c r="K99" s="15">
        <v>105991</v>
      </c>
      <c r="L99" s="15">
        <v>61939.824</v>
      </c>
      <c r="M99" s="15">
        <v>86029</v>
      </c>
    </row>
    <row r="100" spans="1:13" ht="12.75">
      <c r="A100" s="13" t="s">
        <v>87</v>
      </c>
      <c r="B100" s="15">
        <v>57265</v>
      </c>
      <c r="C100" s="15">
        <v>0</v>
      </c>
      <c r="D100" s="15">
        <v>0</v>
      </c>
      <c r="E100" s="15">
        <v>57265</v>
      </c>
      <c r="F100" s="15">
        <v>0</v>
      </c>
      <c r="G100" s="15">
        <v>6600</v>
      </c>
      <c r="H100" s="15">
        <v>6600</v>
      </c>
      <c r="I100" s="15">
        <v>63865</v>
      </c>
      <c r="J100" s="15">
        <v>5095</v>
      </c>
      <c r="K100" s="15">
        <v>68960</v>
      </c>
      <c r="L100" s="15">
        <v>68369.821</v>
      </c>
      <c r="M100" s="15">
        <v>81716</v>
      </c>
    </row>
    <row r="101" spans="1:13" ht="12.75">
      <c r="A101" s="16" t="s">
        <v>88</v>
      </c>
      <c r="B101" s="17">
        <v>40189</v>
      </c>
      <c r="C101" s="17">
        <v>0</v>
      </c>
      <c r="D101" s="17">
        <v>0</v>
      </c>
      <c r="E101" s="17">
        <v>40189</v>
      </c>
      <c r="F101" s="17">
        <v>407</v>
      </c>
      <c r="G101" s="17">
        <v>4800</v>
      </c>
      <c r="H101" s="17">
        <v>5207</v>
      </c>
      <c r="I101" s="17">
        <v>45396</v>
      </c>
      <c r="J101" s="17">
        <v>1083</v>
      </c>
      <c r="K101" s="17">
        <v>46479</v>
      </c>
      <c r="L101" s="17">
        <v>45335.562</v>
      </c>
      <c r="M101" s="17">
        <v>54857</v>
      </c>
    </row>
    <row r="102" spans="1:13" ht="12.75">
      <c r="A102" s="13" t="s">
        <v>89</v>
      </c>
      <c r="B102" s="15">
        <v>20943</v>
      </c>
      <c r="C102" s="15">
        <v>0</v>
      </c>
      <c r="D102" s="15">
        <v>3348</v>
      </c>
      <c r="E102" s="15">
        <v>24291</v>
      </c>
      <c r="F102" s="15">
        <v>429</v>
      </c>
      <c r="G102" s="15">
        <v>4000</v>
      </c>
      <c r="H102" s="15">
        <v>4429</v>
      </c>
      <c r="I102" s="15">
        <v>28720</v>
      </c>
      <c r="J102" s="15">
        <v>274</v>
      </c>
      <c r="K102" s="15">
        <v>28994</v>
      </c>
      <c r="L102" s="15">
        <v>27640.096</v>
      </c>
      <c r="M102" s="15">
        <v>33849</v>
      </c>
    </row>
    <row r="103" spans="1:13" ht="12.75">
      <c r="A103" s="13" t="s">
        <v>90</v>
      </c>
      <c r="B103" s="15">
        <v>47308</v>
      </c>
      <c r="C103" s="15">
        <v>0</v>
      </c>
      <c r="D103" s="15">
        <v>0</v>
      </c>
      <c r="E103" s="15">
        <v>47308</v>
      </c>
      <c r="F103" s="15">
        <v>0</v>
      </c>
      <c r="G103" s="15">
        <v>9500</v>
      </c>
      <c r="H103" s="15">
        <v>9500</v>
      </c>
      <c r="I103" s="15">
        <v>56808</v>
      </c>
      <c r="J103" s="15">
        <v>5937</v>
      </c>
      <c r="K103" s="15">
        <v>62745</v>
      </c>
      <c r="L103" s="15">
        <v>54151.236</v>
      </c>
      <c r="M103" s="15">
        <v>59503</v>
      </c>
    </row>
    <row r="104" spans="1:13" ht="12.75">
      <c r="A104" s="16" t="s">
        <v>91</v>
      </c>
      <c r="B104" s="17">
        <v>19451</v>
      </c>
      <c r="C104" s="17">
        <v>0</v>
      </c>
      <c r="D104" s="17">
        <v>3348</v>
      </c>
      <c r="E104" s="17">
        <v>22799</v>
      </c>
      <c r="F104" s="17">
        <v>0</v>
      </c>
      <c r="G104" s="17">
        <v>2900</v>
      </c>
      <c r="H104" s="17">
        <v>2900</v>
      </c>
      <c r="I104" s="17">
        <v>25699</v>
      </c>
      <c r="J104" s="17">
        <v>862</v>
      </c>
      <c r="K104" s="17">
        <v>26561</v>
      </c>
      <c r="L104" s="17">
        <v>26526.955</v>
      </c>
      <c r="M104" s="17">
        <v>30397</v>
      </c>
    </row>
    <row r="105" spans="1:13" ht="12.75">
      <c r="A105" s="13" t="s">
        <v>92</v>
      </c>
      <c r="B105" s="15">
        <v>32699</v>
      </c>
      <c r="C105" s="15">
        <v>0</v>
      </c>
      <c r="D105" s="15">
        <v>1339</v>
      </c>
      <c r="E105" s="15">
        <v>34038</v>
      </c>
      <c r="F105" s="15">
        <v>107</v>
      </c>
      <c r="G105" s="15">
        <v>3900</v>
      </c>
      <c r="H105" s="15">
        <v>4007</v>
      </c>
      <c r="I105" s="15">
        <v>38045</v>
      </c>
      <c r="J105" s="15">
        <v>1811</v>
      </c>
      <c r="K105" s="15">
        <v>39856</v>
      </c>
      <c r="L105" s="15">
        <v>37786.878</v>
      </c>
      <c r="M105" s="15">
        <v>39195</v>
      </c>
    </row>
    <row r="106" spans="1:13" ht="12.75">
      <c r="A106" s="16" t="s">
        <v>93</v>
      </c>
      <c r="B106" s="17">
        <v>23873</v>
      </c>
      <c r="C106" s="17">
        <v>0</v>
      </c>
      <c r="D106" s="17">
        <v>3348</v>
      </c>
      <c r="E106" s="17">
        <v>27221</v>
      </c>
      <c r="F106" s="17">
        <v>0</v>
      </c>
      <c r="G106" s="17">
        <v>3100</v>
      </c>
      <c r="H106" s="17">
        <v>3100</v>
      </c>
      <c r="I106" s="17">
        <v>30321</v>
      </c>
      <c r="J106" s="17">
        <v>722</v>
      </c>
      <c r="K106" s="17">
        <v>31043</v>
      </c>
      <c r="L106" s="17">
        <v>28876.817</v>
      </c>
      <c r="M106" s="17">
        <v>29071</v>
      </c>
    </row>
    <row r="107" spans="1:13" ht="12.75">
      <c r="A107" s="1" t="s">
        <v>452</v>
      </c>
      <c r="B107" s="15"/>
      <c r="G107" s="25">
        <f>'FM skjon'!C7</f>
        <v>12409</v>
      </c>
      <c r="H107" s="25">
        <f>G107</f>
        <v>12409</v>
      </c>
      <c r="I107" s="25">
        <f>G107</f>
        <v>12409</v>
      </c>
      <c r="J107" s="25"/>
      <c r="K107" s="25">
        <f>'FM skjon'!C7</f>
        <v>12409</v>
      </c>
      <c r="L107" s="25">
        <f>'FM skjon'!D7</f>
        <v>12800</v>
      </c>
      <c r="M107" s="25">
        <f>'FM skjon'!E7</f>
        <v>1600</v>
      </c>
    </row>
    <row r="108" spans="1:13" ht="13.5" thickBot="1">
      <c r="A108" s="21" t="s">
        <v>67</v>
      </c>
      <c r="B108" s="22">
        <f>SUM(B81:B107)</f>
        <v>1350974</v>
      </c>
      <c r="C108" s="22">
        <f aca="true" t="shared" si="3" ref="C108:I108">SUM(C81:C107)</f>
        <v>0</v>
      </c>
      <c r="D108" s="22">
        <f t="shared" si="3"/>
        <v>24775</v>
      </c>
      <c r="E108" s="22">
        <f t="shared" si="3"/>
        <v>1375749</v>
      </c>
      <c r="F108" s="22">
        <f t="shared" si="3"/>
        <v>3666</v>
      </c>
      <c r="G108" s="22">
        <f t="shared" si="3"/>
        <v>132209</v>
      </c>
      <c r="H108" s="22">
        <f t="shared" si="3"/>
        <v>135875</v>
      </c>
      <c r="I108" s="22">
        <f t="shared" si="3"/>
        <v>1511624</v>
      </c>
      <c r="J108" s="22">
        <f>SUM(J81:J107)</f>
        <v>104582</v>
      </c>
      <c r="K108" s="22">
        <f>SUM(K81:K107)</f>
        <v>1616206</v>
      </c>
      <c r="L108" s="22">
        <f>SUM(L81:L107)</f>
        <v>1554670.015</v>
      </c>
      <c r="M108" s="22">
        <f>SUM(M81:M107)</f>
        <v>1931049</v>
      </c>
    </row>
    <row r="109" spans="2:9" ht="12.75">
      <c r="B109" s="15"/>
      <c r="I109" s="15"/>
    </row>
    <row r="110" spans="1:13" ht="12.75">
      <c r="A110" s="13" t="s">
        <v>95</v>
      </c>
      <c r="B110" s="15">
        <v>229355</v>
      </c>
      <c r="C110" s="15">
        <v>0</v>
      </c>
      <c r="D110" s="15">
        <v>0</v>
      </c>
      <c r="E110" s="15">
        <v>229355</v>
      </c>
      <c r="F110" s="15">
        <v>0</v>
      </c>
      <c r="G110" s="15">
        <v>2000</v>
      </c>
      <c r="H110" s="15">
        <v>2000</v>
      </c>
      <c r="I110" s="15">
        <v>231355</v>
      </c>
      <c r="J110" s="15">
        <v>66488</v>
      </c>
      <c r="K110" s="15">
        <v>297843</v>
      </c>
      <c r="L110" s="15">
        <v>286169.676</v>
      </c>
      <c r="M110" s="15">
        <v>331936</v>
      </c>
    </row>
    <row r="111" spans="1:13" ht="12.75">
      <c r="A111" s="13" t="s">
        <v>96</v>
      </c>
      <c r="B111" s="15">
        <v>96138</v>
      </c>
      <c r="C111" s="15">
        <v>0</v>
      </c>
      <c r="D111" s="15">
        <v>0</v>
      </c>
      <c r="E111" s="15">
        <v>96138</v>
      </c>
      <c r="F111" s="15">
        <v>1630</v>
      </c>
      <c r="G111" s="15">
        <v>6000</v>
      </c>
      <c r="H111" s="15">
        <v>7630</v>
      </c>
      <c r="I111" s="15">
        <v>103768</v>
      </c>
      <c r="J111" s="15">
        <v>21816</v>
      </c>
      <c r="K111" s="15">
        <v>125584</v>
      </c>
      <c r="L111" s="15">
        <v>128068.43</v>
      </c>
      <c r="M111" s="15">
        <v>108072</v>
      </c>
    </row>
    <row r="112" spans="1:13" ht="12.75">
      <c r="A112" s="16" t="s">
        <v>97</v>
      </c>
      <c r="B112" s="17">
        <v>171625</v>
      </c>
      <c r="C112" s="17">
        <v>0</v>
      </c>
      <c r="D112" s="17">
        <v>0</v>
      </c>
      <c r="E112" s="17">
        <v>171625</v>
      </c>
      <c r="F112" s="17">
        <v>0</v>
      </c>
      <c r="G112" s="17">
        <v>0</v>
      </c>
      <c r="H112" s="17">
        <v>0</v>
      </c>
      <c r="I112" s="17">
        <v>171625</v>
      </c>
      <c r="J112" s="17">
        <v>20822</v>
      </c>
      <c r="K112" s="17">
        <v>192447</v>
      </c>
      <c r="L112" s="17">
        <v>191842.561</v>
      </c>
      <c r="M112" s="17">
        <v>209239</v>
      </c>
    </row>
    <row r="113" spans="1:13" ht="12.75">
      <c r="A113" s="13" t="s">
        <v>98</v>
      </c>
      <c r="B113" s="15">
        <v>24977</v>
      </c>
      <c r="C113" s="15">
        <v>0</v>
      </c>
      <c r="D113" s="15">
        <v>0</v>
      </c>
      <c r="E113" s="15">
        <v>24977</v>
      </c>
      <c r="F113" s="15">
        <v>1029</v>
      </c>
      <c r="G113" s="15">
        <v>0</v>
      </c>
      <c r="H113" s="15">
        <v>1029</v>
      </c>
      <c r="I113" s="15">
        <v>26006</v>
      </c>
      <c r="J113" s="15">
        <v>1549</v>
      </c>
      <c r="K113" s="15">
        <v>27555</v>
      </c>
      <c r="L113" s="15">
        <v>33554.194</v>
      </c>
      <c r="M113" s="15">
        <v>27874</v>
      </c>
    </row>
    <row r="114" spans="1:13" ht="12.75">
      <c r="A114" s="13" t="s">
        <v>99</v>
      </c>
      <c r="B114" s="15">
        <v>12977</v>
      </c>
      <c r="C114" s="15">
        <v>0</v>
      </c>
      <c r="D114" s="15">
        <v>3348</v>
      </c>
      <c r="E114" s="15">
        <v>16325</v>
      </c>
      <c r="F114" s="15">
        <v>0</v>
      </c>
      <c r="G114" s="15">
        <v>1066</v>
      </c>
      <c r="H114" s="15">
        <v>1066</v>
      </c>
      <c r="I114" s="15">
        <v>17391</v>
      </c>
      <c r="J114" s="15">
        <v>241</v>
      </c>
      <c r="K114" s="15">
        <v>17632</v>
      </c>
      <c r="L114" s="15">
        <v>20504.6</v>
      </c>
      <c r="M114" s="15">
        <v>21974</v>
      </c>
    </row>
    <row r="115" spans="1:13" ht="12.75">
      <c r="A115" s="16" t="s">
        <v>100</v>
      </c>
      <c r="B115" s="17">
        <v>28282</v>
      </c>
      <c r="C115" s="17">
        <v>0</v>
      </c>
      <c r="D115" s="17">
        <v>0</v>
      </c>
      <c r="E115" s="17">
        <v>28282</v>
      </c>
      <c r="F115" s="17">
        <v>815</v>
      </c>
      <c r="G115" s="17">
        <v>4220</v>
      </c>
      <c r="H115" s="17">
        <v>5035</v>
      </c>
      <c r="I115" s="17">
        <v>33317</v>
      </c>
      <c r="J115" s="17">
        <v>2016</v>
      </c>
      <c r="K115" s="17">
        <v>35333</v>
      </c>
      <c r="L115" s="17">
        <v>36670.331</v>
      </c>
      <c r="M115" s="17">
        <v>37630</v>
      </c>
    </row>
    <row r="116" spans="1:13" ht="12.75">
      <c r="A116" s="13" t="s">
        <v>101</v>
      </c>
      <c r="B116" s="15">
        <v>35331</v>
      </c>
      <c r="C116" s="15">
        <v>0</v>
      </c>
      <c r="D116" s="15">
        <v>0</v>
      </c>
      <c r="E116" s="15">
        <v>35331</v>
      </c>
      <c r="F116" s="15">
        <v>1351</v>
      </c>
      <c r="G116" s="15">
        <v>6930</v>
      </c>
      <c r="H116" s="15">
        <v>8281</v>
      </c>
      <c r="I116" s="15">
        <v>43612</v>
      </c>
      <c r="J116" s="15">
        <v>11921</v>
      </c>
      <c r="K116" s="15">
        <v>55533</v>
      </c>
      <c r="L116" s="15">
        <v>48438.156</v>
      </c>
      <c r="M116" s="15">
        <v>43825</v>
      </c>
    </row>
    <row r="117" spans="1:13" ht="12.75">
      <c r="A117" s="13" t="s">
        <v>102</v>
      </c>
      <c r="B117" s="15">
        <v>13179</v>
      </c>
      <c r="C117" s="15">
        <v>0</v>
      </c>
      <c r="D117" s="15">
        <v>0</v>
      </c>
      <c r="E117" s="15">
        <v>13179</v>
      </c>
      <c r="F117" s="15">
        <v>482</v>
      </c>
      <c r="G117" s="15">
        <v>2059</v>
      </c>
      <c r="H117" s="15">
        <v>2541</v>
      </c>
      <c r="I117" s="15">
        <v>15720</v>
      </c>
      <c r="J117" s="15">
        <v>2261</v>
      </c>
      <c r="K117" s="15">
        <v>17981</v>
      </c>
      <c r="L117" s="15">
        <v>19103.501</v>
      </c>
      <c r="M117" s="15">
        <v>16067</v>
      </c>
    </row>
    <row r="118" spans="1:13" ht="12.75">
      <c r="A118" s="16" t="s">
        <v>103</v>
      </c>
      <c r="B118" s="17">
        <v>43078</v>
      </c>
      <c r="C118" s="17">
        <v>0</v>
      </c>
      <c r="D118" s="17">
        <v>0</v>
      </c>
      <c r="E118" s="17">
        <v>43078</v>
      </c>
      <c r="F118" s="17">
        <v>0</v>
      </c>
      <c r="G118" s="17">
        <v>5325</v>
      </c>
      <c r="H118" s="17">
        <v>5325</v>
      </c>
      <c r="I118" s="17">
        <v>48403</v>
      </c>
      <c r="J118" s="17">
        <v>2825</v>
      </c>
      <c r="K118" s="17">
        <v>51228</v>
      </c>
      <c r="L118" s="17">
        <v>50426.717</v>
      </c>
      <c r="M118" s="17">
        <v>43464</v>
      </c>
    </row>
    <row r="119" spans="1:13" ht="12.75">
      <c r="A119" s="13" t="s">
        <v>104</v>
      </c>
      <c r="B119" s="15">
        <v>29597</v>
      </c>
      <c r="C119" s="15">
        <v>0</v>
      </c>
      <c r="D119" s="15">
        <v>0</v>
      </c>
      <c r="E119" s="15">
        <v>29597</v>
      </c>
      <c r="F119" s="15">
        <v>1222</v>
      </c>
      <c r="G119" s="15">
        <v>5978</v>
      </c>
      <c r="H119" s="15">
        <v>7200</v>
      </c>
      <c r="I119" s="15">
        <v>36797</v>
      </c>
      <c r="J119" s="15">
        <v>6724</v>
      </c>
      <c r="K119" s="15">
        <v>43521</v>
      </c>
      <c r="L119" s="15">
        <v>41206.885</v>
      </c>
      <c r="M119" s="15">
        <v>34489</v>
      </c>
    </row>
    <row r="120" spans="1:13" ht="12.75">
      <c r="A120" s="13" t="s">
        <v>105</v>
      </c>
      <c r="B120" s="15">
        <v>36268</v>
      </c>
      <c r="C120" s="15">
        <v>0</v>
      </c>
      <c r="D120" s="15">
        <v>0</v>
      </c>
      <c r="E120" s="15">
        <v>36268</v>
      </c>
      <c r="F120" s="15">
        <v>86</v>
      </c>
      <c r="G120" s="15">
        <v>2965</v>
      </c>
      <c r="H120" s="15">
        <v>3051</v>
      </c>
      <c r="I120" s="15">
        <v>39319</v>
      </c>
      <c r="J120" s="15">
        <v>2170</v>
      </c>
      <c r="K120" s="15">
        <v>41489</v>
      </c>
      <c r="L120" s="15">
        <v>41176.237</v>
      </c>
      <c r="M120" s="15">
        <v>36452</v>
      </c>
    </row>
    <row r="121" spans="1:13" ht="12.75">
      <c r="A121" s="16" t="s">
        <v>106</v>
      </c>
      <c r="B121" s="17">
        <v>23427</v>
      </c>
      <c r="C121" s="17">
        <v>0</v>
      </c>
      <c r="D121" s="17">
        <v>3348</v>
      </c>
      <c r="E121" s="17">
        <v>26775</v>
      </c>
      <c r="F121" s="17">
        <v>0</v>
      </c>
      <c r="G121" s="17">
        <v>0</v>
      </c>
      <c r="H121" s="17">
        <v>0</v>
      </c>
      <c r="I121" s="17">
        <v>26775</v>
      </c>
      <c r="J121" s="17">
        <v>2295</v>
      </c>
      <c r="K121" s="17">
        <v>29070</v>
      </c>
      <c r="L121" s="17">
        <v>27233.047</v>
      </c>
      <c r="M121" s="17">
        <v>31815</v>
      </c>
    </row>
    <row r="122" spans="1:13" ht="12.75">
      <c r="A122" s="13" t="s">
        <v>107</v>
      </c>
      <c r="B122" s="15">
        <v>77484</v>
      </c>
      <c r="C122" s="15">
        <v>0</v>
      </c>
      <c r="D122" s="15">
        <v>0</v>
      </c>
      <c r="E122" s="15">
        <v>77484</v>
      </c>
      <c r="F122" s="15">
        <v>0</v>
      </c>
      <c r="G122" s="15">
        <v>0</v>
      </c>
      <c r="H122" s="15">
        <v>0</v>
      </c>
      <c r="I122" s="15">
        <v>77484</v>
      </c>
      <c r="J122" s="15">
        <v>9142</v>
      </c>
      <c r="K122" s="15">
        <v>86626</v>
      </c>
      <c r="L122" s="15">
        <v>90957.171</v>
      </c>
      <c r="M122" s="15">
        <v>106739</v>
      </c>
    </row>
    <row r="123" spans="1:13" ht="12.75">
      <c r="A123" s="13" t="s">
        <v>108</v>
      </c>
      <c r="B123" s="15">
        <v>89158</v>
      </c>
      <c r="C123" s="15">
        <v>0</v>
      </c>
      <c r="D123" s="15">
        <v>0</v>
      </c>
      <c r="E123" s="15">
        <v>89158</v>
      </c>
      <c r="F123" s="15">
        <v>0</v>
      </c>
      <c r="G123" s="15">
        <v>0</v>
      </c>
      <c r="H123" s="15">
        <v>0</v>
      </c>
      <c r="I123" s="15">
        <v>89158</v>
      </c>
      <c r="J123" s="15">
        <v>10010</v>
      </c>
      <c r="K123" s="15">
        <v>99168</v>
      </c>
      <c r="L123" s="15">
        <v>103385.533</v>
      </c>
      <c r="M123" s="15">
        <v>125859</v>
      </c>
    </row>
    <row r="124" spans="1:13" ht="12.75">
      <c r="A124" s="16" t="s">
        <v>109</v>
      </c>
      <c r="B124" s="17">
        <v>91998</v>
      </c>
      <c r="C124" s="17">
        <v>0</v>
      </c>
      <c r="D124" s="17">
        <v>0</v>
      </c>
      <c r="E124" s="17">
        <v>91998</v>
      </c>
      <c r="F124" s="17">
        <v>0</v>
      </c>
      <c r="G124" s="17">
        <v>5000</v>
      </c>
      <c r="H124" s="17">
        <v>5000</v>
      </c>
      <c r="I124" s="17">
        <v>96998</v>
      </c>
      <c r="J124" s="17">
        <v>11535</v>
      </c>
      <c r="K124" s="17">
        <v>108533</v>
      </c>
      <c r="L124" s="17">
        <v>115027.917</v>
      </c>
      <c r="M124" s="17">
        <v>158428</v>
      </c>
    </row>
    <row r="125" spans="1:13" ht="12.75">
      <c r="A125" s="13" t="s">
        <v>110</v>
      </c>
      <c r="B125" s="15">
        <v>100084</v>
      </c>
      <c r="C125" s="15">
        <v>0</v>
      </c>
      <c r="D125" s="15">
        <v>0</v>
      </c>
      <c r="E125" s="15">
        <v>100084</v>
      </c>
      <c r="F125" s="15">
        <v>1480</v>
      </c>
      <c r="G125" s="15">
        <v>2000</v>
      </c>
      <c r="H125" s="15">
        <v>3480</v>
      </c>
      <c r="I125" s="15">
        <v>103564</v>
      </c>
      <c r="J125" s="15">
        <v>23219</v>
      </c>
      <c r="K125" s="15">
        <v>126783</v>
      </c>
      <c r="L125" s="15">
        <v>124038.124</v>
      </c>
      <c r="M125" s="15">
        <v>105674</v>
      </c>
    </row>
    <row r="126" spans="1:13" ht="12.75">
      <c r="A126" s="13" t="s">
        <v>111</v>
      </c>
      <c r="B126" s="15">
        <v>58146</v>
      </c>
      <c r="C126" s="15">
        <v>0</v>
      </c>
      <c r="D126" s="15">
        <v>0</v>
      </c>
      <c r="E126" s="15">
        <v>58146</v>
      </c>
      <c r="F126" s="15">
        <v>0</v>
      </c>
      <c r="G126" s="15">
        <v>6000</v>
      </c>
      <c r="H126" s="15">
        <v>6000</v>
      </c>
      <c r="I126" s="15">
        <v>64146</v>
      </c>
      <c r="J126" s="15">
        <v>6641</v>
      </c>
      <c r="K126" s="15">
        <v>70787</v>
      </c>
      <c r="L126" s="15">
        <v>80413.393</v>
      </c>
      <c r="M126" s="15">
        <v>66080</v>
      </c>
    </row>
    <row r="127" spans="1:13" ht="12.75">
      <c r="A127" s="16" t="s">
        <v>112</v>
      </c>
      <c r="B127" s="17">
        <v>52744</v>
      </c>
      <c r="C127" s="17">
        <v>0</v>
      </c>
      <c r="D127" s="17">
        <v>0</v>
      </c>
      <c r="E127" s="17">
        <v>52744</v>
      </c>
      <c r="F127" s="17">
        <v>0</v>
      </c>
      <c r="G127" s="17">
        <v>0</v>
      </c>
      <c r="H127" s="17">
        <v>0</v>
      </c>
      <c r="I127" s="17">
        <v>52744</v>
      </c>
      <c r="J127" s="17">
        <v>2270</v>
      </c>
      <c r="K127" s="17">
        <v>55014</v>
      </c>
      <c r="L127" s="17">
        <v>60559.37</v>
      </c>
      <c r="M127" s="17">
        <v>69576</v>
      </c>
    </row>
    <row r="128" spans="1:13" ht="12.75">
      <c r="A128" s="13" t="s">
        <v>113</v>
      </c>
      <c r="B128" s="15">
        <v>20305</v>
      </c>
      <c r="C128" s="15">
        <v>0</v>
      </c>
      <c r="D128" s="15">
        <v>3348</v>
      </c>
      <c r="E128" s="15">
        <v>23653</v>
      </c>
      <c r="F128" s="15">
        <v>0</v>
      </c>
      <c r="G128" s="15">
        <v>1500</v>
      </c>
      <c r="H128" s="15">
        <v>1500</v>
      </c>
      <c r="I128" s="15">
        <v>25153</v>
      </c>
      <c r="J128" s="15">
        <v>569</v>
      </c>
      <c r="K128" s="15">
        <v>25722</v>
      </c>
      <c r="L128" s="15">
        <v>23386.633</v>
      </c>
      <c r="M128" s="15">
        <v>28907</v>
      </c>
    </row>
    <row r="129" spans="1:13" ht="12.75">
      <c r="A129" s="13" t="s">
        <v>114</v>
      </c>
      <c r="B129" s="15">
        <v>22173</v>
      </c>
      <c r="C129" s="15">
        <v>0</v>
      </c>
      <c r="D129" s="15">
        <v>3348</v>
      </c>
      <c r="E129" s="15">
        <v>25521</v>
      </c>
      <c r="F129" s="15">
        <v>0</v>
      </c>
      <c r="G129" s="15">
        <v>1635</v>
      </c>
      <c r="H129" s="15">
        <v>1635</v>
      </c>
      <c r="I129" s="15">
        <v>27156</v>
      </c>
      <c r="J129" s="15">
        <v>1293</v>
      </c>
      <c r="K129" s="15">
        <v>28449</v>
      </c>
      <c r="L129" s="15">
        <v>28545.025</v>
      </c>
      <c r="M129" s="15">
        <v>29213</v>
      </c>
    </row>
    <row r="130" spans="1:13" ht="12.75">
      <c r="A130" s="16" t="s">
        <v>115</v>
      </c>
      <c r="B130" s="17">
        <v>28221</v>
      </c>
      <c r="C130" s="17">
        <v>0</v>
      </c>
      <c r="D130" s="17">
        <v>0</v>
      </c>
      <c r="E130" s="17">
        <v>28221</v>
      </c>
      <c r="F130" s="17">
        <v>1094</v>
      </c>
      <c r="G130" s="17">
        <v>3301</v>
      </c>
      <c r="H130" s="17">
        <v>4395</v>
      </c>
      <c r="I130" s="17">
        <v>32616</v>
      </c>
      <c r="J130" s="17">
        <v>2741</v>
      </c>
      <c r="K130" s="17">
        <v>35357</v>
      </c>
      <c r="L130" s="17">
        <v>34370.393</v>
      </c>
      <c r="M130" s="17">
        <v>31562</v>
      </c>
    </row>
    <row r="131" spans="1:13" ht="12.75">
      <c r="A131" s="18" t="s">
        <v>452</v>
      </c>
      <c r="B131" s="19"/>
      <c r="C131" s="19"/>
      <c r="D131" s="19"/>
      <c r="E131" s="19"/>
      <c r="F131" s="19"/>
      <c r="G131" s="20">
        <f>'FM skjon'!C8</f>
        <v>14885</v>
      </c>
      <c r="H131" s="20">
        <f>G131</f>
        <v>14885</v>
      </c>
      <c r="I131" s="25">
        <f>G131</f>
        <v>14885</v>
      </c>
      <c r="J131" s="20"/>
      <c r="K131" s="20">
        <f>'FM skjon'!C8</f>
        <v>14885</v>
      </c>
      <c r="L131" s="20">
        <f>'FM skjon'!D8</f>
        <v>14441</v>
      </c>
      <c r="M131" s="20">
        <f>'FM skjon'!E8</f>
        <v>12300</v>
      </c>
    </row>
    <row r="132" spans="1:13" ht="13.5" thickBot="1">
      <c r="A132" s="21" t="s">
        <v>94</v>
      </c>
      <c r="B132" s="22">
        <f>SUM(B110:B131)</f>
        <v>1284547</v>
      </c>
      <c r="C132" s="22">
        <f aca="true" t="shared" si="4" ref="C132:M132">SUM(C110:C131)</f>
        <v>0</v>
      </c>
      <c r="D132" s="22">
        <f t="shared" si="4"/>
        <v>13392</v>
      </c>
      <c r="E132" s="22">
        <f t="shared" si="4"/>
        <v>1297939</v>
      </c>
      <c r="F132" s="22">
        <f t="shared" si="4"/>
        <v>9189</v>
      </c>
      <c r="G132" s="22">
        <f t="shared" si="4"/>
        <v>70864</v>
      </c>
      <c r="H132" s="22">
        <f t="shared" si="4"/>
        <v>80053</v>
      </c>
      <c r="I132" s="22">
        <f t="shared" si="4"/>
        <v>1377992</v>
      </c>
      <c r="J132" s="22">
        <f t="shared" si="4"/>
        <v>208548</v>
      </c>
      <c r="K132" s="22">
        <f t="shared" si="4"/>
        <v>1586540</v>
      </c>
      <c r="L132" s="22">
        <f t="shared" si="4"/>
        <v>1599518.8939999996</v>
      </c>
      <c r="M132" s="22">
        <f t="shared" si="4"/>
        <v>1677175</v>
      </c>
    </row>
    <row r="133" spans="2:9" ht="12.75">
      <c r="B133" s="15"/>
      <c r="I133" s="15"/>
    </row>
    <row r="134" spans="1:13" ht="12.75">
      <c r="A134" s="13" t="s">
        <v>117</v>
      </c>
      <c r="B134" s="15">
        <v>118876</v>
      </c>
      <c r="C134" s="15">
        <v>0</v>
      </c>
      <c r="D134" s="15">
        <v>0</v>
      </c>
      <c r="E134" s="15">
        <v>118876</v>
      </c>
      <c r="F134" s="15">
        <v>0</v>
      </c>
      <c r="G134" s="15">
        <v>1000</v>
      </c>
      <c r="H134" s="15">
        <v>1000</v>
      </c>
      <c r="I134" s="15">
        <v>119876</v>
      </c>
      <c r="J134" s="15">
        <v>17577</v>
      </c>
      <c r="K134" s="15">
        <v>137453</v>
      </c>
      <c r="L134" s="15">
        <v>150166.229</v>
      </c>
      <c r="M134" s="15">
        <v>194608</v>
      </c>
    </row>
    <row r="135" spans="1:13" ht="12.75">
      <c r="A135" s="13" t="s">
        <v>118</v>
      </c>
      <c r="B135" s="15">
        <v>43996</v>
      </c>
      <c r="C135" s="15">
        <v>0</v>
      </c>
      <c r="D135" s="15">
        <v>0</v>
      </c>
      <c r="E135" s="15">
        <v>43996</v>
      </c>
      <c r="F135" s="15">
        <v>0</v>
      </c>
      <c r="G135" s="15">
        <v>0</v>
      </c>
      <c r="H135" s="15">
        <v>0</v>
      </c>
      <c r="I135" s="15">
        <v>43996</v>
      </c>
      <c r="J135" s="15">
        <v>2943</v>
      </c>
      <c r="K135" s="15">
        <v>46939</v>
      </c>
      <c r="L135" s="15">
        <v>59844.341</v>
      </c>
      <c r="M135" s="15">
        <v>82654</v>
      </c>
    </row>
    <row r="136" spans="1:13" ht="12.75">
      <c r="A136" s="16" t="s">
        <v>119</v>
      </c>
      <c r="B136" s="17">
        <v>196674</v>
      </c>
      <c r="C136" s="17">
        <v>0</v>
      </c>
      <c r="D136" s="17">
        <v>0</v>
      </c>
      <c r="E136" s="17">
        <v>196674</v>
      </c>
      <c r="F136" s="17">
        <v>0</v>
      </c>
      <c r="G136" s="17">
        <v>1300</v>
      </c>
      <c r="H136" s="17">
        <v>1300</v>
      </c>
      <c r="I136" s="17">
        <v>197974</v>
      </c>
      <c r="J136" s="17">
        <v>62594</v>
      </c>
      <c r="K136" s="17">
        <v>260568</v>
      </c>
      <c r="L136" s="17">
        <v>221313.418</v>
      </c>
      <c r="M136" s="17">
        <v>225094</v>
      </c>
    </row>
    <row r="137" spans="1:13" ht="12.75">
      <c r="A137" s="13" t="s">
        <v>120</v>
      </c>
      <c r="B137" s="15">
        <v>233258</v>
      </c>
      <c r="C137" s="15">
        <v>0</v>
      </c>
      <c r="D137" s="15">
        <v>0</v>
      </c>
      <c r="E137" s="15">
        <v>233258</v>
      </c>
      <c r="F137" s="15">
        <v>0</v>
      </c>
      <c r="G137" s="15">
        <v>2400</v>
      </c>
      <c r="H137" s="15">
        <v>2400</v>
      </c>
      <c r="I137" s="15">
        <v>235658</v>
      </c>
      <c r="J137" s="15">
        <v>42191</v>
      </c>
      <c r="K137" s="15">
        <v>277849</v>
      </c>
      <c r="L137" s="15">
        <v>255525.692</v>
      </c>
      <c r="M137" s="15">
        <v>319496</v>
      </c>
    </row>
    <row r="138" spans="1:13" ht="12.75">
      <c r="A138" s="13" t="s">
        <v>121</v>
      </c>
      <c r="B138" s="15">
        <v>239127</v>
      </c>
      <c r="C138" s="15">
        <v>0</v>
      </c>
      <c r="D138" s="15">
        <v>0</v>
      </c>
      <c r="E138" s="15">
        <v>239127</v>
      </c>
      <c r="F138" s="15">
        <v>0</v>
      </c>
      <c r="G138" s="15">
        <v>2200</v>
      </c>
      <c r="H138" s="15">
        <v>2200</v>
      </c>
      <c r="I138" s="15">
        <v>241327</v>
      </c>
      <c r="J138" s="15">
        <v>40605</v>
      </c>
      <c r="K138" s="15">
        <v>281932</v>
      </c>
      <c r="L138" s="15">
        <v>285871.45</v>
      </c>
      <c r="M138" s="15">
        <v>356401</v>
      </c>
    </row>
    <row r="139" spans="1:13" ht="12.75">
      <c r="A139" s="16" t="s">
        <v>122</v>
      </c>
      <c r="B139" s="17">
        <v>41280</v>
      </c>
      <c r="C139" s="17">
        <v>0</v>
      </c>
      <c r="D139" s="17">
        <v>0</v>
      </c>
      <c r="E139" s="17">
        <v>41280</v>
      </c>
      <c r="F139" s="17">
        <v>0</v>
      </c>
      <c r="G139" s="17">
        <v>2400</v>
      </c>
      <c r="H139" s="17">
        <v>2400</v>
      </c>
      <c r="I139" s="17">
        <v>43680</v>
      </c>
      <c r="J139" s="17">
        <v>1619</v>
      </c>
      <c r="K139" s="17">
        <v>45299</v>
      </c>
      <c r="L139" s="17">
        <v>45967.411</v>
      </c>
      <c r="M139" s="17">
        <v>57159</v>
      </c>
    </row>
    <row r="140" spans="1:13" ht="12.75">
      <c r="A140" s="13" t="s">
        <v>123</v>
      </c>
      <c r="B140" s="15">
        <v>41309</v>
      </c>
      <c r="C140" s="15">
        <v>0</v>
      </c>
      <c r="D140" s="15">
        <v>0</v>
      </c>
      <c r="E140" s="15">
        <v>41309</v>
      </c>
      <c r="F140" s="15">
        <v>0</v>
      </c>
      <c r="G140" s="15">
        <v>2800</v>
      </c>
      <c r="H140" s="15">
        <v>2800</v>
      </c>
      <c r="I140" s="15">
        <v>44109</v>
      </c>
      <c r="J140" s="15">
        <v>2005</v>
      </c>
      <c r="K140" s="15">
        <v>46114</v>
      </c>
      <c r="L140" s="15">
        <v>58174.919</v>
      </c>
      <c r="M140" s="15">
        <v>70721</v>
      </c>
    </row>
    <row r="141" spans="1:13" ht="12.75">
      <c r="A141" s="13" t="s">
        <v>124</v>
      </c>
      <c r="B141" s="15">
        <v>22203</v>
      </c>
      <c r="C141" s="15">
        <v>0</v>
      </c>
      <c r="D141" s="15">
        <v>2678</v>
      </c>
      <c r="E141" s="15">
        <v>24881</v>
      </c>
      <c r="F141" s="15">
        <v>0</v>
      </c>
      <c r="G141" s="15">
        <v>800</v>
      </c>
      <c r="H141" s="15">
        <v>800</v>
      </c>
      <c r="I141" s="15">
        <v>25681</v>
      </c>
      <c r="J141" s="15">
        <v>821</v>
      </c>
      <c r="K141" s="15">
        <v>26502</v>
      </c>
      <c r="L141" s="15">
        <v>26337.943</v>
      </c>
      <c r="M141" s="15">
        <v>38145</v>
      </c>
    </row>
    <row r="142" spans="1:13" ht="12.75">
      <c r="A142" s="27" t="s">
        <v>125</v>
      </c>
      <c r="B142" s="19">
        <v>59046</v>
      </c>
      <c r="C142" s="19">
        <v>0</v>
      </c>
      <c r="D142" s="19">
        <v>0</v>
      </c>
      <c r="E142" s="19">
        <v>59046</v>
      </c>
      <c r="F142" s="19">
        <v>150</v>
      </c>
      <c r="G142" s="19">
        <v>4400</v>
      </c>
      <c r="H142" s="19">
        <v>4550</v>
      </c>
      <c r="I142" s="19">
        <v>63596</v>
      </c>
      <c r="J142" s="19">
        <v>2937</v>
      </c>
      <c r="K142" s="19">
        <v>66533</v>
      </c>
      <c r="L142" s="19">
        <v>73261.176</v>
      </c>
      <c r="M142" s="19">
        <v>87468</v>
      </c>
    </row>
    <row r="143" spans="1:13" ht="12.75">
      <c r="A143" s="13" t="s">
        <v>126</v>
      </c>
      <c r="B143" s="15">
        <v>33830</v>
      </c>
      <c r="C143" s="15">
        <v>0</v>
      </c>
      <c r="D143" s="15">
        <v>0</v>
      </c>
      <c r="E143" s="15">
        <v>33830</v>
      </c>
      <c r="F143" s="15">
        <v>0</v>
      </c>
      <c r="G143" s="15">
        <v>3000</v>
      </c>
      <c r="H143" s="15">
        <v>3000</v>
      </c>
      <c r="I143" s="15">
        <v>36830</v>
      </c>
      <c r="J143" s="15">
        <v>1464</v>
      </c>
      <c r="K143" s="15">
        <v>38294</v>
      </c>
      <c r="L143" s="15">
        <v>41211.462</v>
      </c>
      <c r="M143" s="15">
        <v>53454</v>
      </c>
    </row>
    <row r="144" spans="1:13" ht="12.75">
      <c r="A144" s="27" t="s">
        <v>127</v>
      </c>
      <c r="B144" s="19">
        <v>47667</v>
      </c>
      <c r="C144" s="19">
        <v>0</v>
      </c>
      <c r="D144" s="19">
        <v>0</v>
      </c>
      <c r="E144" s="19">
        <v>47667</v>
      </c>
      <c r="F144" s="19">
        <v>0</v>
      </c>
      <c r="G144" s="19">
        <v>700</v>
      </c>
      <c r="H144" s="19">
        <v>700</v>
      </c>
      <c r="I144" s="19">
        <v>48367</v>
      </c>
      <c r="J144" s="19">
        <v>5282</v>
      </c>
      <c r="K144" s="19">
        <v>53649</v>
      </c>
      <c r="L144" s="19">
        <v>53761.675</v>
      </c>
      <c r="M144" s="19">
        <v>74040</v>
      </c>
    </row>
    <row r="145" spans="1:13" ht="12.75">
      <c r="A145" s="16" t="s">
        <v>128</v>
      </c>
      <c r="B145" s="17">
        <v>92596</v>
      </c>
      <c r="C145" s="17">
        <v>0</v>
      </c>
      <c r="D145" s="17">
        <v>0</v>
      </c>
      <c r="E145" s="17">
        <v>92596</v>
      </c>
      <c r="F145" s="17">
        <v>0</v>
      </c>
      <c r="G145" s="17">
        <v>600</v>
      </c>
      <c r="H145" s="17">
        <v>600</v>
      </c>
      <c r="I145" s="17">
        <v>93196</v>
      </c>
      <c r="J145" s="17">
        <v>11854</v>
      </c>
      <c r="K145" s="17">
        <v>105050</v>
      </c>
      <c r="L145" s="17">
        <v>117824.408</v>
      </c>
      <c r="M145" s="17">
        <v>131575</v>
      </c>
    </row>
    <row r="146" spans="1:13" ht="12.75">
      <c r="A146" s="13" t="s">
        <v>129</v>
      </c>
      <c r="B146" s="15">
        <v>29803</v>
      </c>
      <c r="C146" s="15">
        <v>0</v>
      </c>
      <c r="D146" s="15">
        <v>0</v>
      </c>
      <c r="E146" s="15">
        <v>29803</v>
      </c>
      <c r="F146" s="15">
        <v>0</v>
      </c>
      <c r="G146" s="15">
        <v>1500</v>
      </c>
      <c r="H146" s="15">
        <v>1500</v>
      </c>
      <c r="I146" s="15">
        <v>31303</v>
      </c>
      <c r="J146" s="15">
        <v>1514</v>
      </c>
      <c r="K146" s="15">
        <v>32817</v>
      </c>
      <c r="L146" s="15">
        <v>34721.94</v>
      </c>
      <c r="M146" s="15">
        <v>38383</v>
      </c>
    </row>
    <row r="147" spans="1:13" ht="12.75">
      <c r="A147" s="16" t="s">
        <v>130</v>
      </c>
      <c r="B147" s="17">
        <v>16966</v>
      </c>
      <c r="C147" s="17">
        <v>0</v>
      </c>
      <c r="D147" s="17">
        <v>3348</v>
      </c>
      <c r="E147" s="17">
        <v>20314</v>
      </c>
      <c r="F147" s="17">
        <v>0</v>
      </c>
      <c r="G147" s="17">
        <v>2600</v>
      </c>
      <c r="H147" s="17">
        <v>2600</v>
      </c>
      <c r="I147" s="17">
        <v>22914</v>
      </c>
      <c r="J147" s="17">
        <v>748</v>
      </c>
      <c r="K147" s="17">
        <v>23662</v>
      </c>
      <c r="L147" s="17">
        <v>25482.789</v>
      </c>
      <c r="M147" s="17">
        <v>33508</v>
      </c>
    </row>
    <row r="148" spans="1:13" ht="12.75">
      <c r="A148" s="18" t="s">
        <v>452</v>
      </c>
      <c r="B148" s="19"/>
      <c r="C148" s="19"/>
      <c r="D148" s="19"/>
      <c r="E148" s="19"/>
      <c r="F148" s="19"/>
      <c r="G148" s="20">
        <f>'FM skjon'!C9</f>
        <v>12283</v>
      </c>
      <c r="H148" s="20">
        <f>G148</f>
        <v>12283</v>
      </c>
      <c r="I148" s="25">
        <f>G148</f>
        <v>12283</v>
      </c>
      <c r="J148" s="20"/>
      <c r="K148" s="20">
        <f>'FM skjon'!C9</f>
        <v>12283</v>
      </c>
      <c r="L148" s="20">
        <f>'FM skjon'!D9</f>
        <v>9000</v>
      </c>
      <c r="M148" s="20">
        <f>'FM skjon'!E9</f>
        <v>5700</v>
      </c>
    </row>
    <row r="149" spans="1:13" ht="13.5" thickBot="1">
      <c r="A149" s="21" t="s">
        <v>116</v>
      </c>
      <c r="B149" s="22">
        <f>SUM(B134:B148)</f>
        <v>1216631</v>
      </c>
      <c r="C149" s="22">
        <f aca="true" t="shared" si="5" ref="C149:H149">SUM(C134:C148)</f>
        <v>0</v>
      </c>
      <c r="D149" s="22">
        <f t="shared" si="5"/>
        <v>6026</v>
      </c>
      <c r="E149" s="22">
        <f t="shared" si="5"/>
        <v>1222657</v>
      </c>
      <c r="F149" s="22">
        <f t="shared" si="5"/>
        <v>150</v>
      </c>
      <c r="G149" s="22">
        <f t="shared" si="5"/>
        <v>37983</v>
      </c>
      <c r="H149" s="22">
        <f t="shared" si="5"/>
        <v>38133</v>
      </c>
      <c r="I149" s="22">
        <f>SUM(I134:I148)</f>
        <v>1260790</v>
      </c>
      <c r="J149" s="22">
        <f>SUM(J134:J148)</f>
        <v>194154</v>
      </c>
      <c r="K149" s="22">
        <f>SUM(K134:K148)</f>
        <v>1454944</v>
      </c>
      <c r="L149" s="22">
        <f>SUM(L134:L148)</f>
        <v>1458464.8530000004</v>
      </c>
      <c r="M149" s="22">
        <f>SUM(M134:M148)</f>
        <v>1768406</v>
      </c>
    </row>
    <row r="150" spans="2:9" ht="12.75">
      <c r="B150" s="15"/>
      <c r="I150" s="15"/>
    </row>
    <row r="151" spans="1:13" ht="12.75">
      <c r="A151" s="13" t="s">
        <v>132</v>
      </c>
      <c r="B151" s="15">
        <v>178722</v>
      </c>
      <c r="C151" s="15">
        <v>0</v>
      </c>
      <c r="D151" s="15">
        <v>0</v>
      </c>
      <c r="E151" s="15">
        <v>178722</v>
      </c>
      <c r="F151" s="15">
        <v>0</v>
      </c>
      <c r="G151" s="15">
        <v>1250</v>
      </c>
      <c r="H151" s="15">
        <v>1250</v>
      </c>
      <c r="I151" s="15">
        <v>179972</v>
      </c>
      <c r="J151" s="15">
        <v>37086</v>
      </c>
      <c r="K151" s="15">
        <v>217058</v>
      </c>
      <c r="L151" s="15">
        <v>208611.69</v>
      </c>
      <c r="M151" s="15">
        <v>264906</v>
      </c>
    </row>
    <row r="152" spans="1:13" ht="12.75">
      <c r="A152" s="13" t="s">
        <v>133</v>
      </c>
      <c r="B152" s="15">
        <v>275215</v>
      </c>
      <c r="C152" s="15">
        <v>0</v>
      </c>
      <c r="D152" s="15">
        <v>0</v>
      </c>
      <c r="E152" s="15">
        <v>275215</v>
      </c>
      <c r="F152" s="15">
        <v>0</v>
      </c>
      <c r="G152" s="15">
        <v>1850</v>
      </c>
      <c r="H152" s="15">
        <v>1850</v>
      </c>
      <c r="I152" s="15">
        <v>277065</v>
      </c>
      <c r="J152" s="15">
        <v>35497</v>
      </c>
      <c r="K152" s="15">
        <v>312562</v>
      </c>
      <c r="L152" s="15">
        <v>319250.913</v>
      </c>
      <c r="M152" s="15">
        <v>398479</v>
      </c>
    </row>
    <row r="153" spans="1:13" ht="12.75">
      <c r="A153" s="16" t="s">
        <v>134</v>
      </c>
      <c r="B153" s="17">
        <v>98027</v>
      </c>
      <c r="C153" s="17">
        <v>0</v>
      </c>
      <c r="D153" s="17">
        <v>0</v>
      </c>
      <c r="E153" s="17">
        <v>98027</v>
      </c>
      <c r="F153" s="17">
        <v>0</v>
      </c>
      <c r="G153" s="17">
        <v>2600</v>
      </c>
      <c r="H153" s="17">
        <v>2600</v>
      </c>
      <c r="I153" s="17">
        <v>100627</v>
      </c>
      <c r="J153" s="17">
        <v>7855</v>
      </c>
      <c r="K153" s="17">
        <v>108482</v>
      </c>
      <c r="L153" s="17">
        <v>104662.45</v>
      </c>
      <c r="M153" s="17">
        <v>132748</v>
      </c>
    </row>
    <row r="154" spans="1:13" ht="12.75">
      <c r="A154" s="13" t="s">
        <v>135</v>
      </c>
      <c r="B154" s="15">
        <v>17660</v>
      </c>
      <c r="C154" s="15">
        <v>0</v>
      </c>
      <c r="D154" s="15">
        <v>3348</v>
      </c>
      <c r="E154" s="15">
        <v>21008</v>
      </c>
      <c r="F154" s="15">
        <v>29</v>
      </c>
      <c r="G154" s="15">
        <v>900</v>
      </c>
      <c r="H154" s="15">
        <v>929</v>
      </c>
      <c r="I154" s="15">
        <v>21937</v>
      </c>
      <c r="J154" s="15">
        <v>1497</v>
      </c>
      <c r="K154" s="15">
        <v>23434</v>
      </c>
      <c r="L154" s="15">
        <v>23890.873</v>
      </c>
      <c r="M154" s="15">
        <v>30016</v>
      </c>
    </row>
    <row r="155" spans="1:13" ht="12.75">
      <c r="A155" s="13" t="s">
        <v>136</v>
      </c>
      <c r="B155" s="15">
        <v>65442</v>
      </c>
      <c r="C155" s="15">
        <v>0</v>
      </c>
      <c r="D155" s="15">
        <v>0</v>
      </c>
      <c r="E155" s="15">
        <v>65442</v>
      </c>
      <c r="F155" s="15">
        <v>0</v>
      </c>
      <c r="G155" s="15">
        <v>800</v>
      </c>
      <c r="H155" s="15">
        <v>800</v>
      </c>
      <c r="I155" s="15">
        <v>66242</v>
      </c>
      <c r="J155" s="15">
        <v>5962</v>
      </c>
      <c r="K155" s="15">
        <v>72204</v>
      </c>
      <c r="L155" s="15">
        <v>80801.09</v>
      </c>
      <c r="M155" s="15">
        <v>104248</v>
      </c>
    </row>
    <row r="156" spans="1:13" ht="12.75">
      <c r="A156" s="16" t="s">
        <v>137</v>
      </c>
      <c r="B156" s="17">
        <v>78265</v>
      </c>
      <c r="C156" s="17">
        <v>0</v>
      </c>
      <c r="D156" s="17">
        <v>0</v>
      </c>
      <c r="E156" s="17">
        <v>78265</v>
      </c>
      <c r="F156" s="17">
        <v>0</v>
      </c>
      <c r="G156" s="17">
        <v>2800</v>
      </c>
      <c r="H156" s="17">
        <v>2800</v>
      </c>
      <c r="I156" s="17">
        <v>81065</v>
      </c>
      <c r="J156" s="17">
        <v>5090</v>
      </c>
      <c r="K156" s="17">
        <v>86155</v>
      </c>
      <c r="L156" s="17">
        <v>91326.909</v>
      </c>
      <c r="M156" s="17">
        <v>125170</v>
      </c>
    </row>
    <row r="157" spans="1:13" ht="12.75">
      <c r="A157" s="13" t="s">
        <v>138</v>
      </c>
      <c r="B157" s="15">
        <v>40231</v>
      </c>
      <c r="C157" s="15">
        <v>0</v>
      </c>
      <c r="D157" s="15">
        <v>0</v>
      </c>
      <c r="E157" s="15">
        <v>40231</v>
      </c>
      <c r="F157" s="15">
        <v>343</v>
      </c>
      <c r="G157" s="15">
        <v>5503</v>
      </c>
      <c r="H157" s="15">
        <v>5846</v>
      </c>
      <c r="I157" s="15">
        <v>46077</v>
      </c>
      <c r="J157" s="15">
        <v>880</v>
      </c>
      <c r="K157" s="15">
        <v>46957</v>
      </c>
      <c r="L157" s="15">
        <v>49454.417</v>
      </c>
      <c r="M157" s="15">
        <v>64339</v>
      </c>
    </row>
    <row r="158" spans="1:13" ht="12.75">
      <c r="A158" s="13" t="s">
        <v>139</v>
      </c>
      <c r="B158" s="15">
        <v>63184</v>
      </c>
      <c r="C158" s="15">
        <v>0</v>
      </c>
      <c r="D158" s="15">
        <v>0</v>
      </c>
      <c r="E158" s="15">
        <v>63184</v>
      </c>
      <c r="F158" s="15">
        <v>0</v>
      </c>
      <c r="G158" s="15">
        <v>8753</v>
      </c>
      <c r="H158" s="15">
        <v>8753</v>
      </c>
      <c r="I158" s="15">
        <v>71937</v>
      </c>
      <c r="J158" s="15">
        <v>2843</v>
      </c>
      <c r="K158" s="15">
        <v>74780</v>
      </c>
      <c r="L158" s="15">
        <v>68959.22</v>
      </c>
      <c r="M158" s="15">
        <v>79618</v>
      </c>
    </row>
    <row r="159" spans="1:13" ht="12.75">
      <c r="A159" s="16" t="s">
        <v>140</v>
      </c>
      <c r="B159" s="17">
        <v>29369</v>
      </c>
      <c r="C159" s="17">
        <v>0</v>
      </c>
      <c r="D159" s="17">
        <v>0</v>
      </c>
      <c r="E159" s="17">
        <v>29369</v>
      </c>
      <c r="F159" s="17">
        <v>43</v>
      </c>
      <c r="G159" s="17">
        <v>2300</v>
      </c>
      <c r="H159" s="17">
        <v>2343</v>
      </c>
      <c r="I159" s="17">
        <v>31712</v>
      </c>
      <c r="J159" s="17">
        <v>2487</v>
      </c>
      <c r="K159" s="17">
        <v>34199</v>
      </c>
      <c r="L159" s="17">
        <v>36717.034</v>
      </c>
      <c r="M159" s="17">
        <v>51990</v>
      </c>
    </row>
    <row r="160" spans="1:13" ht="12.75">
      <c r="A160" s="13" t="s">
        <v>141</v>
      </c>
      <c r="B160" s="15">
        <v>34320</v>
      </c>
      <c r="C160" s="15">
        <v>0</v>
      </c>
      <c r="D160" s="15">
        <v>0</v>
      </c>
      <c r="E160" s="15">
        <v>34320</v>
      </c>
      <c r="F160" s="15">
        <v>0</v>
      </c>
      <c r="G160" s="15">
        <v>3200</v>
      </c>
      <c r="H160" s="15">
        <v>3200</v>
      </c>
      <c r="I160" s="15">
        <v>37520</v>
      </c>
      <c r="J160" s="15">
        <v>1685</v>
      </c>
      <c r="K160" s="15">
        <v>39205</v>
      </c>
      <c r="L160" s="15">
        <v>39756.178</v>
      </c>
      <c r="M160" s="15">
        <v>62540</v>
      </c>
    </row>
    <row r="161" spans="1:13" ht="12.75">
      <c r="A161" s="13" t="s">
        <v>142</v>
      </c>
      <c r="B161" s="15">
        <v>53634</v>
      </c>
      <c r="C161" s="15">
        <v>0</v>
      </c>
      <c r="D161" s="15">
        <v>0</v>
      </c>
      <c r="E161" s="15">
        <v>53634</v>
      </c>
      <c r="F161" s="15">
        <v>365</v>
      </c>
      <c r="G161" s="15">
        <v>8290</v>
      </c>
      <c r="H161" s="15">
        <v>8655</v>
      </c>
      <c r="I161" s="15">
        <v>62289</v>
      </c>
      <c r="J161" s="15">
        <v>4865</v>
      </c>
      <c r="K161" s="15">
        <v>67154</v>
      </c>
      <c r="L161" s="15">
        <v>67372.521</v>
      </c>
      <c r="M161" s="15">
        <v>57323</v>
      </c>
    </row>
    <row r="162" spans="1:13" ht="12.75">
      <c r="A162" s="16" t="s">
        <v>143</v>
      </c>
      <c r="B162" s="17">
        <v>24127</v>
      </c>
      <c r="C162" s="17">
        <v>0</v>
      </c>
      <c r="D162" s="17">
        <v>3348</v>
      </c>
      <c r="E162" s="17">
        <v>27475</v>
      </c>
      <c r="F162" s="17">
        <v>0</v>
      </c>
      <c r="G162" s="17">
        <v>2602</v>
      </c>
      <c r="H162" s="17">
        <v>2602</v>
      </c>
      <c r="I162" s="17">
        <v>30077</v>
      </c>
      <c r="J162" s="17">
        <v>239</v>
      </c>
      <c r="K162" s="17">
        <v>30316</v>
      </c>
      <c r="L162" s="17">
        <v>30624.843</v>
      </c>
      <c r="M162" s="17">
        <v>30557</v>
      </c>
    </row>
    <row r="163" spans="1:13" ht="12.75">
      <c r="A163" s="13" t="s">
        <v>144</v>
      </c>
      <c r="B163" s="15">
        <v>21303</v>
      </c>
      <c r="C163" s="15">
        <v>0</v>
      </c>
      <c r="D163" s="15">
        <v>3348</v>
      </c>
      <c r="E163" s="15">
        <v>24651</v>
      </c>
      <c r="F163" s="15">
        <v>0</v>
      </c>
      <c r="G163" s="15">
        <v>3765</v>
      </c>
      <c r="H163" s="15">
        <v>3765</v>
      </c>
      <c r="I163" s="15">
        <v>28416</v>
      </c>
      <c r="J163" s="15">
        <v>1444</v>
      </c>
      <c r="K163" s="15">
        <v>29860</v>
      </c>
      <c r="L163" s="15">
        <v>31934.102</v>
      </c>
      <c r="M163" s="15">
        <v>35376</v>
      </c>
    </row>
    <row r="164" spans="1:13" ht="12.75">
      <c r="A164" s="13" t="s">
        <v>145</v>
      </c>
      <c r="B164" s="15">
        <v>32559</v>
      </c>
      <c r="C164" s="15">
        <v>0</v>
      </c>
      <c r="D164" s="15">
        <v>3348</v>
      </c>
      <c r="E164" s="15">
        <v>35907</v>
      </c>
      <c r="F164" s="15">
        <v>64</v>
      </c>
      <c r="G164" s="15">
        <v>2980</v>
      </c>
      <c r="H164" s="15">
        <v>3044</v>
      </c>
      <c r="I164" s="15">
        <v>38951</v>
      </c>
      <c r="J164" s="15">
        <v>821</v>
      </c>
      <c r="K164" s="15">
        <v>39772</v>
      </c>
      <c r="L164" s="15">
        <v>38628.468</v>
      </c>
      <c r="M164" s="15">
        <v>44401</v>
      </c>
    </row>
    <row r="165" spans="1:13" ht="12.75">
      <c r="A165" s="16" t="s">
        <v>146</v>
      </c>
      <c r="B165" s="17">
        <v>18486</v>
      </c>
      <c r="C165" s="17">
        <v>0</v>
      </c>
      <c r="D165" s="17">
        <v>3348</v>
      </c>
      <c r="E165" s="17">
        <v>21834</v>
      </c>
      <c r="F165" s="17">
        <v>236</v>
      </c>
      <c r="G165" s="17">
        <v>1903</v>
      </c>
      <c r="H165" s="17">
        <v>2139</v>
      </c>
      <c r="I165" s="17">
        <v>23973</v>
      </c>
      <c r="J165" s="17">
        <v>971</v>
      </c>
      <c r="K165" s="17">
        <v>24944</v>
      </c>
      <c r="L165" s="17">
        <v>24583.072</v>
      </c>
      <c r="M165" s="17">
        <v>25439</v>
      </c>
    </row>
    <row r="166" spans="1:13" ht="12.75">
      <c r="A166" s="13" t="s">
        <v>147</v>
      </c>
      <c r="B166" s="15">
        <v>16071</v>
      </c>
      <c r="C166" s="15">
        <v>0</v>
      </c>
      <c r="D166" s="15">
        <v>3348</v>
      </c>
      <c r="E166" s="15">
        <v>19419</v>
      </c>
      <c r="F166" s="15">
        <v>493</v>
      </c>
      <c r="G166" s="15">
        <v>1793</v>
      </c>
      <c r="H166" s="15">
        <v>2286</v>
      </c>
      <c r="I166" s="15">
        <v>21705</v>
      </c>
      <c r="J166" s="15">
        <v>226</v>
      </c>
      <c r="K166" s="15">
        <v>21931</v>
      </c>
      <c r="L166" s="15">
        <v>23346.252</v>
      </c>
      <c r="M166" s="15">
        <v>23291</v>
      </c>
    </row>
    <row r="167" spans="1:13" ht="12.75">
      <c r="A167" s="13" t="s">
        <v>148</v>
      </c>
      <c r="B167" s="15">
        <v>24585</v>
      </c>
      <c r="C167" s="15">
        <v>0</v>
      </c>
      <c r="D167" s="15">
        <v>0</v>
      </c>
      <c r="E167" s="15">
        <v>24585</v>
      </c>
      <c r="F167" s="15">
        <v>879</v>
      </c>
      <c r="G167" s="15">
        <v>3283</v>
      </c>
      <c r="H167" s="15">
        <v>4162</v>
      </c>
      <c r="I167" s="15">
        <v>28747</v>
      </c>
      <c r="J167" s="15">
        <v>4572</v>
      </c>
      <c r="K167" s="15">
        <v>33319</v>
      </c>
      <c r="L167" s="15">
        <v>30069.725</v>
      </c>
      <c r="M167" s="15">
        <v>26287</v>
      </c>
    </row>
    <row r="168" spans="1:13" ht="12.75">
      <c r="A168" s="16" t="s">
        <v>149</v>
      </c>
      <c r="B168" s="17">
        <v>38769</v>
      </c>
      <c r="C168" s="17">
        <v>0</v>
      </c>
      <c r="D168" s="17">
        <v>0</v>
      </c>
      <c r="E168" s="17">
        <v>38769</v>
      </c>
      <c r="F168" s="17">
        <v>1244</v>
      </c>
      <c r="G168" s="17">
        <v>5717</v>
      </c>
      <c r="H168" s="17">
        <v>6961</v>
      </c>
      <c r="I168" s="17">
        <v>45730</v>
      </c>
      <c r="J168" s="17">
        <v>2274</v>
      </c>
      <c r="K168" s="17">
        <v>48004</v>
      </c>
      <c r="L168" s="17">
        <v>47072.913</v>
      </c>
      <c r="M168" s="17">
        <v>40972</v>
      </c>
    </row>
    <row r="169" spans="1:13" ht="12.75">
      <c r="A169" s="18" t="s">
        <v>452</v>
      </c>
      <c r="B169" s="19"/>
      <c r="C169" s="19"/>
      <c r="D169" s="19"/>
      <c r="E169" s="19"/>
      <c r="F169" s="19"/>
      <c r="G169" s="20">
        <f>'FM skjon'!C10</f>
        <v>9500</v>
      </c>
      <c r="H169" s="20">
        <f>G169</f>
        <v>9500</v>
      </c>
      <c r="I169" s="25">
        <f>G169</f>
        <v>9500</v>
      </c>
      <c r="J169" s="20"/>
      <c r="K169" s="20">
        <f>'FM skjon'!C10</f>
        <v>9500</v>
      </c>
      <c r="L169" s="20">
        <f>'FM skjon'!D10</f>
        <v>8000</v>
      </c>
      <c r="M169" s="20">
        <f>'FM skjon'!E10</f>
        <v>8000</v>
      </c>
    </row>
    <row r="170" spans="1:13" ht="13.5" thickBot="1">
      <c r="A170" s="21" t="s">
        <v>131</v>
      </c>
      <c r="B170" s="22">
        <f aca="true" t="shared" si="6" ref="B170:M170">SUM(B151:B169)</f>
        <v>1109969</v>
      </c>
      <c r="C170" s="22">
        <f t="shared" si="6"/>
        <v>0</v>
      </c>
      <c r="D170" s="22">
        <f t="shared" si="6"/>
        <v>20088</v>
      </c>
      <c r="E170" s="22">
        <f t="shared" si="6"/>
        <v>1130057</v>
      </c>
      <c r="F170" s="22">
        <f t="shared" si="6"/>
        <v>3696</v>
      </c>
      <c r="G170" s="22">
        <f t="shared" si="6"/>
        <v>69789</v>
      </c>
      <c r="H170" s="22">
        <f t="shared" si="6"/>
        <v>73485</v>
      </c>
      <c r="I170" s="22">
        <f t="shared" si="6"/>
        <v>1203542</v>
      </c>
      <c r="J170" s="22">
        <f t="shared" si="6"/>
        <v>116294</v>
      </c>
      <c r="K170" s="22">
        <f t="shared" si="6"/>
        <v>1319836</v>
      </c>
      <c r="L170" s="22">
        <f t="shared" si="6"/>
        <v>1325062.6700000002</v>
      </c>
      <c r="M170" s="22">
        <f t="shared" si="6"/>
        <v>1605700</v>
      </c>
    </row>
    <row r="171" spans="2:9" ht="12.75">
      <c r="B171" s="15"/>
      <c r="I171" s="15"/>
    </row>
    <row r="172" spans="1:13" ht="12.75">
      <c r="A172" s="13" t="s">
        <v>151</v>
      </c>
      <c r="B172" s="15">
        <v>62164</v>
      </c>
      <c r="C172" s="15">
        <v>0</v>
      </c>
      <c r="D172" s="15">
        <v>0</v>
      </c>
      <c r="E172" s="15">
        <v>62164</v>
      </c>
      <c r="F172" s="15">
        <v>0</v>
      </c>
      <c r="G172" s="15">
        <v>1000</v>
      </c>
      <c r="H172" s="15">
        <v>1000</v>
      </c>
      <c r="I172" s="15">
        <v>63164</v>
      </c>
      <c r="J172" s="15">
        <v>5086</v>
      </c>
      <c r="K172" s="15">
        <v>68250</v>
      </c>
      <c r="L172" s="15">
        <v>68986.675</v>
      </c>
      <c r="M172" s="15">
        <v>98984</v>
      </c>
    </row>
    <row r="173" spans="1:13" ht="12.75">
      <c r="A173" s="13" t="s">
        <v>152</v>
      </c>
      <c r="B173" s="15">
        <v>73415</v>
      </c>
      <c r="C173" s="15">
        <v>0</v>
      </c>
      <c r="D173" s="15">
        <v>0</v>
      </c>
      <c r="E173" s="15">
        <v>73415</v>
      </c>
      <c r="F173" s="15">
        <v>0</v>
      </c>
      <c r="G173" s="15">
        <v>3000</v>
      </c>
      <c r="H173" s="15">
        <v>3000</v>
      </c>
      <c r="I173" s="15">
        <v>76415</v>
      </c>
      <c r="J173" s="15">
        <v>15009</v>
      </c>
      <c r="K173" s="15">
        <v>91424</v>
      </c>
      <c r="L173" s="15">
        <v>102374.247</v>
      </c>
      <c r="M173" s="15">
        <v>147574</v>
      </c>
    </row>
    <row r="174" spans="1:13" ht="12.75">
      <c r="A174" s="16" t="s">
        <v>153</v>
      </c>
      <c r="B174" s="17">
        <v>180440</v>
      </c>
      <c r="C174" s="17">
        <v>0</v>
      </c>
      <c r="D174" s="17">
        <v>0</v>
      </c>
      <c r="E174" s="17">
        <v>180440</v>
      </c>
      <c r="F174" s="17">
        <v>0</v>
      </c>
      <c r="G174" s="17">
        <v>6500</v>
      </c>
      <c r="H174" s="17">
        <v>6500</v>
      </c>
      <c r="I174" s="17">
        <v>186940</v>
      </c>
      <c r="J174" s="17">
        <v>29506</v>
      </c>
      <c r="K174" s="17">
        <v>216446</v>
      </c>
      <c r="L174" s="17">
        <v>244064.285</v>
      </c>
      <c r="M174" s="17">
        <v>309135</v>
      </c>
    </row>
    <row r="175" spans="1:13" ht="12.75">
      <c r="A175" s="13" t="s">
        <v>154</v>
      </c>
      <c r="B175" s="15">
        <v>30800</v>
      </c>
      <c r="C175" s="15">
        <v>0</v>
      </c>
      <c r="D175" s="15">
        <v>3348</v>
      </c>
      <c r="E175" s="15">
        <v>34148</v>
      </c>
      <c r="F175" s="15">
        <v>0</v>
      </c>
      <c r="G175" s="15">
        <v>2350</v>
      </c>
      <c r="H175" s="15">
        <v>2350</v>
      </c>
      <c r="I175" s="15">
        <v>36498</v>
      </c>
      <c r="J175" s="15">
        <v>1332</v>
      </c>
      <c r="K175" s="15">
        <v>37830</v>
      </c>
      <c r="L175" s="15">
        <v>37031.649</v>
      </c>
      <c r="M175" s="15">
        <v>46805</v>
      </c>
    </row>
    <row r="176" spans="1:13" ht="12.75">
      <c r="A176" s="13" t="s">
        <v>155</v>
      </c>
      <c r="B176" s="15">
        <v>20429</v>
      </c>
      <c r="C176" s="15">
        <v>0</v>
      </c>
      <c r="D176" s="15">
        <v>3348</v>
      </c>
      <c r="E176" s="15">
        <v>23777</v>
      </c>
      <c r="F176" s="15">
        <v>279</v>
      </c>
      <c r="G176" s="15">
        <v>2300</v>
      </c>
      <c r="H176" s="15">
        <v>2579</v>
      </c>
      <c r="I176" s="15">
        <v>26356</v>
      </c>
      <c r="J176" s="15">
        <v>1139</v>
      </c>
      <c r="K176" s="15">
        <v>27495</v>
      </c>
      <c r="L176" s="15">
        <v>27382.545</v>
      </c>
      <c r="M176" s="15">
        <v>35569</v>
      </c>
    </row>
    <row r="177" spans="1:13" ht="12.75">
      <c r="A177" s="16" t="s">
        <v>156</v>
      </c>
      <c r="B177" s="17">
        <v>47009</v>
      </c>
      <c r="C177" s="17">
        <v>0</v>
      </c>
      <c r="D177" s="17">
        <v>0</v>
      </c>
      <c r="E177" s="17">
        <v>47009</v>
      </c>
      <c r="F177" s="17">
        <v>0</v>
      </c>
      <c r="G177" s="17">
        <v>800</v>
      </c>
      <c r="H177" s="17">
        <v>800</v>
      </c>
      <c r="I177" s="17">
        <v>47809</v>
      </c>
      <c r="J177" s="17">
        <v>4006</v>
      </c>
      <c r="K177" s="17">
        <v>51815</v>
      </c>
      <c r="L177" s="17">
        <v>51565.103</v>
      </c>
      <c r="M177" s="17">
        <v>69820</v>
      </c>
    </row>
    <row r="178" spans="1:13" ht="12.75">
      <c r="A178" s="13" t="s">
        <v>157</v>
      </c>
      <c r="B178" s="15">
        <v>29642</v>
      </c>
      <c r="C178" s="15">
        <v>0</v>
      </c>
      <c r="D178" s="15">
        <v>0</v>
      </c>
      <c r="E178" s="15">
        <v>29642</v>
      </c>
      <c r="F178" s="15">
        <v>600</v>
      </c>
      <c r="G178" s="15">
        <v>900</v>
      </c>
      <c r="H178" s="15">
        <v>1500</v>
      </c>
      <c r="I178" s="15">
        <v>31142</v>
      </c>
      <c r="J178" s="15">
        <v>2858</v>
      </c>
      <c r="K178" s="15">
        <v>34000</v>
      </c>
      <c r="L178" s="15">
        <v>35538.717</v>
      </c>
      <c r="M178" s="15">
        <v>49896</v>
      </c>
    </row>
    <row r="179" spans="1:13" ht="12.75">
      <c r="A179" s="13" t="s">
        <v>158</v>
      </c>
      <c r="B179" s="15">
        <v>44890</v>
      </c>
      <c r="C179" s="15">
        <v>0</v>
      </c>
      <c r="D179" s="15">
        <v>0</v>
      </c>
      <c r="E179" s="15">
        <v>44890</v>
      </c>
      <c r="F179" s="15">
        <v>0</v>
      </c>
      <c r="G179" s="15">
        <v>1050</v>
      </c>
      <c r="H179" s="15">
        <v>1050</v>
      </c>
      <c r="I179" s="15">
        <v>45940</v>
      </c>
      <c r="J179" s="15">
        <v>8109</v>
      </c>
      <c r="K179" s="15">
        <v>54049</v>
      </c>
      <c r="L179" s="15">
        <v>55129.014</v>
      </c>
      <c r="M179" s="15">
        <v>72217</v>
      </c>
    </row>
    <row r="180" spans="1:13" ht="12.75">
      <c r="A180" s="16" t="s">
        <v>159</v>
      </c>
      <c r="B180" s="17">
        <v>31933</v>
      </c>
      <c r="C180" s="17">
        <v>0</v>
      </c>
      <c r="D180" s="17">
        <v>0</v>
      </c>
      <c r="E180" s="17">
        <v>31933</v>
      </c>
      <c r="F180" s="17">
        <v>429</v>
      </c>
      <c r="G180" s="17">
        <v>600</v>
      </c>
      <c r="H180" s="17">
        <v>1029</v>
      </c>
      <c r="I180" s="17">
        <v>32962</v>
      </c>
      <c r="J180" s="17">
        <v>2427</v>
      </c>
      <c r="K180" s="17">
        <v>35389</v>
      </c>
      <c r="L180" s="17">
        <v>36897.204</v>
      </c>
      <c r="M180" s="17">
        <v>54592</v>
      </c>
    </row>
    <row r="181" spans="1:13" ht="12.75">
      <c r="A181" s="13" t="s">
        <v>160</v>
      </c>
      <c r="B181" s="15">
        <v>23271</v>
      </c>
      <c r="C181" s="15">
        <v>0</v>
      </c>
      <c r="D181" s="15">
        <v>3348</v>
      </c>
      <c r="E181" s="15">
        <v>26619</v>
      </c>
      <c r="F181" s="15">
        <v>386</v>
      </c>
      <c r="G181" s="15">
        <v>2500</v>
      </c>
      <c r="H181" s="15">
        <v>2886</v>
      </c>
      <c r="I181" s="15">
        <v>29505</v>
      </c>
      <c r="J181" s="15">
        <v>1094</v>
      </c>
      <c r="K181" s="15">
        <v>30599</v>
      </c>
      <c r="L181" s="15">
        <v>29594.558</v>
      </c>
      <c r="M181" s="15">
        <v>33133</v>
      </c>
    </row>
    <row r="182" spans="1:13" ht="12.75">
      <c r="A182" s="13" t="s">
        <v>161</v>
      </c>
      <c r="B182" s="15">
        <v>14391</v>
      </c>
      <c r="C182" s="15">
        <v>0</v>
      </c>
      <c r="D182" s="15">
        <v>3348</v>
      </c>
      <c r="E182" s="15">
        <v>17739</v>
      </c>
      <c r="F182" s="15">
        <v>21</v>
      </c>
      <c r="G182" s="15">
        <v>1300</v>
      </c>
      <c r="H182" s="15">
        <v>1321</v>
      </c>
      <c r="I182" s="15">
        <v>19060</v>
      </c>
      <c r="J182" s="15">
        <v>134</v>
      </c>
      <c r="K182" s="15">
        <v>19194</v>
      </c>
      <c r="L182" s="15">
        <v>19105.491</v>
      </c>
      <c r="M182" s="15">
        <v>20534</v>
      </c>
    </row>
    <row r="183" spans="1:13" ht="12.75">
      <c r="A183" s="16" t="s">
        <v>162</v>
      </c>
      <c r="B183" s="17">
        <v>24210</v>
      </c>
      <c r="C183" s="17">
        <v>0</v>
      </c>
      <c r="D183" s="17">
        <v>0</v>
      </c>
      <c r="E183" s="17">
        <v>24210</v>
      </c>
      <c r="F183" s="17">
        <v>386</v>
      </c>
      <c r="G183" s="17">
        <v>3100</v>
      </c>
      <c r="H183" s="17">
        <v>3486</v>
      </c>
      <c r="I183" s="17">
        <v>27696</v>
      </c>
      <c r="J183" s="17">
        <v>1849</v>
      </c>
      <c r="K183" s="17">
        <v>29545</v>
      </c>
      <c r="L183" s="17">
        <v>29651.56</v>
      </c>
      <c r="M183" s="17">
        <v>35300</v>
      </c>
    </row>
    <row r="184" spans="1:13" ht="12.75">
      <c r="A184" s="13" t="s">
        <v>163</v>
      </c>
      <c r="B184" s="15">
        <v>19682</v>
      </c>
      <c r="C184" s="15">
        <v>0</v>
      </c>
      <c r="D184" s="15">
        <v>3348</v>
      </c>
      <c r="E184" s="15">
        <v>23030</v>
      </c>
      <c r="F184" s="15">
        <v>515</v>
      </c>
      <c r="G184" s="15">
        <v>2700</v>
      </c>
      <c r="H184" s="15">
        <v>3215</v>
      </c>
      <c r="I184" s="15">
        <v>26245</v>
      </c>
      <c r="J184" s="15">
        <v>350</v>
      </c>
      <c r="K184" s="15">
        <v>26595</v>
      </c>
      <c r="L184" s="15">
        <v>28218.271</v>
      </c>
      <c r="M184" s="15">
        <v>29360</v>
      </c>
    </row>
    <row r="185" spans="1:13" ht="12.75">
      <c r="A185" s="13" t="s">
        <v>164</v>
      </c>
      <c r="B185" s="15">
        <v>19250</v>
      </c>
      <c r="C185" s="15">
        <v>0</v>
      </c>
      <c r="D185" s="15">
        <v>0</v>
      </c>
      <c r="E185" s="15">
        <v>19250</v>
      </c>
      <c r="F185" s="15">
        <v>858</v>
      </c>
      <c r="G185" s="15">
        <v>2208</v>
      </c>
      <c r="H185" s="15">
        <v>3066</v>
      </c>
      <c r="I185" s="15">
        <v>22316</v>
      </c>
      <c r="J185" s="15">
        <v>482</v>
      </c>
      <c r="K185" s="15">
        <v>22798</v>
      </c>
      <c r="L185" s="15">
        <v>23359.102</v>
      </c>
      <c r="M185" s="15">
        <v>19871</v>
      </c>
    </row>
    <row r="186" spans="1:13" ht="12.75">
      <c r="A186" s="16" t="s">
        <v>165</v>
      </c>
      <c r="B186" s="17">
        <v>5813</v>
      </c>
      <c r="C186" s="17">
        <v>0</v>
      </c>
      <c r="D186" s="17">
        <v>0</v>
      </c>
      <c r="E186" s="17">
        <v>5813</v>
      </c>
      <c r="F186" s="17">
        <v>0</v>
      </c>
      <c r="G186" s="17">
        <v>0</v>
      </c>
      <c r="H186" s="17">
        <v>0</v>
      </c>
      <c r="I186" s="17">
        <v>5813</v>
      </c>
      <c r="J186" s="17">
        <v>1113</v>
      </c>
      <c r="K186" s="17">
        <v>6926</v>
      </c>
      <c r="L186" s="17">
        <v>7718</v>
      </c>
      <c r="M186" s="17">
        <v>0</v>
      </c>
    </row>
    <row r="187" spans="1:13" ht="12.75">
      <c r="A187" s="18" t="s">
        <v>452</v>
      </c>
      <c r="B187" s="19"/>
      <c r="C187" s="19"/>
      <c r="D187" s="19"/>
      <c r="E187" s="19"/>
      <c r="F187" s="19"/>
      <c r="G187" s="20">
        <f>'FM skjon'!C11</f>
        <v>5116</v>
      </c>
      <c r="H187" s="20">
        <f>G187</f>
        <v>5116</v>
      </c>
      <c r="I187" s="25">
        <f>G187</f>
        <v>5116</v>
      </c>
      <c r="J187" s="20"/>
      <c r="K187" s="20">
        <f>'FM skjon'!C11</f>
        <v>5116</v>
      </c>
      <c r="L187" s="20">
        <f>'FM skjon'!D11</f>
        <v>4260</v>
      </c>
      <c r="M187" s="20">
        <f>'FM skjon'!E11</f>
        <v>3700</v>
      </c>
    </row>
    <row r="188" spans="1:13" ht="13.5" thickBot="1">
      <c r="A188" s="21" t="s">
        <v>150</v>
      </c>
      <c r="B188" s="22">
        <f aca="true" t="shared" si="7" ref="B188:M188">SUM(B172:B187)</f>
        <v>627339</v>
      </c>
      <c r="C188" s="22">
        <f t="shared" si="7"/>
        <v>0</v>
      </c>
      <c r="D188" s="22">
        <f t="shared" si="7"/>
        <v>16740</v>
      </c>
      <c r="E188" s="22">
        <f t="shared" si="7"/>
        <v>644079</v>
      </c>
      <c r="F188" s="22">
        <f t="shared" si="7"/>
        <v>3474</v>
      </c>
      <c r="G188" s="22">
        <f t="shared" si="7"/>
        <v>35424</v>
      </c>
      <c r="H188" s="22">
        <f t="shared" si="7"/>
        <v>38898</v>
      </c>
      <c r="I188" s="22">
        <f t="shared" si="7"/>
        <v>682977</v>
      </c>
      <c r="J188" s="22">
        <f t="shared" si="7"/>
        <v>74494</v>
      </c>
      <c r="K188" s="22">
        <f t="shared" si="7"/>
        <v>757471</v>
      </c>
      <c r="L188" s="22">
        <f t="shared" si="7"/>
        <v>800876.4209999999</v>
      </c>
      <c r="M188" s="22">
        <f t="shared" si="7"/>
        <v>1026490</v>
      </c>
    </row>
    <row r="189" spans="2:9" ht="12.75">
      <c r="B189" s="15"/>
      <c r="I189" s="15"/>
    </row>
    <row r="190" spans="1:13" ht="12.75">
      <c r="A190" s="13" t="s">
        <v>167</v>
      </c>
      <c r="B190" s="15">
        <v>309613</v>
      </c>
      <c r="C190" s="15">
        <v>0</v>
      </c>
      <c r="D190" s="15">
        <v>0</v>
      </c>
      <c r="E190" s="15">
        <v>309613</v>
      </c>
      <c r="F190" s="15">
        <v>0</v>
      </c>
      <c r="G190" s="15">
        <v>8827</v>
      </c>
      <c r="H190" s="15">
        <v>8827</v>
      </c>
      <c r="I190" s="15">
        <v>318440</v>
      </c>
      <c r="J190" s="15">
        <v>169734</v>
      </c>
      <c r="K190" s="15">
        <v>488174</v>
      </c>
      <c r="L190" s="15">
        <v>395473.461</v>
      </c>
      <c r="M190" s="15">
        <v>542062</v>
      </c>
    </row>
    <row r="191" spans="1:13" ht="12.75">
      <c r="A191" s="13" t="s">
        <v>168</v>
      </c>
      <c r="B191" s="15">
        <v>82841</v>
      </c>
      <c r="C191" s="15">
        <v>0</v>
      </c>
      <c r="D191" s="15">
        <v>0</v>
      </c>
      <c r="E191" s="15">
        <v>82841</v>
      </c>
      <c r="F191" s="15">
        <v>0</v>
      </c>
      <c r="G191" s="15">
        <v>2800</v>
      </c>
      <c r="H191" s="15">
        <v>2800</v>
      </c>
      <c r="I191" s="15">
        <v>85641</v>
      </c>
      <c r="J191" s="15">
        <v>6804</v>
      </c>
      <c r="K191" s="15">
        <v>92445</v>
      </c>
      <c r="L191" s="15">
        <v>97513.768</v>
      </c>
      <c r="M191" s="15">
        <v>136942</v>
      </c>
    </row>
    <row r="192" spans="1:13" ht="12.75">
      <c r="A192" s="16" t="s">
        <v>169</v>
      </c>
      <c r="B192" s="17">
        <v>55362</v>
      </c>
      <c r="C192" s="17">
        <v>0</v>
      </c>
      <c r="D192" s="17">
        <v>0</v>
      </c>
      <c r="E192" s="17">
        <v>55362</v>
      </c>
      <c r="F192" s="17">
        <v>0</v>
      </c>
      <c r="G192" s="17">
        <v>800</v>
      </c>
      <c r="H192" s="17">
        <v>800</v>
      </c>
      <c r="I192" s="17">
        <v>56162</v>
      </c>
      <c r="J192" s="17">
        <v>5942</v>
      </c>
      <c r="K192" s="17">
        <v>62104</v>
      </c>
      <c r="L192" s="17">
        <v>62083.218</v>
      </c>
      <c r="M192" s="17">
        <v>87108</v>
      </c>
    </row>
    <row r="193" spans="1:13" ht="12.75">
      <c r="A193" s="13" t="s">
        <v>170</v>
      </c>
      <c r="B193" s="15">
        <v>74048</v>
      </c>
      <c r="C193" s="15">
        <v>0</v>
      </c>
      <c r="D193" s="15">
        <v>0</v>
      </c>
      <c r="E193" s="15">
        <v>74048</v>
      </c>
      <c r="F193" s="15">
        <v>0</v>
      </c>
      <c r="G193" s="15">
        <v>500</v>
      </c>
      <c r="H193" s="15">
        <v>500</v>
      </c>
      <c r="I193" s="15">
        <v>74548</v>
      </c>
      <c r="J193" s="15">
        <v>4796</v>
      </c>
      <c r="K193" s="15">
        <v>79344</v>
      </c>
      <c r="L193" s="15">
        <v>80895.162</v>
      </c>
      <c r="M193" s="15">
        <v>95122</v>
      </c>
    </row>
    <row r="194" spans="1:13" ht="12.75">
      <c r="A194" s="13" t="s">
        <v>171</v>
      </c>
      <c r="B194" s="15">
        <v>70149</v>
      </c>
      <c r="C194" s="15">
        <v>0</v>
      </c>
      <c r="D194" s="15">
        <v>0</v>
      </c>
      <c r="E194" s="15">
        <v>70149</v>
      </c>
      <c r="F194" s="15">
        <v>0</v>
      </c>
      <c r="G194" s="15">
        <v>1600</v>
      </c>
      <c r="H194" s="15">
        <v>1600</v>
      </c>
      <c r="I194" s="15">
        <v>71749</v>
      </c>
      <c r="J194" s="15">
        <v>7086</v>
      </c>
      <c r="K194" s="15">
        <v>78835</v>
      </c>
      <c r="L194" s="15">
        <v>83115.524</v>
      </c>
      <c r="M194" s="15">
        <v>128110</v>
      </c>
    </row>
    <row r="195" spans="1:13" ht="12.75">
      <c r="A195" s="16" t="s">
        <v>172</v>
      </c>
      <c r="B195" s="17">
        <v>33835</v>
      </c>
      <c r="C195" s="17">
        <v>0</v>
      </c>
      <c r="D195" s="17">
        <v>0</v>
      </c>
      <c r="E195" s="17">
        <v>33835</v>
      </c>
      <c r="F195" s="17">
        <v>0</v>
      </c>
      <c r="G195" s="17">
        <v>1200</v>
      </c>
      <c r="H195" s="17">
        <v>1200</v>
      </c>
      <c r="I195" s="17">
        <v>35035</v>
      </c>
      <c r="J195" s="17">
        <v>3939</v>
      </c>
      <c r="K195" s="17">
        <v>38974</v>
      </c>
      <c r="L195" s="17">
        <v>39243.638</v>
      </c>
      <c r="M195" s="17">
        <v>63097</v>
      </c>
    </row>
    <row r="196" spans="1:13" ht="12.75">
      <c r="A196" s="13" t="s">
        <v>173</v>
      </c>
      <c r="B196" s="15">
        <v>35106</v>
      </c>
      <c r="C196" s="15">
        <v>0</v>
      </c>
      <c r="D196" s="15">
        <v>0</v>
      </c>
      <c r="E196" s="15">
        <v>35106</v>
      </c>
      <c r="F196" s="15">
        <v>0</v>
      </c>
      <c r="G196" s="15">
        <v>700</v>
      </c>
      <c r="H196" s="15">
        <v>700</v>
      </c>
      <c r="I196" s="15">
        <v>35806</v>
      </c>
      <c r="J196" s="15">
        <v>4408</v>
      </c>
      <c r="K196" s="15">
        <v>40214</v>
      </c>
      <c r="L196" s="15">
        <v>46608.5</v>
      </c>
      <c r="M196" s="15">
        <v>69990</v>
      </c>
    </row>
    <row r="197" spans="1:13" ht="12.75">
      <c r="A197" s="13" t="s">
        <v>174</v>
      </c>
      <c r="B197" s="15">
        <v>30196</v>
      </c>
      <c r="C197" s="15">
        <v>0</v>
      </c>
      <c r="D197" s="15">
        <v>3348</v>
      </c>
      <c r="E197" s="15">
        <v>33544</v>
      </c>
      <c r="F197" s="15">
        <v>64</v>
      </c>
      <c r="G197" s="15">
        <v>500</v>
      </c>
      <c r="H197" s="15">
        <v>564</v>
      </c>
      <c r="I197" s="15">
        <v>34108</v>
      </c>
      <c r="J197" s="15">
        <v>427</v>
      </c>
      <c r="K197" s="15">
        <v>34535</v>
      </c>
      <c r="L197" s="15">
        <v>34835.06</v>
      </c>
      <c r="M197" s="15">
        <v>42761</v>
      </c>
    </row>
    <row r="198" spans="1:13" ht="12.75">
      <c r="A198" s="16" t="s">
        <v>175</v>
      </c>
      <c r="B198" s="17">
        <v>14979</v>
      </c>
      <c r="C198" s="17">
        <v>0</v>
      </c>
      <c r="D198" s="17">
        <v>0</v>
      </c>
      <c r="E198" s="17">
        <v>14979</v>
      </c>
      <c r="F198" s="17">
        <v>729</v>
      </c>
      <c r="G198" s="17">
        <v>1419</v>
      </c>
      <c r="H198" s="17">
        <v>2148</v>
      </c>
      <c r="I198" s="17">
        <v>17127</v>
      </c>
      <c r="J198" s="17">
        <v>1365</v>
      </c>
      <c r="K198" s="17">
        <v>18492</v>
      </c>
      <c r="L198" s="17">
        <v>17660.791</v>
      </c>
      <c r="M198" s="17">
        <v>14381</v>
      </c>
    </row>
    <row r="199" spans="1:13" ht="12.75">
      <c r="A199" s="13" t="s">
        <v>176</v>
      </c>
      <c r="B199" s="15">
        <v>20165</v>
      </c>
      <c r="C199" s="15">
        <v>0</v>
      </c>
      <c r="D199" s="15">
        <v>3348</v>
      </c>
      <c r="E199" s="15">
        <v>23513</v>
      </c>
      <c r="F199" s="15">
        <v>129</v>
      </c>
      <c r="G199" s="15">
        <v>2100</v>
      </c>
      <c r="H199" s="15">
        <v>2229</v>
      </c>
      <c r="I199" s="15">
        <v>25742</v>
      </c>
      <c r="J199" s="15">
        <v>3409</v>
      </c>
      <c r="K199" s="15">
        <v>29151</v>
      </c>
      <c r="L199" s="15">
        <v>26607.916</v>
      </c>
      <c r="M199" s="15">
        <v>31332</v>
      </c>
    </row>
    <row r="200" spans="1:13" ht="12.75">
      <c r="A200" s="13" t="s">
        <v>177</v>
      </c>
      <c r="B200" s="15">
        <v>39020</v>
      </c>
      <c r="C200" s="15">
        <v>0</v>
      </c>
      <c r="D200" s="15">
        <v>0</v>
      </c>
      <c r="E200" s="15">
        <v>39020</v>
      </c>
      <c r="F200" s="15">
        <v>1179</v>
      </c>
      <c r="G200" s="15">
        <v>2700</v>
      </c>
      <c r="H200" s="15">
        <v>3879</v>
      </c>
      <c r="I200" s="15">
        <v>42899</v>
      </c>
      <c r="J200" s="15">
        <v>22824</v>
      </c>
      <c r="K200" s="15">
        <v>65723</v>
      </c>
      <c r="L200" s="15">
        <v>44830.038</v>
      </c>
      <c r="M200" s="15">
        <v>61488</v>
      </c>
    </row>
    <row r="201" spans="1:13" ht="12.75">
      <c r="A201" s="16" t="s">
        <v>178</v>
      </c>
      <c r="B201" s="17">
        <v>40244</v>
      </c>
      <c r="C201" s="17">
        <v>0</v>
      </c>
      <c r="D201" s="17">
        <v>0</v>
      </c>
      <c r="E201" s="17">
        <v>40244</v>
      </c>
      <c r="F201" s="17">
        <v>86</v>
      </c>
      <c r="G201" s="17">
        <v>500</v>
      </c>
      <c r="H201" s="17">
        <v>586</v>
      </c>
      <c r="I201" s="17">
        <v>40830</v>
      </c>
      <c r="J201" s="17">
        <v>3430</v>
      </c>
      <c r="K201" s="17">
        <v>44260</v>
      </c>
      <c r="L201" s="17">
        <v>47091.441</v>
      </c>
      <c r="M201" s="17">
        <v>74255</v>
      </c>
    </row>
    <row r="202" spans="1:13" ht="12.75">
      <c r="A202" s="13" t="s">
        <v>179</v>
      </c>
      <c r="B202" s="15">
        <v>16101</v>
      </c>
      <c r="C202" s="15">
        <v>0</v>
      </c>
      <c r="D202" s="15">
        <v>3348</v>
      </c>
      <c r="E202" s="15">
        <v>19449</v>
      </c>
      <c r="F202" s="15">
        <v>236</v>
      </c>
      <c r="G202" s="15">
        <v>2400</v>
      </c>
      <c r="H202" s="15">
        <v>2636</v>
      </c>
      <c r="I202" s="15">
        <v>22085</v>
      </c>
      <c r="J202" s="15">
        <v>1085</v>
      </c>
      <c r="K202" s="15">
        <v>23170</v>
      </c>
      <c r="L202" s="15">
        <v>23693.835</v>
      </c>
      <c r="M202" s="15">
        <v>29483</v>
      </c>
    </row>
    <row r="203" spans="1:13" ht="12.75">
      <c r="A203" s="13" t="s">
        <v>180</v>
      </c>
      <c r="B203" s="15">
        <v>49625</v>
      </c>
      <c r="C203" s="15">
        <v>0</v>
      </c>
      <c r="D203" s="15">
        <v>0</v>
      </c>
      <c r="E203" s="15">
        <v>49625</v>
      </c>
      <c r="F203" s="15">
        <v>1137</v>
      </c>
      <c r="G203" s="15">
        <v>1500</v>
      </c>
      <c r="H203" s="15">
        <v>2637</v>
      </c>
      <c r="I203" s="15">
        <v>52262</v>
      </c>
      <c r="J203" s="15">
        <v>1768</v>
      </c>
      <c r="K203" s="15">
        <v>54030</v>
      </c>
      <c r="L203" s="15">
        <v>54618.556</v>
      </c>
      <c r="M203" s="15">
        <v>52881</v>
      </c>
    </row>
    <row r="204" spans="1:13" ht="12.75">
      <c r="A204" s="16" t="s">
        <v>181</v>
      </c>
      <c r="B204" s="17">
        <v>20864</v>
      </c>
      <c r="C204" s="17">
        <v>0</v>
      </c>
      <c r="D204" s="17">
        <v>0</v>
      </c>
      <c r="E204" s="17">
        <v>20864</v>
      </c>
      <c r="F204" s="17">
        <v>1587</v>
      </c>
      <c r="G204" s="17">
        <v>3376</v>
      </c>
      <c r="H204" s="17">
        <v>4963</v>
      </c>
      <c r="I204" s="17">
        <v>25827</v>
      </c>
      <c r="J204" s="17">
        <v>490</v>
      </c>
      <c r="K204" s="17">
        <v>26317</v>
      </c>
      <c r="L204" s="17">
        <v>26929.617</v>
      </c>
      <c r="M204" s="17">
        <v>13528</v>
      </c>
    </row>
    <row r="205" spans="1:13" s="28" customFormat="1" ht="12.75">
      <c r="A205" s="18" t="s">
        <v>452</v>
      </c>
      <c r="B205" s="20"/>
      <c r="C205" s="20"/>
      <c r="D205" s="20"/>
      <c r="E205" s="20"/>
      <c r="F205" s="20"/>
      <c r="G205" s="20">
        <f>'FM skjon'!C12</f>
        <v>6000</v>
      </c>
      <c r="H205" s="20">
        <f>G205</f>
        <v>6000</v>
      </c>
      <c r="I205" s="25">
        <f>G205</f>
        <v>6000</v>
      </c>
      <c r="J205" s="20"/>
      <c r="K205" s="20">
        <f>'FM skjon'!C12</f>
        <v>6000</v>
      </c>
      <c r="L205" s="20">
        <f>'FM skjon'!D12</f>
        <v>5000</v>
      </c>
      <c r="M205" s="20">
        <f>'FM skjon'!E12</f>
        <v>3000</v>
      </c>
    </row>
    <row r="206" spans="1:13" ht="13.5" thickBot="1">
      <c r="A206" s="21" t="s">
        <v>166</v>
      </c>
      <c r="B206" s="22">
        <f aca="true" t="shared" si="8" ref="B206:M206">SUM(B190:B205)</f>
        <v>892148</v>
      </c>
      <c r="C206" s="22">
        <f t="shared" si="8"/>
        <v>0</v>
      </c>
      <c r="D206" s="22">
        <f t="shared" si="8"/>
        <v>10044</v>
      </c>
      <c r="E206" s="22">
        <f t="shared" si="8"/>
        <v>902192</v>
      </c>
      <c r="F206" s="22">
        <f t="shared" si="8"/>
        <v>5147</v>
      </c>
      <c r="G206" s="22">
        <f t="shared" si="8"/>
        <v>36922</v>
      </c>
      <c r="H206" s="22">
        <f t="shared" si="8"/>
        <v>42069</v>
      </c>
      <c r="I206" s="22">
        <f t="shared" si="8"/>
        <v>944261</v>
      </c>
      <c r="J206" s="22">
        <f t="shared" si="8"/>
        <v>237507</v>
      </c>
      <c r="K206" s="22">
        <f t="shared" si="8"/>
        <v>1181768</v>
      </c>
      <c r="L206" s="22">
        <f t="shared" si="8"/>
        <v>1086200.525</v>
      </c>
      <c r="M206" s="22">
        <f t="shared" si="8"/>
        <v>1445540</v>
      </c>
    </row>
    <row r="207" spans="2:9" ht="12.75">
      <c r="B207" s="15"/>
      <c r="I207" s="15"/>
    </row>
    <row r="208" spans="1:13" ht="12.75">
      <c r="A208" s="13" t="s">
        <v>183</v>
      </c>
      <c r="B208" s="15">
        <v>102543</v>
      </c>
      <c r="C208" s="15">
        <v>0</v>
      </c>
      <c r="D208" s="15">
        <v>0</v>
      </c>
      <c r="E208" s="15">
        <v>102543</v>
      </c>
      <c r="F208" s="15">
        <v>0</v>
      </c>
      <c r="G208" s="15">
        <v>1200</v>
      </c>
      <c r="H208" s="15">
        <v>1200</v>
      </c>
      <c r="I208" s="15">
        <v>103743</v>
      </c>
      <c r="J208" s="15">
        <v>8495</v>
      </c>
      <c r="K208" s="15">
        <v>112238</v>
      </c>
      <c r="L208" s="15">
        <v>81943.185</v>
      </c>
      <c r="M208" s="15">
        <v>103082</v>
      </c>
    </row>
    <row r="209" spans="1:13" ht="12.75">
      <c r="A209" s="13" t="s">
        <v>184</v>
      </c>
      <c r="B209" s="15">
        <v>179571</v>
      </c>
      <c r="C209" s="15">
        <v>0</v>
      </c>
      <c r="D209" s="15">
        <v>0</v>
      </c>
      <c r="E209" s="15">
        <v>179571</v>
      </c>
      <c r="F209" s="15">
        <v>0</v>
      </c>
      <c r="G209" s="15">
        <v>0</v>
      </c>
      <c r="H209" s="15">
        <v>0</v>
      </c>
      <c r="I209" s="15">
        <v>179571</v>
      </c>
      <c r="J209" s="15">
        <v>53157</v>
      </c>
      <c r="K209" s="15">
        <v>232728</v>
      </c>
      <c r="L209" s="15">
        <v>224747.631</v>
      </c>
      <c r="M209" s="15">
        <v>250265</v>
      </c>
    </row>
    <row r="210" spans="1:13" ht="12.75">
      <c r="A210" s="16" t="s">
        <v>185</v>
      </c>
      <c r="B210" s="17">
        <v>360082</v>
      </c>
      <c r="C210" s="17">
        <v>0</v>
      </c>
      <c r="D210" s="17">
        <v>0</v>
      </c>
      <c r="E210" s="17">
        <v>360082</v>
      </c>
      <c r="F210" s="17">
        <v>15568</v>
      </c>
      <c r="G210" s="17">
        <v>0</v>
      </c>
      <c r="H210" s="17">
        <v>15568</v>
      </c>
      <c r="I210" s="17">
        <v>375650</v>
      </c>
      <c r="J210" s="17">
        <v>300454</v>
      </c>
      <c r="K210" s="17">
        <v>676104</v>
      </c>
      <c r="L210" s="17">
        <v>496975.863</v>
      </c>
      <c r="M210" s="17">
        <v>427636</v>
      </c>
    </row>
    <row r="211" spans="1:13" ht="12.75">
      <c r="A211" s="13" t="s">
        <v>186</v>
      </c>
      <c r="B211" s="15">
        <v>182016</v>
      </c>
      <c r="C211" s="15">
        <v>0</v>
      </c>
      <c r="D211" s="15">
        <v>0</v>
      </c>
      <c r="E211" s="15">
        <v>182016</v>
      </c>
      <c r="F211" s="15">
        <v>0</v>
      </c>
      <c r="G211" s="15">
        <v>2600</v>
      </c>
      <c r="H211" s="15">
        <v>2600</v>
      </c>
      <c r="I211" s="15">
        <v>184616</v>
      </c>
      <c r="J211" s="15">
        <v>28753</v>
      </c>
      <c r="K211" s="15">
        <v>213369</v>
      </c>
      <c r="L211" s="15">
        <v>217671.614</v>
      </c>
      <c r="M211" s="15">
        <v>255503</v>
      </c>
    </row>
    <row r="212" spans="1:13" ht="12.75">
      <c r="A212" s="13" t="s">
        <v>187</v>
      </c>
      <c r="B212" s="15">
        <v>30340</v>
      </c>
      <c r="C212" s="15">
        <v>0</v>
      </c>
      <c r="D212" s="15">
        <v>0</v>
      </c>
      <c r="E212" s="15">
        <v>30340</v>
      </c>
      <c r="F212" s="15">
        <v>0</v>
      </c>
      <c r="G212" s="15">
        <v>400</v>
      </c>
      <c r="H212" s="15">
        <v>400</v>
      </c>
      <c r="I212" s="15">
        <v>30740</v>
      </c>
      <c r="J212" s="15">
        <v>679</v>
      </c>
      <c r="K212" s="15">
        <v>31419</v>
      </c>
      <c r="L212" s="15">
        <v>34181.604</v>
      </c>
      <c r="M212" s="15">
        <v>43289</v>
      </c>
    </row>
    <row r="213" spans="1:13" ht="12.75">
      <c r="A213" s="16" t="s">
        <v>188</v>
      </c>
      <c r="B213" s="17">
        <v>20621</v>
      </c>
      <c r="C213" s="17">
        <v>0</v>
      </c>
      <c r="D213" s="17">
        <v>1339</v>
      </c>
      <c r="E213" s="17">
        <v>21960</v>
      </c>
      <c r="F213" s="17">
        <v>172</v>
      </c>
      <c r="G213" s="17">
        <v>800</v>
      </c>
      <c r="H213" s="17">
        <v>972</v>
      </c>
      <c r="I213" s="17">
        <v>22932</v>
      </c>
      <c r="J213" s="17">
        <v>2128</v>
      </c>
      <c r="K213" s="17">
        <v>25060</v>
      </c>
      <c r="L213" s="17">
        <v>25306.867</v>
      </c>
      <c r="M213" s="17">
        <v>39299</v>
      </c>
    </row>
    <row r="214" spans="1:13" ht="12.75">
      <c r="A214" s="13" t="s">
        <v>189</v>
      </c>
      <c r="B214" s="15">
        <v>19294</v>
      </c>
      <c r="C214" s="15">
        <v>0</v>
      </c>
      <c r="D214" s="15">
        <v>3348</v>
      </c>
      <c r="E214" s="15">
        <v>22642</v>
      </c>
      <c r="F214" s="15">
        <v>307</v>
      </c>
      <c r="G214" s="15">
        <v>300</v>
      </c>
      <c r="H214" s="15">
        <v>607</v>
      </c>
      <c r="I214" s="15">
        <v>23249</v>
      </c>
      <c r="J214" s="15">
        <v>1008</v>
      </c>
      <c r="K214" s="15">
        <v>24257</v>
      </c>
      <c r="L214" s="15">
        <v>24855.69</v>
      </c>
      <c r="M214" s="15">
        <v>36976</v>
      </c>
    </row>
    <row r="215" spans="1:13" ht="12.75">
      <c r="A215" s="13" t="s">
        <v>190</v>
      </c>
      <c r="B215" s="15">
        <v>87226</v>
      </c>
      <c r="C215" s="15">
        <v>0</v>
      </c>
      <c r="D215" s="15">
        <v>0</v>
      </c>
      <c r="E215" s="15">
        <v>87226</v>
      </c>
      <c r="F215" s="15">
        <v>0</v>
      </c>
      <c r="G215" s="15">
        <v>0</v>
      </c>
      <c r="H215" s="15">
        <v>0</v>
      </c>
      <c r="I215" s="15">
        <v>87226</v>
      </c>
      <c r="J215" s="15">
        <v>6739</v>
      </c>
      <c r="K215" s="15">
        <v>93965</v>
      </c>
      <c r="L215" s="15">
        <v>77165.761</v>
      </c>
      <c r="M215" s="15">
        <v>103456</v>
      </c>
    </row>
    <row r="216" spans="1:13" ht="12.75">
      <c r="A216" s="16" t="s">
        <v>191</v>
      </c>
      <c r="B216" s="17">
        <v>54970</v>
      </c>
      <c r="C216" s="17">
        <v>0</v>
      </c>
      <c r="D216" s="17">
        <v>0</v>
      </c>
      <c r="E216" s="17">
        <v>54970</v>
      </c>
      <c r="F216" s="17">
        <v>1158</v>
      </c>
      <c r="G216" s="17">
        <v>4800</v>
      </c>
      <c r="H216" s="17">
        <v>5958</v>
      </c>
      <c r="I216" s="17">
        <v>60928</v>
      </c>
      <c r="J216" s="17">
        <v>8802</v>
      </c>
      <c r="K216" s="17">
        <v>69730</v>
      </c>
      <c r="L216" s="17">
        <v>74676.137</v>
      </c>
      <c r="M216" s="17">
        <v>87233</v>
      </c>
    </row>
    <row r="217" spans="1:13" ht="12.75">
      <c r="A217" s="13" t="s">
        <v>192</v>
      </c>
      <c r="B217" s="15">
        <v>51771</v>
      </c>
      <c r="C217" s="15">
        <v>0</v>
      </c>
      <c r="D217" s="15">
        <v>0</v>
      </c>
      <c r="E217" s="15">
        <v>51771</v>
      </c>
      <c r="F217" s="15">
        <v>365</v>
      </c>
      <c r="G217" s="15">
        <v>1000</v>
      </c>
      <c r="H217" s="15">
        <v>1365</v>
      </c>
      <c r="I217" s="15">
        <v>53136</v>
      </c>
      <c r="J217" s="15">
        <v>9302</v>
      </c>
      <c r="K217" s="15">
        <v>62438</v>
      </c>
      <c r="L217" s="15">
        <v>71574.439</v>
      </c>
      <c r="M217" s="15">
        <v>81043</v>
      </c>
    </row>
    <row r="218" spans="1:13" ht="12.75">
      <c r="A218" s="13" t="s">
        <v>193</v>
      </c>
      <c r="B218" s="15">
        <v>44283</v>
      </c>
      <c r="C218" s="15">
        <v>0</v>
      </c>
      <c r="D218" s="15">
        <v>0</v>
      </c>
      <c r="E218" s="15">
        <v>44283</v>
      </c>
      <c r="F218" s="15">
        <v>0</v>
      </c>
      <c r="G218" s="15">
        <v>1000</v>
      </c>
      <c r="H218" s="15">
        <v>1000</v>
      </c>
      <c r="I218" s="15">
        <v>45283</v>
      </c>
      <c r="J218" s="15">
        <v>6615</v>
      </c>
      <c r="K218" s="15">
        <v>51898</v>
      </c>
      <c r="L218" s="15">
        <v>55470.807</v>
      </c>
      <c r="M218" s="15">
        <v>68278</v>
      </c>
    </row>
    <row r="219" spans="1:13" ht="12.75">
      <c r="A219" s="16" t="s">
        <v>194</v>
      </c>
      <c r="B219" s="17">
        <v>58837</v>
      </c>
      <c r="C219" s="17">
        <v>0</v>
      </c>
      <c r="D219" s="17">
        <v>0</v>
      </c>
      <c r="E219" s="17">
        <v>58837</v>
      </c>
      <c r="F219" s="17">
        <v>2402</v>
      </c>
      <c r="G219" s="17">
        <v>0</v>
      </c>
      <c r="H219" s="17">
        <v>2402</v>
      </c>
      <c r="I219" s="17">
        <v>61239</v>
      </c>
      <c r="J219" s="17">
        <v>40722</v>
      </c>
      <c r="K219" s="17">
        <v>101961</v>
      </c>
      <c r="L219" s="17">
        <v>86948.927</v>
      </c>
      <c r="M219" s="17">
        <v>72139</v>
      </c>
    </row>
    <row r="220" spans="1:13" ht="12.75">
      <c r="A220" s="13" t="s">
        <v>195</v>
      </c>
      <c r="B220" s="15">
        <v>31840</v>
      </c>
      <c r="C220" s="15">
        <v>0</v>
      </c>
      <c r="D220" s="15">
        <v>0</v>
      </c>
      <c r="E220" s="15">
        <v>31840</v>
      </c>
      <c r="F220" s="15">
        <v>1844</v>
      </c>
      <c r="G220" s="15">
        <v>4300</v>
      </c>
      <c r="H220" s="15">
        <v>6144</v>
      </c>
      <c r="I220" s="15">
        <v>37984</v>
      </c>
      <c r="J220" s="15">
        <v>21580</v>
      </c>
      <c r="K220" s="15">
        <v>59564</v>
      </c>
      <c r="L220" s="15">
        <v>48957.992</v>
      </c>
      <c r="M220" s="15">
        <v>51035</v>
      </c>
    </row>
    <row r="221" spans="1:13" ht="12.75">
      <c r="A221" s="13" t="s">
        <v>196</v>
      </c>
      <c r="B221" s="15">
        <v>16760</v>
      </c>
      <c r="C221" s="15">
        <v>0</v>
      </c>
      <c r="D221" s="15">
        <v>0</v>
      </c>
      <c r="E221" s="15">
        <v>16760</v>
      </c>
      <c r="F221" s="15">
        <v>1094</v>
      </c>
      <c r="G221" s="15">
        <v>0</v>
      </c>
      <c r="H221" s="15">
        <v>1094</v>
      </c>
      <c r="I221" s="15">
        <v>17854</v>
      </c>
      <c r="J221" s="15">
        <v>7760</v>
      </c>
      <c r="K221" s="15">
        <v>25614</v>
      </c>
      <c r="L221" s="15">
        <v>18220.564</v>
      </c>
      <c r="M221" s="15">
        <v>14912</v>
      </c>
    </row>
    <row r="222" spans="1:13" ht="12.75">
      <c r="A222" s="16" t="s">
        <v>197</v>
      </c>
      <c r="B222" s="17">
        <v>62677</v>
      </c>
      <c r="C222" s="17">
        <v>0</v>
      </c>
      <c r="D222" s="17">
        <v>0</v>
      </c>
      <c r="E222" s="17">
        <v>62677</v>
      </c>
      <c r="F222" s="17">
        <v>0</v>
      </c>
      <c r="G222" s="17">
        <v>500</v>
      </c>
      <c r="H222" s="17">
        <v>500</v>
      </c>
      <c r="I222" s="17">
        <v>63177</v>
      </c>
      <c r="J222" s="17">
        <v>5006</v>
      </c>
      <c r="K222" s="17">
        <v>68183</v>
      </c>
      <c r="L222" s="17">
        <v>73472.257</v>
      </c>
      <c r="M222" s="17">
        <v>101914</v>
      </c>
    </row>
    <row r="223" spans="1:13" ht="12.75">
      <c r="A223" s="13" t="s">
        <v>198</v>
      </c>
      <c r="B223" s="15">
        <v>30439</v>
      </c>
      <c r="C223" s="15">
        <v>0</v>
      </c>
      <c r="D223" s="15">
        <v>0</v>
      </c>
      <c r="E223" s="15">
        <v>30439</v>
      </c>
      <c r="F223" s="15">
        <v>1844</v>
      </c>
      <c r="G223" s="15">
        <v>3300</v>
      </c>
      <c r="H223" s="15">
        <v>5144</v>
      </c>
      <c r="I223" s="15">
        <v>35583</v>
      </c>
      <c r="J223" s="15">
        <v>1242</v>
      </c>
      <c r="K223" s="15">
        <v>36825</v>
      </c>
      <c r="L223" s="15">
        <v>37082.386</v>
      </c>
      <c r="M223" s="15">
        <v>32774</v>
      </c>
    </row>
    <row r="224" spans="1:13" ht="12.75">
      <c r="A224" s="13" t="s">
        <v>199</v>
      </c>
      <c r="B224" s="15">
        <v>42239</v>
      </c>
      <c r="C224" s="15">
        <v>0</v>
      </c>
      <c r="D224" s="15">
        <v>0</v>
      </c>
      <c r="E224" s="15">
        <v>42239</v>
      </c>
      <c r="F224" s="15">
        <v>2852</v>
      </c>
      <c r="G224" s="15">
        <v>5700</v>
      </c>
      <c r="H224" s="15">
        <v>8552</v>
      </c>
      <c r="I224" s="15">
        <v>50791</v>
      </c>
      <c r="J224" s="15">
        <v>5358</v>
      </c>
      <c r="K224" s="15">
        <v>56149</v>
      </c>
      <c r="L224" s="15">
        <v>52007.765</v>
      </c>
      <c r="M224" s="15">
        <v>40747</v>
      </c>
    </row>
    <row r="225" spans="1:13" ht="12.75">
      <c r="A225" s="16" t="s">
        <v>200</v>
      </c>
      <c r="B225" s="17">
        <v>40488</v>
      </c>
      <c r="C225" s="17">
        <v>0</v>
      </c>
      <c r="D225" s="17">
        <v>0</v>
      </c>
      <c r="E225" s="17">
        <v>40488</v>
      </c>
      <c r="F225" s="17">
        <v>0</v>
      </c>
      <c r="G225" s="17">
        <v>5600</v>
      </c>
      <c r="H225" s="17">
        <v>5600</v>
      </c>
      <c r="I225" s="17">
        <v>46088</v>
      </c>
      <c r="J225" s="17">
        <v>6569</v>
      </c>
      <c r="K225" s="17">
        <v>52657</v>
      </c>
      <c r="L225" s="17">
        <v>47755.441</v>
      </c>
      <c r="M225" s="17">
        <v>48594</v>
      </c>
    </row>
    <row r="226" spans="1:13" ht="12.75">
      <c r="A226" s="13" t="s">
        <v>201</v>
      </c>
      <c r="B226" s="15">
        <v>34273</v>
      </c>
      <c r="C226" s="15">
        <v>0</v>
      </c>
      <c r="D226" s="15">
        <v>3348</v>
      </c>
      <c r="E226" s="15">
        <v>37621</v>
      </c>
      <c r="F226" s="15">
        <v>922</v>
      </c>
      <c r="G226" s="15">
        <v>5100</v>
      </c>
      <c r="H226" s="15">
        <v>6022</v>
      </c>
      <c r="I226" s="15">
        <v>43643</v>
      </c>
      <c r="J226" s="15">
        <v>569</v>
      </c>
      <c r="K226" s="15">
        <v>44212</v>
      </c>
      <c r="L226" s="15">
        <v>44963.255</v>
      </c>
      <c r="M226" s="15">
        <v>51291</v>
      </c>
    </row>
    <row r="227" spans="1:13" ht="12.75">
      <c r="A227" s="13" t="s">
        <v>202</v>
      </c>
      <c r="B227" s="15">
        <v>25206</v>
      </c>
      <c r="C227" s="15">
        <v>0</v>
      </c>
      <c r="D227" s="15">
        <v>0</v>
      </c>
      <c r="E227" s="15">
        <v>25206</v>
      </c>
      <c r="F227" s="15">
        <v>665</v>
      </c>
      <c r="G227" s="15">
        <v>2000</v>
      </c>
      <c r="H227" s="15">
        <v>2665</v>
      </c>
      <c r="I227" s="15">
        <v>27871</v>
      </c>
      <c r="J227" s="15">
        <v>450</v>
      </c>
      <c r="K227" s="15">
        <v>28321</v>
      </c>
      <c r="L227" s="15">
        <v>32235.648</v>
      </c>
      <c r="M227" s="15">
        <v>36762</v>
      </c>
    </row>
    <row r="228" spans="1:13" ht="12.75">
      <c r="A228" s="16" t="s">
        <v>203</v>
      </c>
      <c r="B228" s="17">
        <v>8354</v>
      </c>
      <c r="C228" s="17">
        <v>0</v>
      </c>
      <c r="D228" s="17">
        <v>3348</v>
      </c>
      <c r="E228" s="17">
        <v>11702</v>
      </c>
      <c r="F228" s="17">
        <v>129</v>
      </c>
      <c r="G228" s="17">
        <v>1100</v>
      </c>
      <c r="H228" s="17">
        <v>1229</v>
      </c>
      <c r="I228" s="17">
        <v>12931</v>
      </c>
      <c r="J228" s="17">
        <v>188</v>
      </c>
      <c r="K228" s="17">
        <v>13119</v>
      </c>
      <c r="L228" s="17">
        <v>12916.307</v>
      </c>
      <c r="M228" s="17">
        <v>13706</v>
      </c>
    </row>
    <row r="229" spans="1:13" ht="12.75">
      <c r="A229" s="13" t="s">
        <v>204</v>
      </c>
      <c r="B229" s="15">
        <v>9123</v>
      </c>
      <c r="C229" s="15">
        <v>0</v>
      </c>
      <c r="D229" s="15">
        <v>3348</v>
      </c>
      <c r="E229" s="15">
        <v>12471</v>
      </c>
      <c r="F229" s="15">
        <v>93</v>
      </c>
      <c r="G229" s="15">
        <v>0</v>
      </c>
      <c r="H229" s="15">
        <v>93</v>
      </c>
      <c r="I229" s="15">
        <v>12564</v>
      </c>
      <c r="J229" s="15">
        <v>97</v>
      </c>
      <c r="K229" s="15">
        <v>12661</v>
      </c>
      <c r="L229" s="15">
        <v>13684.979</v>
      </c>
      <c r="M229" s="15">
        <v>15582</v>
      </c>
    </row>
    <row r="230" spans="1:13" ht="12.75">
      <c r="A230" s="13" t="s">
        <v>205</v>
      </c>
      <c r="B230" s="15">
        <v>56330</v>
      </c>
      <c r="C230" s="15">
        <v>0</v>
      </c>
      <c r="D230" s="15">
        <v>0</v>
      </c>
      <c r="E230" s="15">
        <v>56330</v>
      </c>
      <c r="F230" s="15">
        <v>43</v>
      </c>
      <c r="G230" s="15">
        <v>0</v>
      </c>
      <c r="H230" s="15">
        <v>43</v>
      </c>
      <c r="I230" s="15">
        <v>56373</v>
      </c>
      <c r="J230" s="15">
        <v>2754</v>
      </c>
      <c r="K230" s="15">
        <v>59127</v>
      </c>
      <c r="L230" s="15">
        <v>63975.867</v>
      </c>
      <c r="M230" s="15">
        <v>95525</v>
      </c>
    </row>
    <row r="231" spans="1:13" ht="12.75">
      <c r="A231" s="16" t="s">
        <v>206</v>
      </c>
      <c r="B231" s="17">
        <v>192734</v>
      </c>
      <c r="C231" s="17">
        <v>0</v>
      </c>
      <c r="D231" s="17">
        <v>0</v>
      </c>
      <c r="E231" s="17">
        <v>192734</v>
      </c>
      <c r="F231" s="17">
        <v>0</v>
      </c>
      <c r="G231" s="17">
        <v>0</v>
      </c>
      <c r="H231" s="17">
        <v>0</v>
      </c>
      <c r="I231" s="17">
        <v>192734</v>
      </c>
      <c r="J231" s="17">
        <v>23660</v>
      </c>
      <c r="K231" s="17">
        <v>216394</v>
      </c>
      <c r="L231" s="17">
        <v>227332.359</v>
      </c>
      <c r="M231" s="17">
        <v>334470</v>
      </c>
    </row>
    <row r="232" spans="1:13" ht="12.75">
      <c r="A232" s="13" t="s">
        <v>207</v>
      </c>
      <c r="B232" s="15">
        <v>8352</v>
      </c>
      <c r="C232" s="15">
        <v>0</v>
      </c>
      <c r="D232" s="15">
        <v>3348</v>
      </c>
      <c r="E232" s="15">
        <v>11700</v>
      </c>
      <c r="F232" s="15">
        <v>43</v>
      </c>
      <c r="G232" s="15">
        <v>600</v>
      </c>
      <c r="H232" s="15">
        <v>643</v>
      </c>
      <c r="I232" s="15">
        <v>12343</v>
      </c>
      <c r="J232" s="15">
        <v>25</v>
      </c>
      <c r="K232" s="15">
        <v>12368</v>
      </c>
      <c r="L232" s="15">
        <v>11653.701</v>
      </c>
      <c r="M232" s="15">
        <v>12024</v>
      </c>
    </row>
    <row r="233" spans="1:13" ht="12.75">
      <c r="A233" s="13" t="s">
        <v>208</v>
      </c>
      <c r="B233" s="15">
        <v>37630</v>
      </c>
      <c r="C233" s="15">
        <v>0</v>
      </c>
      <c r="D233" s="15">
        <v>0</v>
      </c>
      <c r="E233" s="15">
        <v>37630</v>
      </c>
      <c r="F233" s="15">
        <v>0</v>
      </c>
      <c r="G233" s="15">
        <v>4500</v>
      </c>
      <c r="H233" s="15">
        <v>4500</v>
      </c>
      <c r="I233" s="15">
        <v>42130</v>
      </c>
      <c r="J233" s="15">
        <v>4194</v>
      </c>
      <c r="K233" s="15">
        <v>46324</v>
      </c>
      <c r="L233" s="15">
        <v>44498.627</v>
      </c>
      <c r="M233" s="15">
        <v>50977</v>
      </c>
    </row>
    <row r="234" spans="1:13" ht="12.75">
      <c r="A234" s="16" t="s">
        <v>209</v>
      </c>
      <c r="B234" s="17">
        <v>30521</v>
      </c>
      <c r="C234" s="17">
        <v>0</v>
      </c>
      <c r="D234" s="17">
        <v>0</v>
      </c>
      <c r="E234" s="17">
        <v>30521</v>
      </c>
      <c r="F234" s="17">
        <v>0</v>
      </c>
      <c r="G234" s="17">
        <v>4900</v>
      </c>
      <c r="H234" s="17">
        <v>4900</v>
      </c>
      <c r="I234" s="17">
        <v>35421</v>
      </c>
      <c r="J234" s="17">
        <v>1940</v>
      </c>
      <c r="K234" s="17">
        <v>37361</v>
      </c>
      <c r="L234" s="17">
        <v>38385.524</v>
      </c>
      <c r="M234" s="17">
        <v>41487</v>
      </c>
    </row>
    <row r="235" spans="1:13" s="28" customFormat="1" ht="12.75">
      <c r="A235" s="18" t="s">
        <v>452</v>
      </c>
      <c r="B235" s="20"/>
      <c r="C235" s="20"/>
      <c r="D235" s="20"/>
      <c r="E235" s="20"/>
      <c r="F235" s="20"/>
      <c r="G235" s="20">
        <f>'FM skjon'!C13</f>
        <v>25122</v>
      </c>
      <c r="H235" s="20">
        <f>G235</f>
        <v>25122</v>
      </c>
      <c r="I235" s="25">
        <f>G235</f>
        <v>25122</v>
      </c>
      <c r="J235" s="20"/>
      <c r="K235" s="20">
        <f>'FM skjon'!C13</f>
        <v>25122</v>
      </c>
      <c r="L235" s="20">
        <f>'FM skjon'!D13</f>
        <v>3000</v>
      </c>
      <c r="M235" s="20">
        <f>'FM skjon'!E13</f>
        <v>3600</v>
      </c>
    </row>
    <row r="236" spans="1:13" ht="13.5" thickBot="1">
      <c r="A236" s="21" t="s">
        <v>182</v>
      </c>
      <c r="B236" s="22">
        <f>SUM(B208:B235)</f>
        <v>1818520</v>
      </c>
      <c r="C236" s="22">
        <f aca="true" t="shared" si="9" ref="C236:H236">SUM(C208:C235)</f>
        <v>0</v>
      </c>
      <c r="D236" s="22">
        <f t="shared" si="9"/>
        <v>18079</v>
      </c>
      <c r="E236" s="22">
        <f t="shared" si="9"/>
        <v>1836599</v>
      </c>
      <c r="F236" s="22">
        <f t="shared" si="9"/>
        <v>29501</v>
      </c>
      <c r="G236" s="22">
        <f t="shared" si="9"/>
        <v>74822</v>
      </c>
      <c r="H236" s="22">
        <f t="shared" si="9"/>
        <v>104323</v>
      </c>
      <c r="I236" s="22">
        <f>SUM(I208:I235)</f>
        <v>1940922</v>
      </c>
      <c r="J236" s="22">
        <f>SUM(J208:J235)</f>
        <v>548246</v>
      </c>
      <c r="K236" s="22">
        <f>SUM(K208:K235)</f>
        <v>2489168</v>
      </c>
      <c r="L236" s="22">
        <f>SUM(L208:L235)</f>
        <v>2241661.197</v>
      </c>
      <c r="M236" s="22">
        <f>SUM(M208:M235)</f>
        <v>2513599</v>
      </c>
    </row>
    <row r="237" spans="2:9" ht="12.75">
      <c r="B237" s="15"/>
      <c r="I237" s="15"/>
    </row>
    <row r="238" spans="1:13" ht="12.75">
      <c r="A238" s="27" t="s">
        <v>211</v>
      </c>
      <c r="B238" s="19">
        <v>1096352</v>
      </c>
      <c r="C238" s="19">
        <v>0</v>
      </c>
      <c r="D238" s="19">
        <v>0</v>
      </c>
      <c r="E238" s="19">
        <v>1096352</v>
      </c>
      <c r="F238" s="19">
        <v>0</v>
      </c>
      <c r="G238" s="19">
        <v>30474</v>
      </c>
      <c r="H238" s="19">
        <v>30474</v>
      </c>
      <c r="I238" s="19">
        <v>1126826</v>
      </c>
      <c r="J238" s="19">
        <v>483004</v>
      </c>
      <c r="K238" s="19">
        <v>1609830</v>
      </c>
      <c r="L238" s="19">
        <v>1365740.83</v>
      </c>
      <c r="M238" s="19">
        <v>1328716</v>
      </c>
    </row>
    <row r="239" spans="1:13" ht="12.75">
      <c r="A239" s="27" t="s">
        <v>212</v>
      </c>
      <c r="B239" s="19">
        <v>35495</v>
      </c>
      <c r="C239" s="19">
        <v>0</v>
      </c>
      <c r="D239" s="19">
        <v>0</v>
      </c>
      <c r="E239" s="19">
        <v>35495</v>
      </c>
      <c r="F239" s="19">
        <v>0</v>
      </c>
      <c r="G239" s="19">
        <v>4500</v>
      </c>
      <c r="H239" s="19">
        <v>4500</v>
      </c>
      <c r="I239" s="19">
        <v>39995</v>
      </c>
      <c r="J239" s="19">
        <v>1303</v>
      </c>
      <c r="K239" s="19">
        <v>41298</v>
      </c>
      <c r="L239" s="19">
        <v>41874.715</v>
      </c>
      <c r="M239" s="19">
        <v>44339</v>
      </c>
    </row>
    <row r="240" spans="1:13" ht="12.75">
      <c r="A240" s="16" t="s">
        <v>213</v>
      </c>
      <c r="B240" s="17">
        <v>39586</v>
      </c>
      <c r="C240" s="17">
        <v>0</v>
      </c>
      <c r="D240" s="17">
        <v>0</v>
      </c>
      <c r="E240" s="17">
        <v>39586</v>
      </c>
      <c r="F240" s="17">
        <v>0</v>
      </c>
      <c r="G240" s="17">
        <v>6600</v>
      </c>
      <c r="H240" s="17">
        <v>6600</v>
      </c>
      <c r="I240" s="17">
        <v>46186</v>
      </c>
      <c r="J240" s="17">
        <v>844</v>
      </c>
      <c r="K240" s="17">
        <v>47030</v>
      </c>
      <c r="L240" s="17">
        <v>48982.773</v>
      </c>
      <c r="M240" s="17">
        <v>69727</v>
      </c>
    </row>
    <row r="241" spans="1:13" ht="12.75">
      <c r="A241" s="27" t="s">
        <v>214</v>
      </c>
      <c r="B241" s="19">
        <v>79669</v>
      </c>
      <c r="C241" s="19">
        <v>0</v>
      </c>
      <c r="D241" s="19">
        <v>0</v>
      </c>
      <c r="E241" s="19">
        <v>79669</v>
      </c>
      <c r="F241" s="19">
        <v>214</v>
      </c>
      <c r="G241" s="19">
        <v>8800</v>
      </c>
      <c r="H241" s="19">
        <v>9014</v>
      </c>
      <c r="I241" s="19">
        <v>88683</v>
      </c>
      <c r="J241" s="19">
        <v>6519</v>
      </c>
      <c r="K241" s="19">
        <v>95202</v>
      </c>
      <c r="L241" s="19">
        <v>92810.498</v>
      </c>
      <c r="M241" s="19">
        <v>120458</v>
      </c>
    </row>
    <row r="242" spans="1:13" ht="12.75">
      <c r="A242" s="27" t="s">
        <v>215</v>
      </c>
      <c r="B242" s="19">
        <v>70065</v>
      </c>
      <c r="C242" s="19">
        <v>0</v>
      </c>
      <c r="D242" s="19">
        <v>0</v>
      </c>
      <c r="E242" s="19">
        <v>70065</v>
      </c>
      <c r="F242" s="19">
        <v>0</v>
      </c>
      <c r="G242" s="19">
        <v>1700</v>
      </c>
      <c r="H242" s="19">
        <v>1700</v>
      </c>
      <c r="I242" s="19">
        <v>71765</v>
      </c>
      <c r="J242" s="19">
        <v>13166</v>
      </c>
      <c r="K242" s="19">
        <v>84931</v>
      </c>
      <c r="L242" s="19">
        <v>87688.235</v>
      </c>
      <c r="M242" s="19">
        <v>119035</v>
      </c>
    </row>
    <row r="243" spans="1:13" ht="12.75">
      <c r="A243" s="16" t="s">
        <v>216</v>
      </c>
      <c r="B243" s="17">
        <v>20449</v>
      </c>
      <c r="C243" s="17">
        <v>0</v>
      </c>
      <c r="D243" s="17">
        <v>3348</v>
      </c>
      <c r="E243" s="17">
        <v>23797</v>
      </c>
      <c r="F243" s="17">
        <v>472</v>
      </c>
      <c r="G243" s="17">
        <v>2900</v>
      </c>
      <c r="H243" s="17">
        <v>3372</v>
      </c>
      <c r="I243" s="17">
        <v>27169</v>
      </c>
      <c r="J243" s="17">
        <v>1593</v>
      </c>
      <c r="K243" s="17">
        <v>28762</v>
      </c>
      <c r="L243" s="17">
        <v>28775.141</v>
      </c>
      <c r="M243" s="17">
        <v>35559</v>
      </c>
    </row>
    <row r="244" spans="1:13" ht="12.75">
      <c r="A244" s="27" t="s">
        <v>217</v>
      </c>
      <c r="B244" s="19">
        <v>37790</v>
      </c>
      <c r="C244" s="19">
        <v>0</v>
      </c>
      <c r="D244" s="19">
        <v>3348</v>
      </c>
      <c r="E244" s="19">
        <v>41138</v>
      </c>
      <c r="F244" s="19">
        <v>0</v>
      </c>
      <c r="G244" s="19">
        <v>4200</v>
      </c>
      <c r="H244" s="19">
        <v>4200</v>
      </c>
      <c r="I244" s="19">
        <v>45338</v>
      </c>
      <c r="J244" s="19">
        <v>1021</v>
      </c>
      <c r="K244" s="19">
        <v>46359</v>
      </c>
      <c r="L244" s="19">
        <v>46394.235</v>
      </c>
      <c r="M244" s="19">
        <v>57327</v>
      </c>
    </row>
    <row r="245" spans="1:13" ht="12.75">
      <c r="A245" s="27" t="s">
        <v>218</v>
      </c>
      <c r="B245" s="19">
        <v>97311</v>
      </c>
      <c r="C245" s="19">
        <v>0</v>
      </c>
      <c r="D245" s="19">
        <v>0</v>
      </c>
      <c r="E245" s="19">
        <v>97311</v>
      </c>
      <c r="F245" s="19">
        <v>0</v>
      </c>
      <c r="G245" s="19">
        <v>12200</v>
      </c>
      <c r="H245" s="19">
        <v>12200</v>
      </c>
      <c r="I245" s="19">
        <v>109511</v>
      </c>
      <c r="J245" s="19">
        <v>21124</v>
      </c>
      <c r="K245" s="19">
        <v>130635</v>
      </c>
      <c r="L245" s="19">
        <v>122698.442</v>
      </c>
      <c r="M245" s="19">
        <v>128576</v>
      </c>
    </row>
    <row r="246" spans="1:13" ht="12.75">
      <c r="A246" s="16" t="s">
        <v>219</v>
      </c>
      <c r="B246" s="17">
        <v>15887</v>
      </c>
      <c r="C246" s="17">
        <v>0</v>
      </c>
      <c r="D246" s="17">
        <v>3348</v>
      </c>
      <c r="E246" s="17">
        <v>19235</v>
      </c>
      <c r="F246" s="17">
        <v>150</v>
      </c>
      <c r="G246" s="17">
        <v>2100</v>
      </c>
      <c r="H246" s="17">
        <v>2250</v>
      </c>
      <c r="I246" s="17">
        <v>21485</v>
      </c>
      <c r="J246" s="17">
        <v>623</v>
      </c>
      <c r="K246" s="17">
        <v>22108</v>
      </c>
      <c r="L246" s="17">
        <v>22059.571</v>
      </c>
      <c r="M246" s="17">
        <v>24432</v>
      </c>
    </row>
    <row r="247" spans="1:13" ht="12.75">
      <c r="A247" s="27" t="s">
        <v>220</v>
      </c>
      <c r="B247" s="19">
        <v>60026</v>
      </c>
      <c r="C247" s="19">
        <v>0</v>
      </c>
      <c r="D247" s="19">
        <v>0</v>
      </c>
      <c r="E247" s="19">
        <v>60026</v>
      </c>
      <c r="F247" s="19">
        <v>0</v>
      </c>
      <c r="G247" s="19">
        <v>8400</v>
      </c>
      <c r="H247" s="19">
        <v>8400</v>
      </c>
      <c r="I247" s="19">
        <v>68426</v>
      </c>
      <c r="J247" s="19">
        <v>2831</v>
      </c>
      <c r="K247" s="19">
        <v>71257</v>
      </c>
      <c r="L247" s="19">
        <v>70393.974</v>
      </c>
      <c r="M247" s="19">
        <v>64008</v>
      </c>
    </row>
    <row r="248" spans="1:13" ht="12.75">
      <c r="A248" s="27" t="s">
        <v>221</v>
      </c>
      <c r="B248" s="19">
        <v>41069</v>
      </c>
      <c r="C248" s="19">
        <v>0</v>
      </c>
      <c r="D248" s="19">
        <v>0</v>
      </c>
      <c r="E248" s="19">
        <v>41069</v>
      </c>
      <c r="F248" s="19">
        <v>300</v>
      </c>
      <c r="G248" s="19">
        <v>7200</v>
      </c>
      <c r="H248" s="19">
        <v>7500</v>
      </c>
      <c r="I248" s="19">
        <v>48569</v>
      </c>
      <c r="J248" s="19">
        <v>2172</v>
      </c>
      <c r="K248" s="19">
        <v>50741</v>
      </c>
      <c r="L248" s="19">
        <v>50485.277</v>
      </c>
      <c r="M248" s="19">
        <v>54621</v>
      </c>
    </row>
    <row r="249" spans="1:13" ht="12.75">
      <c r="A249" s="16" t="s">
        <v>222</v>
      </c>
      <c r="B249" s="17">
        <v>10209</v>
      </c>
      <c r="C249" s="17">
        <v>0</v>
      </c>
      <c r="D249" s="17">
        <v>0</v>
      </c>
      <c r="E249" s="17">
        <v>10209</v>
      </c>
      <c r="F249" s="17">
        <v>1458</v>
      </c>
      <c r="G249" s="17">
        <v>1700</v>
      </c>
      <c r="H249" s="17">
        <v>3158</v>
      </c>
      <c r="I249" s="17">
        <v>13367</v>
      </c>
      <c r="J249" s="17">
        <v>2859</v>
      </c>
      <c r="K249" s="17">
        <v>16226</v>
      </c>
      <c r="L249" s="17">
        <v>14281.779</v>
      </c>
      <c r="M249" s="17">
        <v>8869</v>
      </c>
    </row>
    <row r="250" spans="1:13" ht="12.75">
      <c r="A250" s="27" t="s">
        <v>223</v>
      </c>
      <c r="B250" s="19">
        <v>17906</v>
      </c>
      <c r="C250" s="19">
        <v>0</v>
      </c>
      <c r="D250" s="19">
        <v>0</v>
      </c>
      <c r="E250" s="19">
        <v>17906</v>
      </c>
      <c r="F250" s="19">
        <v>836</v>
      </c>
      <c r="G250" s="19">
        <v>1400</v>
      </c>
      <c r="H250" s="19">
        <v>2236</v>
      </c>
      <c r="I250" s="19">
        <v>20142</v>
      </c>
      <c r="J250" s="19">
        <v>454</v>
      </c>
      <c r="K250" s="19">
        <v>20596</v>
      </c>
      <c r="L250" s="19">
        <v>21190.437</v>
      </c>
      <c r="M250" s="19">
        <v>18908</v>
      </c>
    </row>
    <row r="251" spans="1:13" ht="12.75">
      <c r="A251" s="27" t="s">
        <v>224</v>
      </c>
      <c r="B251" s="19">
        <v>16166</v>
      </c>
      <c r="C251" s="19">
        <v>0</v>
      </c>
      <c r="D251" s="19">
        <v>3348</v>
      </c>
      <c r="E251" s="19">
        <v>19514</v>
      </c>
      <c r="F251" s="19">
        <v>129</v>
      </c>
      <c r="G251" s="19">
        <v>2700</v>
      </c>
      <c r="H251" s="19">
        <v>2829</v>
      </c>
      <c r="I251" s="19">
        <v>22343</v>
      </c>
      <c r="J251" s="19">
        <v>211</v>
      </c>
      <c r="K251" s="19">
        <v>22554</v>
      </c>
      <c r="L251" s="19">
        <v>22033.616</v>
      </c>
      <c r="M251" s="19">
        <v>26492</v>
      </c>
    </row>
    <row r="252" spans="1:13" ht="12.75">
      <c r="A252" s="16" t="s">
        <v>225</v>
      </c>
      <c r="B252" s="17">
        <v>108713</v>
      </c>
      <c r="C252" s="17">
        <v>0</v>
      </c>
      <c r="D252" s="17">
        <v>0</v>
      </c>
      <c r="E252" s="17">
        <v>108713</v>
      </c>
      <c r="F252" s="17">
        <v>0</v>
      </c>
      <c r="G252" s="17">
        <v>6000</v>
      </c>
      <c r="H252" s="17">
        <v>6000</v>
      </c>
      <c r="I252" s="17">
        <v>114713</v>
      </c>
      <c r="J252" s="17">
        <v>6586</v>
      </c>
      <c r="K252" s="17">
        <v>121299</v>
      </c>
      <c r="L252" s="17">
        <v>120854.556</v>
      </c>
      <c r="M252" s="17">
        <v>141644</v>
      </c>
    </row>
    <row r="253" spans="1:13" ht="12.75">
      <c r="A253" s="27" t="s">
        <v>226</v>
      </c>
      <c r="B253" s="19">
        <v>81054</v>
      </c>
      <c r="C253" s="19">
        <v>0</v>
      </c>
      <c r="D253" s="19">
        <v>0</v>
      </c>
      <c r="E253" s="19">
        <v>81054</v>
      </c>
      <c r="F253" s="19">
        <v>0</v>
      </c>
      <c r="G253" s="19">
        <v>10100</v>
      </c>
      <c r="H253" s="19">
        <v>10100</v>
      </c>
      <c r="I253" s="19">
        <v>91154</v>
      </c>
      <c r="J253" s="19">
        <v>4607</v>
      </c>
      <c r="K253" s="19">
        <v>95761</v>
      </c>
      <c r="L253" s="19">
        <v>95057.701</v>
      </c>
      <c r="M253" s="19">
        <v>106976</v>
      </c>
    </row>
    <row r="254" spans="1:13" ht="12.75">
      <c r="A254" s="27" t="s">
        <v>227</v>
      </c>
      <c r="B254" s="19">
        <v>39605</v>
      </c>
      <c r="C254" s="19">
        <v>0</v>
      </c>
      <c r="D254" s="19">
        <v>0</v>
      </c>
      <c r="E254" s="19">
        <v>39605</v>
      </c>
      <c r="F254" s="19">
        <v>1523</v>
      </c>
      <c r="G254" s="19">
        <v>6900</v>
      </c>
      <c r="H254" s="19">
        <v>8423</v>
      </c>
      <c r="I254" s="19">
        <v>48028</v>
      </c>
      <c r="J254" s="19">
        <v>5888</v>
      </c>
      <c r="K254" s="19">
        <v>53916</v>
      </c>
      <c r="L254" s="19">
        <v>48863.994</v>
      </c>
      <c r="M254" s="19">
        <v>56164</v>
      </c>
    </row>
    <row r="255" spans="1:13" ht="12.75">
      <c r="A255" s="16" t="s">
        <v>228</v>
      </c>
      <c r="B255" s="17">
        <v>22162</v>
      </c>
      <c r="C255" s="17">
        <v>0</v>
      </c>
      <c r="D255" s="17">
        <v>3348</v>
      </c>
      <c r="E255" s="17">
        <v>25510</v>
      </c>
      <c r="F255" s="17">
        <v>0</v>
      </c>
      <c r="G255" s="17">
        <v>1700</v>
      </c>
      <c r="H255" s="17">
        <v>1700</v>
      </c>
      <c r="I255" s="17">
        <v>27210</v>
      </c>
      <c r="J255" s="17">
        <v>824</v>
      </c>
      <c r="K255" s="17">
        <v>28034</v>
      </c>
      <c r="L255" s="17">
        <v>28717.877</v>
      </c>
      <c r="M255" s="17">
        <v>30588</v>
      </c>
    </row>
    <row r="256" spans="1:13" ht="12.75">
      <c r="A256" s="27" t="s">
        <v>229</v>
      </c>
      <c r="B256" s="19">
        <v>56335</v>
      </c>
      <c r="C256" s="19">
        <v>0</v>
      </c>
      <c r="D256" s="19">
        <v>0</v>
      </c>
      <c r="E256" s="19">
        <v>56335</v>
      </c>
      <c r="F256" s="19">
        <v>0</v>
      </c>
      <c r="G256" s="19">
        <v>0</v>
      </c>
      <c r="H256" s="19">
        <v>0</v>
      </c>
      <c r="I256" s="19">
        <v>56335</v>
      </c>
      <c r="J256" s="19">
        <v>15318</v>
      </c>
      <c r="K256" s="19">
        <v>71653</v>
      </c>
      <c r="L256" s="19">
        <v>69998.88</v>
      </c>
      <c r="M256" s="19">
        <v>79651</v>
      </c>
    </row>
    <row r="257" spans="1:13" ht="12.75">
      <c r="A257" s="27" t="s">
        <v>230</v>
      </c>
      <c r="B257" s="19">
        <v>42021</v>
      </c>
      <c r="C257" s="19">
        <v>0</v>
      </c>
      <c r="D257" s="19">
        <v>0</v>
      </c>
      <c r="E257" s="19">
        <v>42021</v>
      </c>
      <c r="F257" s="19">
        <v>279</v>
      </c>
      <c r="G257" s="19">
        <v>3100</v>
      </c>
      <c r="H257" s="19">
        <v>3379</v>
      </c>
      <c r="I257" s="19">
        <v>45400</v>
      </c>
      <c r="J257" s="19">
        <v>9212</v>
      </c>
      <c r="K257" s="19">
        <v>54612</v>
      </c>
      <c r="L257" s="19">
        <v>48176.076</v>
      </c>
      <c r="M257" s="19">
        <v>47231</v>
      </c>
    </row>
    <row r="258" spans="1:13" ht="12.75">
      <c r="A258" s="16" t="s">
        <v>231</v>
      </c>
      <c r="B258" s="17">
        <v>30968</v>
      </c>
      <c r="C258" s="17">
        <v>0</v>
      </c>
      <c r="D258" s="17">
        <v>0</v>
      </c>
      <c r="E258" s="17">
        <v>30968</v>
      </c>
      <c r="F258" s="17">
        <v>0</v>
      </c>
      <c r="G258" s="17">
        <v>1900</v>
      </c>
      <c r="H258" s="17">
        <v>1900</v>
      </c>
      <c r="I258" s="17">
        <v>32868</v>
      </c>
      <c r="J258" s="17">
        <v>1156</v>
      </c>
      <c r="K258" s="17">
        <v>34024</v>
      </c>
      <c r="L258" s="17">
        <v>37641.867</v>
      </c>
      <c r="M258" s="17">
        <v>47054</v>
      </c>
    </row>
    <row r="259" spans="1:13" ht="12.75">
      <c r="A259" s="27" t="s">
        <v>232</v>
      </c>
      <c r="B259" s="19">
        <v>72686</v>
      </c>
      <c r="C259" s="19">
        <v>0</v>
      </c>
      <c r="D259" s="19">
        <v>0</v>
      </c>
      <c r="E259" s="19">
        <v>72686</v>
      </c>
      <c r="F259" s="19">
        <v>0</v>
      </c>
      <c r="G259" s="19">
        <v>2300</v>
      </c>
      <c r="H259" s="19">
        <v>2300</v>
      </c>
      <c r="I259" s="19">
        <v>74986</v>
      </c>
      <c r="J259" s="19">
        <v>11539</v>
      </c>
      <c r="K259" s="19">
        <v>86525</v>
      </c>
      <c r="L259" s="19">
        <v>99078.252</v>
      </c>
      <c r="M259" s="19">
        <v>125802</v>
      </c>
    </row>
    <row r="260" spans="1:13" ht="12.75">
      <c r="A260" s="27" t="s">
        <v>233</v>
      </c>
      <c r="B260" s="19">
        <v>105371</v>
      </c>
      <c r="C260" s="19">
        <v>0</v>
      </c>
      <c r="D260" s="19">
        <v>0</v>
      </c>
      <c r="E260" s="19">
        <v>105371</v>
      </c>
      <c r="F260" s="19">
        <v>0</v>
      </c>
      <c r="G260" s="19">
        <v>2200</v>
      </c>
      <c r="H260" s="19">
        <v>2200</v>
      </c>
      <c r="I260" s="19">
        <v>107571</v>
      </c>
      <c r="J260" s="19">
        <v>8591</v>
      </c>
      <c r="K260" s="19">
        <v>116162</v>
      </c>
      <c r="L260" s="19">
        <v>102647.952</v>
      </c>
      <c r="M260" s="19">
        <v>159876</v>
      </c>
    </row>
    <row r="261" spans="1:13" ht="12.75">
      <c r="A261" s="16" t="s">
        <v>234</v>
      </c>
      <c r="B261" s="17">
        <v>46297</v>
      </c>
      <c r="C261" s="17">
        <v>0</v>
      </c>
      <c r="D261" s="17">
        <v>0</v>
      </c>
      <c r="E261" s="17">
        <v>46297</v>
      </c>
      <c r="F261" s="17">
        <v>772</v>
      </c>
      <c r="G261" s="17">
        <v>900</v>
      </c>
      <c r="H261" s="17">
        <v>1672</v>
      </c>
      <c r="I261" s="17">
        <v>47969</v>
      </c>
      <c r="J261" s="17">
        <v>1076</v>
      </c>
      <c r="K261" s="17">
        <v>49045</v>
      </c>
      <c r="L261" s="17">
        <v>49868.461</v>
      </c>
      <c r="M261" s="17">
        <v>53888</v>
      </c>
    </row>
    <row r="262" spans="1:13" ht="12.75">
      <c r="A262" s="27" t="s">
        <v>235</v>
      </c>
      <c r="B262" s="19">
        <v>8146</v>
      </c>
      <c r="C262" s="19">
        <v>0</v>
      </c>
      <c r="D262" s="19">
        <v>0</v>
      </c>
      <c r="E262" s="19">
        <v>8146</v>
      </c>
      <c r="F262" s="19">
        <v>901</v>
      </c>
      <c r="G262" s="19">
        <v>600</v>
      </c>
      <c r="H262" s="19">
        <v>1501</v>
      </c>
      <c r="I262" s="19">
        <v>9647</v>
      </c>
      <c r="J262" s="19">
        <v>163</v>
      </c>
      <c r="K262" s="19">
        <v>9810</v>
      </c>
      <c r="L262" s="19">
        <v>10051.538</v>
      </c>
      <c r="M262" s="19">
        <v>7038</v>
      </c>
    </row>
    <row r="263" spans="1:13" ht="12.75">
      <c r="A263" s="27" t="s">
        <v>236</v>
      </c>
      <c r="B263" s="19">
        <v>57228</v>
      </c>
      <c r="C263" s="19">
        <v>0</v>
      </c>
      <c r="D263" s="19">
        <v>0</v>
      </c>
      <c r="E263" s="19">
        <v>57228</v>
      </c>
      <c r="F263" s="19">
        <v>0</v>
      </c>
      <c r="G263" s="19">
        <v>4600</v>
      </c>
      <c r="H263" s="19">
        <v>4600</v>
      </c>
      <c r="I263" s="19">
        <v>61828</v>
      </c>
      <c r="J263" s="19">
        <v>5180</v>
      </c>
      <c r="K263" s="19">
        <v>67008</v>
      </c>
      <c r="L263" s="19">
        <v>66113.472</v>
      </c>
      <c r="M263" s="19">
        <v>83405</v>
      </c>
    </row>
    <row r="264" spans="1:13" ht="12.75">
      <c r="A264" s="16" t="s">
        <v>237</v>
      </c>
      <c r="B264" s="17">
        <v>31396</v>
      </c>
      <c r="C264" s="17">
        <v>0</v>
      </c>
      <c r="D264" s="17">
        <v>0</v>
      </c>
      <c r="E264" s="17">
        <v>31396</v>
      </c>
      <c r="F264" s="17">
        <v>515</v>
      </c>
      <c r="G264" s="17">
        <v>2900</v>
      </c>
      <c r="H264" s="17">
        <v>3415</v>
      </c>
      <c r="I264" s="17">
        <v>34811</v>
      </c>
      <c r="J264" s="17">
        <v>3074</v>
      </c>
      <c r="K264" s="17">
        <v>37885</v>
      </c>
      <c r="L264" s="17">
        <v>42865.388</v>
      </c>
      <c r="M264" s="17">
        <v>53405</v>
      </c>
    </row>
    <row r="265" spans="1:13" ht="12.75">
      <c r="A265" s="27" t="s">
        <v>238</v>
      </c>
      <c r="B265" s="19">
        <v>27061</v>
      </c>
      <c r="C265" s="19">
        <v>0</v>
      </c>
      <c r="D265" s="19">
        <v>0</v>
      </c>
      <c r="E265" s="19">
        <v>27061</v>
      </c>
      <c r="F265" s="19">
        <v>150</v>
      </c>
      <c r="G265" s="19">
        <v>0</v>
      </c>
      <c r="H265" s="19">
        <v>150</v>
      </c>
      <c r="I265" s="19">
        <v>27211</v>
      </c>
      <c r="J265" s="19">
        <v>714</v>
      </c>
      <c r="K265" s="19">
        <v>27925</v>
      </c>
      <c r="L265" s="19">
        <v>28029.829</v>
      </c>
      <c r="M265" s="19">
        <v>47118</v>
      </c>
    </row>
    <row r="266" spans="1:13" ht="12.75">
      <c r="A266" s="27" t="s">
        <v>239</v>
      </c>
      <c r="B266" s="19">
        <v>41380</v>
      </c>
      <c r="C266" s="19">
        <v>0</v>
      </c>
      <c r="D266" s="19">
        <v>0</v>
      </c>
      <c r="E266" s="19">
        <v>41380</v>
      </c>
      <c r="F266" s="19">
        <v>129</v>
      </c>
      <c r="G266" s="19">
        <v>2600</v>
      </c>
      <c r="H266" s="19">
        <v>2729</v>
      </c>
      <c r="I266" s="19">
        <v>44109</v>
      </c>
      <c r="J266" s="19">
        <v>924</v>
      </c>
      <c r="K266" s="19">
        <v>45033</v>
      </c>
      <c r="L266" s="19">
        <v>46099.796</v>
      </c>
      <c r="M266" s="19">
        <v>65015</v>
      </c>
    </row>
    <row r="267" spans="1:13" ht="12.75">
      <c r="A267" s="16" t="s">
        <v>240</v>
      </c>
      <c r="B267" s="17">
        <v>76866</v>
      </c>
      <c r="C267" s="17">
        <v>0</v>
      </c>
      <c r="D267" s="17">
        <v>0</v>
      </c>
      <c r="E267" s="17">
        <v>76866</v>
      </c>
      <c r="F267" s="17">
        <v>0</v>
      </c>
      <c r="G267" s="17">
        <v>0</v>
      </c>
      <c r="H267" s="17">
        <v>0</v>
      </c>
      <c r="I267" s="17">
        <v>76866</v>
      </c>
      <c r="J267" s="17">
        <v>9431</v>
      </c>
      <c r="K267" s="17">
        <v>86297</v>
      </c>
      <c r="L267" s="17">
        <v>91086.024</v>
      </c>
      <c r="M267" s="17">
        <v>111812</v>
      </c>
    </row>
    <row r="268" spans="1:13" ht="12.75">
      <c r="A268" s="27" t="s">
        <v>241</v>
      </c>
      <c r="B268" s="19">
        <v>21165</v>
      </c>
      <c r="C268" s="19">
        <v>0</v>
      </c>
      <c r="D268" s="19">
        <v>0</v>
      </c>
      <c r="E268" s="19">
        <v>21165</v>
      </c>
      <c r="F268" s="19">
        <v>1480</v>
      </c>
      <c r="G268" s="19">
        <v>3800</v>
      </c>
      <c r="H268" s="19">
        <v>5280</v>
      </c>
      <c r="I268" s="19">
        <v>26445</v>
      </c>
      <c r="J268" s="19">
        <v>1594</v>
      </c>
      <c r="K268" s="19">
        <v>28039</v>
      </c>
      <c r="L268" s="19">
        <v>29774.638</v>
      </c>
      <c r="M268" s="19">
        <v>30962</v>
      </c>
    </row>
    <row r="269" spans="1:13" ht="12.75">
      <c r="A269" s="27" t="s">
        <v>242</v>
      </c>
      <c r="B269" s="19">
        <v>12338</v>
      </c>
      <c r="C269" s="19">
        <v>0</v>
      </c>
      <c r="D269" s="19">
        <v>3348</v>
      </c>
      <c r="E269" s="19">
        <v>15686</v>
      </c>
      <c r="F269" s="19">
        <v>172</v>
      </c>
      <c r="G269" s="19">
        <v>2200</v>
      </c>
      <c r="H269" s="19">
        <v>2372</v>
      </c>
      <c r="I269" s="19">
        <v>18058</v>
      </c>
      <c r="J269" s="19">
        <v>118</v>
      </c>
      <c r="K269" s="19">
        <v>18176</v>
      </c>
      <c r="L269" s="19">
        <v>17636.103</v>
      </c>
      <c r="M269" s="19">
        <v>18218</v>
      </c>
    </row>
    <row r="270" spans="1:13" ht="12.75">
      <c r="A270" s="16" t="s">
        <v>243</v>
      </c>
      <c r="B270" s="17">
        <v>24648</v>
      </c>
      <c r="C270" s="17">
        <v>0</v>
      </c>
      <c r="D270" s="17">
        <v>0</v>
      </c>
      <c r="E270" s="17">
        <v>24648</v>
      </c>
      <c r="F270" s="17">
        <v>1415</v>
      </c>
      <c r="G270" s="17">
        <v>4900</v>
      </c>
      <c r="H270" s="17">
        <v>6315</v>
      </c>
      <c r="I270" s="17">
        <v>30963</v>
      </c>
      <c r="J270" s="17">
        <v>252</v>
      </c>
      <c r="K270" s="17">
        <v>31215</v>
      </c>
      <c r="L270" s="17">
        <v>34567.681</v>
      </c>
      <c r="M270" s="17">
        <v>29348</v>
      </c>
    </row>
    <row r="271" spans="1:13" s="28" customFormat="1" ht="12.75">
      <c r="A271" s="29" t="s">
        <v>452</v>
      </c>
      <c r="B271" s="30"/>
      <c r="C271" s="30"/>
      <c r="D271" s="30"/>
      <c r="E271" s="30"/>
      <c r="F271" s="30"/>
      <c r="G271" s="30">
        <f>'FM skjon'!C14</f>
        <v>8000</v>
      </c>
      <c r="H271" s="30">
        <f>G271</f>
        <v>8000</v>
      </c>
      <c r="I271" s="30">
        <f>G271</f>
        <v>8000</v>
      </c>
      <c r="J271" s="30"/>
      <c r="K271" s="30">
        <f>'FM skjon'!C14</f>
        <v>8000</v>
      </c>
      <c r="L271" s="30">
        <f>'FM skjon'!D14</f>
        <v>4000</v>
      </c>
      <c r="M271" s="30">
        <f>'FM skjon'!E14</f>
        <v>13200</v>
      </c>
    </row>
    <row r="272" spans="1:13" ht="13.5" thickBot="1">
      <c r="A272" s="31" t="s">
        <v>210</v>
      </c>
      <c r="B272" s="32">
        <f aca="true" t="shared" si="10" ref="B272:M272">SUM(B238:B271)</f>
        <v>2543420</v>
      </c>
      <c r="C272" s="32">
        <f t="shared" si="10"/>
        <v>0</v>
      </c>
      <c r="D272" s="32">
        <f t="shared" si="10"/>
        <v>20088</v>
      </c>
      <c r="E272" s="32">
        <f t="shared" si="10"/>
        <v>2563508</v>
      </c>
      <c r="F272" s="32">
        <f t="shared" si="10"/>
        <v>10895</v>
      </c>
      <c r="G272" s="32">
        <f t="shared" si="10"/>
        <v>159574</v>
      </c>
      <c r="H272" s="32">
        <f t="shared" si="10"/>
        <v>170469</v>
      </c>
      <c r="I272" s="32">
        <f t="shared" si="10"/>
        <v>2733977</v>
      </c>
      <c r="J272" s="32">
        <f t="shared" si="10"/>
        <v>623971</v>
      </c>
      <c r="K272" s="32">
        <f t="shared" si="10"/>
        <v>3357948</v>
      </c>
      <c r="L272" s="32">
        <f t="shared" si="10"/>
        <v>3106539.608</v>
      </c>
      <c r="M272" s="32">
        <f t="shared" si="10"/>
        <v>3409462</v>
      </c>
    </row>
    <row r="273" spans="2:9" ht="12.75">
      <c r="B273" s="15"/>
      <c r="I273" s="15"/>
    </row>
    <row r="274" spans="1:13" ht="12.75">
      <c r="A274" s="13" t="s">
        <v>245</v>
      </c>
      <c r="B274" s="15">
        <v>76163</v>
      </c>
      <c r="C274" s="15">
        <v>0</v>
      </c>
      <c r="D274" s="15">
        <v>0</v>
      </c>
      <c r="E274" s="15">
        <v>76163</v>
      </c>
      <c r="F274" s="15">
        <v>450</v>
      </c>
      <c r="G274" s="15">
        <v>11800</v>
      </c>
      <c r="H274" s="15">
        <v>12250</v>
      </c>
      <c r="I274" s="15">
        <v>88413</v>
      </c>
      <c r="J274" s="15">
        <v>8356</v>
      </c>
      <c r="K274" s="15">
        <v>96769</v>
      </c>
      <c r="L274" s="15">
        <v>87428.798</v>
      </c>
      <c r="M274" s="15">
        <v>105869</v>
      </c>
    </row>
    <row r="275" spans="1:13" ht="12.75">
      <c r="A275" s="13" t="s">
        <v>246</v>
      </c>
      <c r="B275" s="15">
        <v>38902</v>
      </c>
      <c r="C275" s="15">
        <v>0</v>
      </c>
      <c r="D275" s="15">
        <v>3348</v>
      </c>
      <c r="E275" s="15">
        <v>42250</v>
      </c>
      <c r="F275" s="15">
        <v>858</v>
      </c>
      <c r="G275" s="15">
        <v>7650</v>
      </c>
      <c r="H275" s="15">
        <v>8508</v>
      </c>
      <c r="I275" s="15">
        <v>50758</v>
      </c>
      <c r="J275" s="15">
        <v>3688</v>
      </c>
      <c r="K275" s="15">
        <v>54446</v>
      </c>
      <c r="L275" s="15">
        <v>51024.731</v>
      </c>
      <c r="M275" s="15">
        <v>59955</v>
      </c>
    </row>
    <row r="276" spans="1:13" ht="12.75">
      <c r="A276" s="16" t="s">
        <v>247</v>
      </c>
      <c r="B276" s="17">
        <v>16810</v>
      </c>
      <c r="C276" s="17">
        <v>0</v>
      </c>
      <c r="D276" s="17">
        <v>3348</v>
      </c>
      <c r="E276" s="17">
        <v>20158</v>
      </c>
      <c r="F276" s="17">
        <v>579</v>
      </c>
      <c r="G276" s="17">
        <v>4400</v>
      </c>
      <c r="H276" s="17">
        <v>4979</v>
      </c>
      <c r="I276" s="17">
        <v>25137</v>
      </c>
      <c r="J276" s="17">
        <v>866</v>
      </c>
      <c r="K276" s="17">
        <v>26003</v>
      </c>
      <c r="L276" s="17">
        <v>26034.794</v>
      </c>
      <c r="M276" s="17">
        <v>27280</v>
      </c>
    </row>
    <row r="277" spans="1:13" ht="12.75">
      <c r="A277" s="13" t="s">
        <v>248</v>
      </c>
      <c r="B277" s="15">
        <v>19467</v>
      </c>
      <c r="C277" s="15">
        <v>0</v>
      </c>
      <c r="D277" s="15">
        <v>3348</v>
      </c>
      <c r="E277" s="15">
        <v>22815</v>
      </c>
      <c r="F277" s="15">
        <v>21</v>
      </c>
      <c r="G277" s="15">
        <v>3500</v>
      </c>
      <c r="H277" s="15">
        <v>3521</v>
      </c>
      <c r="I277" s="15">
        <v>26336</v>
      </c>
      <c r="J277" s="15">
        <v>483</v>
      </c>
      <c r="K277" s="15">
        <v>26819</v>
      </c>
      <c r="L277" s="15">
        <v>28312.949</v>
      </c>
      <c r="M277" s="15">
        <v>33357</v>
      </c>
    </row>
    <row r="278" spans="1:13" ht="12.75">
      <c r="A278" s="13" t="s">
        <v>249</v>
      </c>
      <c r="B278" s="15">
        <v>43443</v>
      </c>
      <c r="C278" s="15">
        <v>0</v>
      </c>
      <c r="D278" s="15">
        <v>0</v>
      </c>
      <c r="E278" s="15">
        <v>43443</v>
      </c>
      <c r="F278" s="15">
        <v>1801</v>
      </c>
      <c r="G278" s="15">
        <v>5900</v>
      </c>
      <c r="H278" s="15">
        <v>7701</v>
      </c>
      <c r="I278" s="15">
        <v>51144</v>
      </c>
      <c r="J278" s="15">
        <v>4408</v>
      </c>
      <c r="K278" s="15">
        <v>55552</v>
      </c>
      <c r="L278" s="15">
        <v>57157.889</v>
      </c>
      <c r="M278" s="15">
        <v>48040</v>
      </c>
    </row>
    <row r="279" spans="1:13" ht="12.75">
      <c r="A279" s="16" t="s">
        <v>250</v>
      </c>
      <c r="B279" s="17">
        <v>36567</v>
      </c>
      <c r="C279" s="17">
        <v>0</v>
      </c>
      <c r="D279" s="17">
        <v>3348</v>
      </c>
      <c r="E279" s="17">
        <v>39915</v>
      </c>
      <c r="F279" s="17">
        <v>11</v>
      </c>
      <c r="G279" s="17">
        <v>3500</v>
      </c>
      <c r="H279" s="17">
        <v>3511</v>
      </c>
      <c r="I279" s="17">
        <v>43426</v>
      </c>
      <c r="J279" s="17">
        <v>3362</v>
      </c>
      <c r="K279" s="17">
        <v>46788</v>
      </c>
      <c r="L279" s="17">
        <v>43174.129</v>
      </c>
      <c r="M279" s="17">
        <v>42434</v>
      </c>
    </row>
    <row r="280" spans="1:13" ht="12.75">
      <c r="A280" s="13" t="s">
        <v>251</v>
      </c>
      <c r="B280" s="15">
        <v>31129</v>
      </c>
      <c r="C280" s="15">
        <v>0</v>
      </c>
      <c r="D280" s="15">
        <v>3348</v>
      </c>
      <c r="E280" s="15">
        <v>34477</v>
      </c>
      <c r="F280" s="15">
        <v>0</v>
      </c>
      <c r="G280" s="15">
        <v>5500</v>
      </c>
      <c r="H280" s="15">
        <v>5500</v>
      </c>
      <c r="I280" s="15">
        <v>39977</v>
      </c>
      <c r="J280" s="15">
        <v>895</v>
      </c>
      <c r="K280" s="15">
        <v>40872</v>
      </c>
      <c r="L280" s="15">
        <v>30415.992</v>
      </c>
      <c r="M280" s="15">
        <v>34212</v>
      </c>
    </row>
    <row r="281" spans="1:13" ht="12.75">
      <c r="A281" s="13" t="s">
        <v>252</v>
      </c>
      <c r="B281" s="15">
        <v>12353</v>
      </c>
      <c r="C281" s="15">
        <v>0</v>
      </c>
      <c r="D281" s="15">
        <v>3348</v>
      </c>
      <c r="E281" s="15">
        <v>15701</v>
      </c>
      <c r="F281" s="15">
        <v>0</v>
      </c>
      <c r="G281" s="15">
        <v>2300</v>
      </c>
      <c r="H281" s="15">
        <v>2300</v>
      </c>
      <c r="I281" s="15">
        <v>18001</v>
      </c>
      <c r="J281" s="15">
        <v>835</v>
      </c>
      <c r="K281" s="15">
        <v>18836</v>
      </c>
      <c r="L281" s="15">
        <v>21592.073</v>
      </c>
      <c r="M281" s="15">
        <v>24768</v>
      </c>
    </row>
    <row r="282" spans="1:13" ht="12.75">
      <c r="A282" s="16" t="s">
        <v>253</v>
      </c>
      <c r="B282" s="17">
        <v>27673</v>
      </c>
      <c r="C282" s="17">
        <v>0</v>
      </c>
      <c r="D282" s="17">
        <v>0</v>
      </c>
      <c r="E282" s="17">
        <v>27673</v>
      </c>
      <c r="F282" s="17">
        <v>622</v>
      </c>
      <c r="G282" s="17">
        <v>7100</v>
      </c>
      <c r="H282" s="17">
        <v>7722</v>
      </c>
      <c r="I282" s="17">
        <v>35395</v>
      </c>
      <c r="J282" s="17">
        <v>4143</v>
      </c>
      <c r="K282" s="17">
        <v>39538</v>
      </c>
      <c r="L282" s="17">
        <v>44071.086</v>
      </c>
      <c r="M282" s="17">
        <v>52757</v>
      </c>
    </row>
    <row r="283" spans="1:13" ht="12.75">
      <c r="A283" s="13" t="s">
        <v>254</v>
      </c>
      <c r="B283" s="15">
        <v>14814</v>
      </c>
      <c r="C283" s="15">
        <v>0</v>
      </c>
      <c r="D283" s="15">
        <v>0</v>
      </c>
      <c r="E283" s="15">
        <v>14814</v>
      </c>
      <c r="F283" s="15">
        <v>1673</v>
      </c>
      <c r="G283" s="15">
        <v>3100</v>
      </c>
      <c r="H283" s="15">
        <v>4773</v>
      </c>
      <c r="I283" s="15">
        <v>19587</v>
      </c>
      <c r="J283" s="15">
        <v>10040</v>
      </c>
      <c r="K283" s="15">
        <v>29627</v>
      </c>
      <c r="L283" s="15">
        <v>24449.623</v>
      </c>
      <c r="M283" s="15">
        <v>14131</v>
      </c>
    </row>
    <row r="284" spans="1:13" ht="12.75">
      <c r="A284" s="13" t="s">
        <v>255</v>
      </c>
      <c r="B284" s="15">
        <v>22419</v>
      </c>
      <c r="C284" s="15">
        <v>0</v>
      </c>
      <c r="D284" s="15">
        <v>0</v>
      </c>
      <c r="E284" s="15">
        <v>22419</v>
      </c>
      <c r="F284" s="15">
        <v>1158</v>
      </c>
      <c r="G284" s="15">
        <v>2700</v>
      </c>
      <c r="H284" s="15">
        <v>3858</v>
      </c>
      <c r="I284" s="15">
        <v>26277</v>
      </c>
      <c r="J284" s="15">
        <v>3675</v>
      </c>
      <c r="K284" s="15">
        <v>29952</v>
      </c>
      <c r="L284" s="15">
        <v>27357.091</v>
      </c>
      <c r="M284" s="15">
        <v>24266</v>
      </c>
    </row>
    <row r="285" spans="1:13" ht="12.75">
      <c r="A285" s="16" t="s">
        <v>256</v>
      </c>
      <c r="B285" s="17">
        <v>34089</v>
      </c>
      <c r="C285" s="17">
        <v>0</v>
      </c>
      <c r="D285" s="17">
        <v>0</v>
      </c>
      <c r="E285" s="17">
        <v>34089</v>
      </c>
      <c r="F285" s="17">
        <v>1029</v>
      </c>
      <c r="G285" s="17">
        <v>6500</v>
      </c>
      <c r="H285" s="17">
        <v>7529</v>
      </c>
      <c r="I285" s="17">
        <v>41618</v>
      </c>
      <c r="J285" s="17">
        <v>4666</v>
      </c>
      <c r="K285" s="17">
        <v>46284</v>
      </c>
      <c r="L285" s="17">
        <v>56816.445</v>
      </c>
      <c r="M285" s="17">
        <v>44829</v>
      </c>
    </row>
    <row r="286" spans="1:13" ht="12.75">
      <c r="A286" s="13" t="s">
        <v>257</v>
      </c>
      <c r="B286" s="15">
        <v>45472</v>
      </c>
      <c r="C286" s="15">
        <v>0</v>
      </c>
      <c r="D286" s="15">
        <v>0</v>
      </c>
      <c r="E286" s="15">
        <v>45472</v>
      </c>
      <c r="F286" s="15">
        <v>1587</v>
      </c>
      <c r="G286" s="15">
        <v>6200</v>
      </c>
      <c r="H286" s="15">
        <v>7787</v>
      </c>
      <c r="I286" s="15">
        <v>53259</v>
      </c>
      <c r="J286" s="15">
        <v>4872</v>
      </c>
      <c r="K286" s="15">
        <v>58131</v>
      </c>
      <c r="L286" s="15">
        <v>57807.426</v>
      </c>
      <c r="M286" s="15">
        <v>53806</v>
      </c>
    </row>
    <row r="287" spans="1:13" ht="12.75">
      <c r="A287" s="13" t="s">
        <v>258</v>
      </c>
      <c r="B287" s="15">
        <v>45194</v>
      </c>
      <c r="C287" s="15">
        <v>0</v>
      </c>
      <c r="D287" s="15">
        <v>0</v>
      </c>
      <c r="E287" s="15">
        <v>45194</v>
      </c>
      <c r="F287" s="15">
        <v>1244</v>
      </c>
      <c r="G287" s="15">
        <v>6445</v>
      </c>
      <c r="H287" s="15">
        <v>7689</v>
      </c>
      <c r="I287" s="15">
        <v>52883</v>
      </c>
      <c r="J287" s="15">
        <v>1666</v>
      </c>
      <c r="K287" s="15">
        <v>54549</v>
      </c>
      <c r="L287" s="15">
        <v>54575.578</v>
      </c>
      <c r="M287" s="15">
        <v>63180</v>
      </c>
    </row>
    <row r="288" spans="1:13" ht="12.75">
      <c r="A288" s="16" t="s">
        <v>259</v>
      </c>
      <c r="B288" s="17">
        <v>36047</v>
      </c>
      <c r="C288" s="17">
        <v>0</v>
      </c>
      <c r="D288" s="17">
        <v>3348</v>
      </c>
      <c r="E288" s="17">
        <v>39395</v>
      </c>
      <c r="F288" s="17">
        <v>0</v>
      </c>
      <c r="G288" s="17">
        <v>6000</v>
      </c>
      <c r="H288" s="17">
        <v>6000</v>
      </c>
      <c r="I288" s="17">
        <v>45395</v>
      </c>
      <c r="J288" s="17">
        <v>1408</v>
      </c>
      <c r="K288" s="17">
        <v>46803</v>
      </c>
      <c r="L288" s="17">
        <v>46488.094</v>
      </c>
      <c r="M288" s="17">
        <v>55243</v>
      </c>
    </row>
    <row r="289" spans="1:13" ht="12.75">
      <c r="A289" s="13" t="s">
        <v>260</v>
      </c>
      <c r="B289" s="15">
        <v>31586</v>
      </c>
      <c r="C289" s="15">
        <v>0</v>
      </c>
      <c r="D289" s="15">
        <v>3348</v>
      </c>
      <c r="E289" s="15">
        <v>34934</v>
      </c>
      <c r="F289" s="15">
        <v>64</v>
      </c>
      <c r="G289" s="15">
        <v>3700</v>
      </c>
      <c r="H289" s="15">
        <v>3764</v>
      </c>
      <c r="I289" s="15">
        <v>38698</v>
      </c>
      <c r="J289" s="15">
        <v>1018</v>
      </c>
      <c r="K289" s="15">
        <v>39716</v>
      </c>
      <c r="L289" s="15">
        <v>39595.267</v>
      </c>
      <c r="M289" s="15">
        <v>47205</v>
      </c>
    </row>
    <row r="290" spans="1:13" ht="12.75">
      <c r="A290" s="13" t="s">
        <v>261</v>
      </c>
      <c r="B290" s="15">
        <v>30188</v>
      </c>
      <c r="C290" s="15">
        <v>0</v>
      </c>
      <c r="D290" s="15">
        <v>3348</v>
      </c>
      <c r="E290" s="15">
        <v>33536</v>
      </c>
      <c r="F290" s="15">
        <v>0</v>
      </c>
      <c r="G290" s="15">
        <v>4400</v>
      </c>
      <c r="H290" s="15">
        <v>4400</v>
      </c>
      <c r="I290" s="15">
        <v>37936</v>
      </c>
      <c r="J290" s="15">
        <v>683</v>
      </c>
      <c r="K290" s="15">
        <v>38619</v>
      </c>
      <c r="L290" s="15">
        <v>37854.031</v>
      </c>
      <c r="M290" s="15">
        <v>49072</v>
      </c>
    </row>
    <row r="291" spans="1:13" ht="12.75">
      <c r="A291" s="16" t="s">
        <v>262</v>
      </c>
      <c r="B291" s="17">
        <v>44629</v>
      </c>
      <c r="C291" s="17">
        <v>0</v>
      </c>
      <c r="D291" s="17">
        <v>0</v>
      </c>
      <c r="E291" s="17">
        <v>44629</v>
      </c>
      <c r="F291" s="17">
        <v>0</v>
      </c>
      <c r="G291" s="17">
        <v>11150</v>
      </c>
      <c r="H291" s="17">
        <v>11150</v>
      </c>
      <c r="I291" s="17">
        <v>55779</v>
      </c>
      <c r="J291" s="17">
        <v>11675</v>
      </c>
      <c r="K291" s="17">
        <v>67454</v>
      </c>
      <c r="L291" s="17">
        <v>65381.446</v>
      </c>
      <c r="M291" s="17">
        <v>67236</v>
      </c>
    </row>
    <row r="292" spans="1:13" ht="12.75">
      <c r="A292" s="13" t="s">
        <v>263</v>
      </c>
      <c r="B292" s="15">
        <v>24103</v>
      </c>
      <c r="C292" s="15">
        <v>0</v>
      </c>
      <c r="D292" s="15">
        <v>3348</v>
      </c>
      <c r="E292" s="15">
        <v>27451</v>
      </c>
      <c r="F292" s="15">
        <v>0</v>
      </c>
      <c r="G292" s="15">
        <v>6700</v>
      </c>
      <c r="H292" s="15">
        <v>6700</v>
      </c>
      <c r="I292" s="15">
        <v>34151</v>
      </c>
      <c r="J292" s="15">
        <v>457</v>
      </c>
      <c r="K292" s="15">
        <v>34608</v>
      </c>
      <c r="L292" s="15">
        <v>36038.356</v>
      </c>
      <c r="M292" s="15">
        <v>43197</v>
      </c>
    </row>
    <row r="293" spans="1:13" ht="12.75">
      <c r="A293" s="13" t="s">
        <v>264</v>
      </c>
      <c r="B293" s="15">
        <v>50492</v>
      </c>
      <c r="C293" s="15">
        <v>0</v>
      </c>
      <c r="D293" s="15">
        <v>0</v>
      </c>
      <c r="E293" s="15">
        <v>50492</v>
      </c>
      <c r="F293" s="15">
        <v>86</v>
      </c>
      <c r="G293" s="15">
        <v>5800</v>
      </c>
      <c r="H293" s="15">
        <v>5886</v>
      </c>
      <c r="I293" s="15">
        <v>56378</v>
      </c>
      <c r="J293" s="15">
        <v>5127</v>
      </c>
      <c r="K293" s="15">
        <v>61505</v>
      </c>
      <c r="L293" s="15">
        <v>58661.559</v>
      </c>
      <c r="M293" s="15">
        <v>55107</v>
      </c>
    </row>
    <row r="294" spans="1:13" ht="12.75">
      <c r="A294" s="16" t="s">
        <v>265</v>
      </c>
      <c r="B294" s="17">
        <v>39130</v>
      </c>
      <c r="C294" s="17">
        <v>0</v>
      </c>
      <c r="D294" s="17">
        <v>0</v>
      </c>
      <c r="E294" s="17">
        <v>39130</v>
      </c>
      <c r="F294" s="17">
        <v>944</v>
      </c>
      <c r="G294" s="17">
        <v>8200</v>
      </c>
      <c r="H294" s="17">
        <v>9144</v>
      </c>
      <c r="I294" s="17">
        <v>48274</v>
      </c>
      <c r="J294" s="17">
        <v>5953</v>
      </c>
      <c r="K294" s="17">
        <v>54227</v>
      </c>
      <c r="L294" s="17">
        <v>61015.527</v>
      </c>
      <c r="M294" s="17">
        <v>71337</v>
      </c>
    </row>
    <row r="295" spans="1:13" ht="12.75">
      <c r="A295" s="13" t="s">
        <v>266</v>
      </c>
      <c r="B295" s="15">
        <v>29745</v>
      </c>
      <c r="C295" s="15">
        <v>0</v>
      </c>
      <c r="D295" s="15">
        <v>2009</v>
      </c>
      <c r="E295" s="15">
        <v>31754</v>
      </c>
      <c r="F295" s="15">
        <v>407</v>
      </c>
      <c r="G295" s="15">
        <v>3200</v>
      </c>
      <c r="H295" s="15">
        <v>3607</v>
      </c>
      <c r="I295" s="15">
        <v>35361</v>
      </c>
      <c r="J295" s="15">
        <v>2381</v>
      </c>
      <c r="K295" s="15">
        <v>37742</v>
      </c>
      <c r="L295" s="15">
        <v>37576.935</v>
      </c>
      <c r="M295" s="15">
        <v>47234</v>
      </c>
    </row>
    <row r="296" spans="1:13" ht="12.75">
      <c r="A296" s="13" t="s">
        <v>267</v>
      </c>
      <c r="B296" s="15">
        <v>36442</v>
      </c>
      <c r="C296" s="15">
        <v>0</v>
      </c>
      <c r="D296" s="15">
        <v>0</v>
      </c>
      <c r="E296" s="15">
        <v>36442</v>
      </c>
      <c r="F296" s="15">
        <v>64</v>
      </c>
      <c r="G296" s="15">
        <v>5900</v>
      </c>
      <c r="H296" s="15">
        <v>5964</v>
      </c>
      <c r="I296" s="15">
        <v>42406</v>
      </c>
      <c r="J296" s="15">
        <v>3342</v>
      </c>
      <c r="K296" s="15">
        <v>45748</v>
      </c>
      <c r="L296" s="15">
        <v>46869.311</v>
      </c>
      <c r="M296" s="15">
        <v>56712</v>
      </c>
    </row>
    <row r="297" spans="1:13" ht="12.75">
      <c r="A297" s="16" t="s">
        <v>268</v>
      </c>
      <c r="B297" s="17">
        <v>15227</v>
      </c>
      <c r="C297" s="17">
        <v>0</v>
      </c>
      <c r="D297" s="17">
        <v>3348</v>
      </c>
      <c r="E297" s="17">
        <v>18575</v>
      </c>
      <c r="F297" s="17">
        <v>64</v>
      </c>
      <c r="G297" s="17">
        <v>2200</v>
      </c>
      <c r="H297" s="17">
        <v>2264</v>
      </c>
      <c r="I297" s="17">
        <v>20839</v>
      </c>
      <c r="J297" s="17">
        <v>282</v>
      </c>
      <c r="K297" s="17">
        <v>21121</v>
      </c>
      <c r="L297" s="17">
        <v>22141.405</v>
      </c>
      <c r="M297" s="17">
        <v>25704</v>
      </c>
    </row>
    <row r="298" spans="1:13" ht="12.75">
      <c r="A298" s="13" t="s">
        <v>269</v>
      </c>
      <c r="B298" s="15">
        <v>60518</v>
      </c>
      <c r="C298" s="15">
        <v>0</v>
      </c>
      <c r="D298" s="15">
        <v>0</v>
      </c>
      <c r="E298" s="15">
        <v>60518</v>
      </c>
      <c r="F298" s="15">
        <v>0</v>
      </c>
      <c r="G298" s="15">
        <v>7200</v>
      </c>
      <c r="H298" s="15">
        <v>7200</v>
      </c>
      <c r="I298" s="15">
        <v>67718</v>
      </c>
      <c r="J298" s="15">
        <v>5226</v>
      </c>
      <c r="K298" s="15">
        <v>72944</v>
      </c>
      <c r="L298" s="15">
        <v>65397.341</v>
      </c>
      <c r="M298" s="15">
        <v>79378</v>
      </c>
    </row>
    <row r="299" spans="1:13" ht="12.75">
      <c r="A299" s="16" t="s">
        <v>270</v>
      </c>
      <c r="B299" s="17">
        <v>58220</v>
      </c>
      <c r="C299" s="17">
        <v>0</v>
      </c>
      <c r="D299" s="17">
        <v>0</v>
      </c>
      <c r="E299" s="17">
        <v>58220</v>
      </c>
      <c r="F299" s="17">
        <v>64</v>
      </c>
      <c r="G299" s="17">
        <v>5800</v>
      </c>
      <c r="H299" s="17">
        <v>5864</v>
      </c>
      <c r="I299" s="17">
        <v>64084</v>
      </c>
      <c r="J299" s="17">
        <v>5323</v>
      </c>
      <c r="K299" s="17">
        <v>69407</v>
      </c>
      <c r="L299" s="17">
        <v>67778.968</v>
      </c>
      <c r="M299" s="17">
        <v>77431</v>
      </c>
    </row>
    <row r="300" spans="1:13" s="28" customFormat="1" ht="12.75">
      <c r="A300" s="1" t="s">
        <v>452</v>
      </c>
      <c r="B300" s="25"/>
      <c r="C300" s="25"/>
      <c r="D300" s="25"/>
      <c r="E300" s="25"/>
      <c r="F300" s="25"/>
      <c r="G300" s="25">
        <f>'FM skjon'!C15</f>
        <v>10500</v>
      </c>
      <c r="H300" s="25">
        <f>G300</f>
        <v>10500</v>
      </c>
      <c r="I300" s="25">
        <f>G300</f>
        <v>10500</v>
      </c>
      <c r="J300" s="25"/>
      <c r="K300" s="25">
        <f>'FM skjon'!C15</f>
        <v>10500</v>
      </c>
      <c r="L300" s="25">
        <f>'FM skjon'!D15</f>
        <v>7000</v>
      </c>
      <c r="M300" s="25">
        <f>'FM skjon'!E15</f>
        <v>1300</v>
      </c>
    </row>
    <row r="301" spans="1:13" ht="13.5" thickBot="1">
      <c r="A301" s="21" t="s">
        <v>244</v>
      </c>
      <c r="B301" s="22">
        <f aca="true" t="shared" si="11" ref="B301:M301">SUM(B274:B300)</f>
        <v>920822</v>
      </c>
      <c r="C301" s="22">
        <f t="shared" si="11"/>
        <v>0</v>
      </c>
      <c r="D301" s="22">
        <f t="shared" si="11"/>
        <v>38837</v>
      </c>
      <c r="E301" s="22">
        <f t="shared" si="11"/>
        <v>959659</v>
      </c>
      <c r="F301" s="22">
        <f t="shared" si="11"/>
        <v>12726</v>
      </c>
      <c r="G301" s="22">
        <f t="shared" si="11"/>
        <v>157345</v>
      </c>
      <c r="H301" s="22">
        <f t="shared" si="11"/>
        <v>170071</v>
      </c>
      <c r="I301" s="22">
        <f t="shared" si="11"/>
        <v>1129730</v>
      </c>
      <c r="J301" s="22">
        <f t="shared" si="11"/>
        <v>94830</v>
      </c>
      <c r="K301" s="22">
        <f t="shared" si="11"/>
        <v>1224560</v>
      </c>
      <c r="L301" s="22">
        <f t="shared" si="11"/>
        <v>1202016.844</v>
      </c>
      <c r="M301" s="22">
        <f t="shared" si="11"/>
        <v>1305040</v>
      </c>
    </row>
    <row r="302" spans="2:9" ht="12.75">
      <c r="B302" s="15"/>
      <c r="I302" s="15"/>
    </row>
    <row r="303" spans="1:13" ht="12.75">
      <c r="A303" s="13" t="s">
        <v>272</v>
      </c>
      <c r="B303" s="15">
        <v>106130</v>
      </c>
      <c r="C303" s="15">
        <v>0</v>
      </c>
      <c r="D303" s="15">
        <v>0</v>
      </c>
      <c r="E303" s="15">
        <v>106130</v>
      </c>
      <c r="F303" s="15">
        <v>0</v>
      </c>
      <c r="G303" s="15">
        <v>4400</v>
      </c>
      <c r="H303" s="15">
        <v>4400</v>
      </c>
      <c r="I303" s="15">
        <v>110530</v>
      </c>
      <c r="J303" s="15">
        <v>28234</v>
      </c>
      <c r="K303" s="15">
        <v>138764</v>
      </c>
      <c r="L303" s="15">
        <v>138322.032</v>
      </c>
      <c r="M303" s="15">
        <v>162467</v>
      </c>
    </row>
    <row r="304" spans="1:13" ht="12.75">
      <c r="A304" s="13" t="s">
        <v>273</v>
      </c>
      <c r="B304" s="15">
        <v>90531</v>
      </c>
      <c r="C304" s="15">
        <v>0</v>
      </c>
      <c r="D304" s="15">
        <v>0</v>
      </c>
      <c r="E304" s="15">
        <v>90531</v>
      </c>
      <c r="F304" s="15">
        <v>0</v>
      </c>
      <c r="G304" s="15">
        <v>3804</v>
      </c>
      <c r="H304" s="15">
        <v>3804</v>
      </c>
      <c r="I304" s="15">
        <v>94335</v>
      </c>
      <c r="J304" s="15">
        <v>12353</v>
      </c>
      <c r="K304" s="15">
        <v>106688</v>
      </c>
      <c r="L304" s="15">
        <v>114133.164</v>
      </c>
      <c r="M304" s="15">
        <v>159534</v>
      </c>
    </row>
    <row r="305" spans="1:13" ht="12.75">
      <c r="A305" s="16" t="s">
        <v>274</v>
      </c>
      <c r="B305" s="17">
        <v>151812</v>
      </c>
      <c r="C305" s="17">
        <v>0</v>
      </c>
      <c r="D305" s="17">
        <v>0</v>
      </c>
      <c r="E305" s="17">
        <v>151812</v>
      </c>
      <c r="F305" s="17">
        <v>0</v>
      </c>
      <c r="G305" s="17">
        <v>5900</v>
      </c>
      <c r="H305" s="17">
        <v>5900</v>
      </c>
      <c r="I305" s="17">
        <v>157712</v>
      </c>
      <c r="J305" s="17">
        <v>58611</v>
      </c>
      <c r="K305" s="17">
        <v>216323</v>
      </c>
      <c r="L305" s="17">
        <v>197096.028</v>
      </c>
      <c r="M305" s="17">
        <v>237444</v>
      </c>
    </row>
    <row r="306" spans="1:13" ht="12.75">
      <c r="A306" s="13" t="s">
        <v>275</v>
      </c>
      <c r="B306" s="15">
        <v>40598</v>
      </c>
      <c r="C306" s="15">
        <v>0</v>
      </c>
      <c r="D306" s="15">
        <v>0</v>
      </c>
      <c r="E306" s="15">
        <v>40598</v>
      </c>
      <c r="F306" s="15">
        <v>64</v>
      </c>
      <c r="G306" s="15">
        <v>4350</v>
      </c>
      <c r="H306" s="15">
        <v>4414</v>
      </c>
      <c r="I306" s="15">
        <v>45012</v>
      </c>
      <c r="J306" s="15">
        <v>3241</v>
      </c>
      <c r="K306" s="15">
        <v>48253</v>
      </c>
      <c r="L306" s="15">
        <v>44695.902</v>
      </c>
      <c r="M306" s="15">
        <v>53836</v>
      </c>
    </row>
    <row r="307" spans="1:13" ht="12.75">
      <c r="A307" s="13" t="s">
        <v>276</v>
      </c>
      <c r="B307" s="15">
        <v>31780</v>
      </c>
      <c r="C307" s="15">
        <v>0</v>
      </c>
      <c r="D307" s="15">
        <v>3348</v>
      </c>
      <c r="E307" s="15">
        <v>35128</v>
      </c>
      <c r="F307" s="15">
        <v>729</v>
      </c>
      <c r="G307" s="15">
        <v>5600</v>
      </c>
      <c r="H307" s="15">
        <v>6329</v>
      </c>
      <c r="I307" s="15">
        <v>41457</v>
      </c>
      <c r="J307" s="15">
        <v>890</v>
      </c>
      <c r="K307" s="15">
        <v>42347</v>
      </c>
      <c r="L307" s="15">
        <v>44066.532</v>
      </c>
      <c r="M307" s="15">
        <v>48200</v>
      </c>
    </row>
    <row r="308" spans="1:13" ht="12.75">
      <c r="A308" s="16" t="s">
        <v>277</v>
      </c>
      <c r="B308" s="17">
        <v>47400</v>
      </c>
      <c r="C308" s="17">
        <v>0</v>
      </c>
      <c r="D308" s="17">
        <v>0</v>
      </c>
      <c r="E308" s="17">
        <v>47400</v>
      </c>
      <c r="F308" s="17">
        <v>0</v>
      </c>
      <c r="G308" s="17">
        <v>8140</v>
      </c>
      <c r="H308" s="17">
        <v>8140</v>
      </c>
      <c r="I308" s="17">
        <v>55540</v>
      </c>
      <c r="J308" s="17">
        <v>15924</v>
      </c>
      <c r="K308" s="17">
        <v>71464</v>
      </c>
      <c r="L308" s="17">
        <v>62649.85</v>
      </c>
      <c r="M308" s="17">
        <v>64344</v>
      </c>
    </row>
    <row r="309" spans="1:13" ht="12.75">
      <c r="A309" s="13" t="s">
        <v>278</v>
      </c>
      <c r="B309" s="15">
        <v>38661</v>
      </c>
      <c r="C309" s="15">
        <v>0</v>
      </c>
      <c r="D309" s="15">
        <v>0</v>
      </c>
      <c r="E309" s="15">
        <v>38661</v>
      </c>
      <c r="F309" s="15">
        <v>1094</v>
      </c>
      <c r="G309" s="15">
        <v>1344</v>
      </c>
      <c r="H309" s="15">
        <v>2438</v>
      </c>
      <c r="I309" s="15">
        <v>41099</v>
      </c>
      <c r="J309" s="15">
        <v>21752</v>
      </c>
      <c r="K309" s="15">
        <v>62851</v>
      </c>
      <c r="L309" s="15">
        <v>46282.031</v>
      </c>
      <c r="M309" s="15">
        <v>50103</v>
      </c>
    </row>
    <row r="310" spans="1:13" ht="12.75">
      <c r="A310" s="13" t="s">
        <v>279</v>
      </c>
      <c r="B310" s="15">
        <v>30156</v>
      </c>
      <c r="C310" s="15">
        <v>0</v>
      </c>
      <c r="D310" s="15">
        <v>0</v>
      </c>
      <c r="E310" s="15">
        <v>30156</v>
      </c>
      <c r="F310" s="15">
        <v>0</v>
      </c>
      <c r="G310" s="15">
        <v>1200</v>
      </c>
      <c r="H310" s="15">
        <v>1200</v>
      </c>
      <c r="I310" s="15">
        <v>31356</v>
      </c>
      <c r="J310" s="15">
        <v>2480</v>
      </c>
      <c r="K310" s="15">
        <v>33836</v>
      </c>
      <c r="L310" s="15">
        <v>35501.688</v>
      </c>
      <c r="M310" s="15">
        <v>52229</v>
      </c>
    </row>
    <row r="311" spans="1:13" ht="12.75">
      <c r="A311" s="16" t="s">
        <v>280</v>
      </c>
      <c r="B311" s="17">
        <v>50138</v>
      </c>
      <c r="C311" s="17">
        <v>0</v>
      </c>
      <c r="D311" s="17">
        <v>0</v>
      </c>
      <c r="E311" s="17">
        <v>50138</v>
      </c>
      <c r="F311" s="17">
        <v>322</v>
      </c>
      <c r="G311" s="17">
        <v>1400</v>
      </c>
      <c r="H311" s="17">
        <v>1722</v>
      </c>
      <c r="I311" s="17">
        <v>51860</v>
      </c>
      <c r="J311" s="17">
        <v>3065</v>
      </c>
      <c r="K311" s="17">
        <v>54925</v>
      </c>
      <c r="L311" s="17">
        <v>66002.877</v>
      </c>
      <c r="M311" s="17">
        <v>91729</v>
      </c>
    </row>
    <row r="312" spans="1:13" ht="12.75">
      <c r="A312" s="13" t="s">
        <v>281</v>
      </c>
      <c r="B312" s="15">
        <v>67797</v>
      </c>
      <c r="C312" s="15">
        <v>0</v>
      </c>
      <c r="D312" s="15">
        <v>0</v>
      </c>
      <c r="E312" s="15">
        <v>67797</v>
      </c>
      <c r="F312" s="15">
        <v>0</v>
      </c>
      <c r="G312" s="15">
        <v>1300</v>
      </c>
      <c r="H312" s="15">
        <v>1300</v>
      </c>
      <c r="I312" s="15">
        <v>69097</v>
      </c>
      <c r="J312" s="15">
        <v>7047</v>
      </c>
      <c r="K312" s="15">
        <v>76144</v>
      </c>
      <c r="L312" s="15">
        <v>74775.296</v>
      </c>
      <c r="M312" s="15">
        <v>107185</v>
      </c>
    </row>
    <row r="313" spans="1:13" ht="12.75">
      <c r="A313" s="13" t="s">
        <v>282</v>
      </c>
      <c r="B313" s="15">
        <v>29197</v>
      </c>
      <c r="C313" s="15">
        <v>0</v>
      </c>
      <c r="D313" s="15">
        <v>3348</v>
      </c>
      <c r="E313" s="15">
        <v>32545</v>
      </c>
      <c r="F313" s="15">
        <v>157</v>
      </c>
      <c r="G313" s="15">
        <v>2510</v>
      </c>
      <c r="H313" s="15">
        <v>2667</v>
      </c>
      <c r="I313" s="15">
        <v>35212</v>
      </c>
      <c r="J313" s="15">
        <v>1061</v>
      </c>
      <c r="K313" s="15">
        <v>36273</v>
      </c>
      <c r="L313" s="15">
        <v>24600.231</v>
      </c>
      <c r="M313" s="15">
        <v>29119</v>
      </c>
    </row>
    <row r="314" spans="1:13" ht="12.75">
      <c r="A314" s="16" t="s">
        <v>283</v>
      </c>
      <c r="B314" s="17">
        <v>24758</v>
      </c>
      <c r="C314" s="17">
        <v>0</v>
      </c>
      <c r="D314" s="17">
        <v>0</v>
      </c>
      <c r="E314" s="17">
        <v>24758</v>
      </c>
      <c r="F314" s="17">
        <v>1051</v>
      </c>
      <c r="G314" s="17">
        <v>4250</v>
      </c>
      <c r="H314" s="17">
        <v>5301</v>
      </c>
      <c r="I314" s="17">
        <v>30059</v>
      </c>
      <c r="J314" s="17">
        <v>3823</v>
      </c>
      <c r="K314" s="17">
        <v>33882</v>
      </c>
      <c r="L314" s="17">
        <v>31551.466</v>
      </c>
      <c r="M314" s="17">
        <v>31766</v>
      </c>
    </row>
    <row r="315" spans="1:13" ht="12.75">
      <c r="A315" s="13" t="s">
        <v>284</v>
      </c>
      <c r="B315" s="15">
        <v>37646</v>
      </c>
      <c r="C315" s="15">
        <v>0</v>
      </c>
      <c r="D315" s="15">
        <v>0</v>
      </c>
      <c r="E315" s="15">
        <v>37646</v>
      </c>
      <c r="F315" s="15">
        <v>1201</v>
      </c>
      <c r="G315" s="15">
        <v>5640</v>
      </c>
      <c r="H315" s="15">
        <v>6841</v>
      </c>
      <c r="I315" s="15">
        <v>44487</v>
      </c>
      <c r="J315" s="15">
        <v>4004</v>
      </c>
      <c r="K315" s="15">
        <v>48491</v>
      </c>
      <c r="L315" s="15">
        <v>49547.721</v>
      </c>
      <c r="M315" s="15">
        <v>51453</v>
      </c>
    </row>
    <row r="316" spans="1:13" ht="12.75">
      <c r="A316" s="13" t="s">
        <v>285</v>
      </c>
      <c r="B316" s="15">
        <v>13270</v>
      </c>
      <c r="C316" s="15">
        <v>0</v>
      </c>
      <c r="D316" s="15">
        <v>3348</v>
      </c>
      <c r="E316" s="15">
        <v>16618</v>
      </c>
      <c r="F316" s="15">
        <v>0</v>
      </c>
      <c r="G316" s="15">
        <v>1210</v>
      </c>
      <c r="H316" s="15">
        <v>1210</v>
      </c>
      <c r="I316" s="15">
        <v>17828</v>
      </c>
      <c r="J316" s="15">
        <v>644</v>
      </c>
      <c r="K316" s="15">
        <v>18472</v>
      </c>
      <c r="L316" s="15">
        <v>18064.674</v>
      </c>
      <c r="M316" s="15">
        <v>20291</v>
      </c>
    </row>
    <row r="317" spans="1:13" ht="12.75">
      <c r="A317" s="16" t="s">
        <v>286</v>
      </c>
      <c r="B317" s="17">
        <v>34487</v>
      </c>
      <c r="C317" s="17">
        <v>0</v>
      </c>
      <c r="D317" s="17">
        <v>0</v>
      </c>
      <c r="E317" s="17">
        <v>34487</v>
      </c>
      <c r="F317" s="17">
        <v>0</v>
      </c>
      <c r="G317" s="17">
        <v>2300</v>
      </c>
      <c r="H317" s="17">
        <v>2300</v>
      </c>
      <c r="I317" s="17">
        <v>36787</v>
      </c>
      <c r="J317" s="17">
        <v>19038</v>
      </c>
      <c r="K317" s="17">
        <v>55825</v>
      </c>
      <c r="L317" s="17">
        <v>44807.093</v>
      </c>
      <c r="M317" s="17">
        <v>60230</v>
      </c>
    </row>
    <row r="318" spans="1:13" ht="12.75">
      <c r="A318" s="13" t="s">
        <v>287</v>
      </c>
      <c r="B318" s="15">
        <v>29123</v>
      </c>
      <c r="C318" s="15">
        <v>0</v>
      </c>
      <c r="D318" s="15">
        <v>0</v>
      </c>
      <c r="E318" s="15">
        <v>29123</v>
      </c>
      <c r="F318" s="15">
        <v>172</v>
      </c>
      <c r="G318" s="15">
        <v>400</v>
      </c>
      <c r="H318" s="15">
        <v>572</v>
      </c>
      <c r="I318" s="15">
        <v>29695</v>
      </c>
      <c r="J318" s="15">
        <v>1433</v>
      </c>
      <c r="K318" s="15">
        <v>31128</v>
      </c>
      <c r="L318" s="15">
        <v>27100.209</v>
      </c>
      <c r="M318" s="15">
        <v>40623</v>
      </c>
    </row>
    <row r="319" spans="1:13" ht="12.75">
      <c r="A319" s="13" t="s">
        <v>288</v>
      </c>
      <c r="B319" s="15">
        <v>40513</v>
      </c>
      <c r="C319" s="15">
        <v>0</v>
      </c>
      <c r="D319" s="15">
        <v>0</v>
      </c>
      <c r="E319" s="15">
        <v>40513</v>
      </c>
      <c r="F319" s="15">
        <v>0</v>
      </c>
      <c r="G319" s="15">
        <v>2700</v>
      </c>
      <c r="H319" s="15">
        <v>2700</v>
      </c>
      <c r="I319" s="15">
        <v>43213</v>
      </c>
      <c r="J319" s="15">
        <v>6029</v>
      </c>
      <c r="K319" s="15">
        <v>49242</v>
      </c>
      <c r="L319" s="15">
        <v>52143.253</v>
      </c>
      <c r="M319" s="15">
        <v>71664</v>
      </c>
    </row>
    <row r="320" spans="1:13" ht="12.75">
      <c r="A320" s="16" t="s">
        <v>289</v>
      </c>
      <c r="B320" s="17">
        <v>35952</v>
      </c>
      <c r="C320" s="17">
        <v>0</v>
      </c>
      <c r="D320" s="17">
        <v>0</v>
      </c>
      <c r="E320" s="17">
        <v>35952</v>
      </c>
      <c r="F320" s="17">
        <v>172</v>
      </c>
      <c r="G320" s="17">
        <v>2350</v>
      </c>
      <c r="H320" s="17">
        <v>2522</v>
      </c>
      <c r="I320" s="17">
        <v>38474</v>
      </c>
      <c r="J320" s="17">
        <v>1721</v>
      </c>
      <c r="K320" s="17">
        <v>40195</v>
      </c>
      <c r="L320" s="17">
        <v>41747.333</v>
      </c>
      <c r="M320" s="17">
        <v>60954</v>
      </c>
    </row>
    <row r="321" spans="1:13" ht="12.75">
      <c r="A321" s="13" t="s">
        <v>290</v>
      </c>
      <c r="B321" s="15">
        <v>66486</v>
      </c>
      <c r="C321" s="15">
        <v>0</v>
      </c>
      <c r="D321" s="15">
        <v>0</v>
      </c>
      <c r="E321" s="15">
        <v>66486</v>
      </c>
      <c r="F321" s="15">
        <v>0</v>
      </c>
      <c r="G321" s="15">
        <v>8120</v>
      </c>
      <c r="H321" s="15">
        <v>8120</v>
      </c>
      <c r="I321" s="15">
        <v>74606</v>
      </c>
      <c r="J321" s="15">
        <v>9507</v>
      </c>
      <c r="K321" s="15">
        <v>84113</v>
      </c>
      <c r="L321" s="15">
        <v>80573.231</v>
      </c>
      <c r="M321" s="15">
        <v>80415</v>
      </c>
    </row>
    <row r="322" spans="1:13" ht="12.75">
      <c r="A322" s="13" t="s">
        <v>291</v>
      </c>
      <c r="B322" s="15">
        <v>86890</v>
      </c>
      <c r="C322" s="15">
        <v>0</v>
      </c>
      <c r="D322" s="15">
        <v>0</v>
      </c>
      <c r="E322" s="15">
        <v>86890</v>
      </c>
      <c r="F322" s="15">
        <v>858</v>
      </c>
      <c r="G322" s="15">
        <v>350</v>
      </c>
      <c r="H322" s="15">
        <v>1208</v>
      </c>
      <c r="I322" s="15">
        <v>88098</v>
      </c>
      <c r="J322" s="15">
        <v>5032</v>
      </c>
      <c r="K322" s="15">
        <v>93130</v>
      </c>
      <c r="L322" s="15">
        <v>53722.403</v>
      </c>
      <c r="M322" s="15">
        <v>75420</v>
      </c>
    </row>
    <row r="323" spans="1:13" ht="12.75">
      <c r="A323" s="16" t="s">
        <v>292</v>
      </c>
      <c r="B323" s="17">
        <v>67017</v>
      </c>
      <c r="C323" s="17">
        <v>0</v>
      </c>
      <c r="D323" s="17">
        <v>0</v>
      </c>
      <c r="E323" s="17">
        <v>67017</v>
      </c>
      <c r="F323" s="17">
        <v>0</v>
      </c>
      <c r="G323" s="17">
        <v>8990</v>
      </c>
      <c r="H323" s="17">
        <v>8990</v>
      </c>
      <c r="I323" s="17">
        <v>76007</v>
      </c>
      <c r="J323" s="17">
        <v>10813</v>
      </c>
      <c r="K323" s="17">
        <v>86820</v>
      </c>
      <c r="L323" s="17">
        <v>80407.242</v>
      </c>
      <c r="M323" s="17">
        <v>92764</v>
      </c>
    </row>
    <row r="324" spans="1:13" ht="12.75">
      <c r="A324" s="13" t="s">
        <v>293</v>
      </c>
      <c r="B324" s="15">
        <v>34843</v>
      </c>
      <c r="C324" s="15">
        <v>0</v>
      </c>
      <c r="D324" s="15">
        <v>0</v>
      </c>
      <c r="E324" s="15">
        <v>34843</v>
      </c>
      <c r="F324" s="15">
        <v>279</v>
      </c>
      <c r="G324" s="15">
        <v>3940</v>
      </c>
      <c r="H324" s="15">
        <v>4219</v>
      </c>
      <c r="I324" s="15">
        <v>39062</v>
      </c>
      <c r="J324" s="15">
        <v>1295</v>
      </c>
      <c r="K324" s="15">
        <v>40357</v>
      </c>
      <c r="L324" s="15">
        <v>40434.671</v>
      </c>
      <c r="M324" s="15">
        <v>40552</v>
      </c>
    </row>
    <row r="325" spans="1:13" ht="12.75">
      <c r="A325" s="13" t="s">
        <v>294</v>
      </c>
      <c r="B325" s="15">
        <v>22252</v>
      </c>
      <c r="C325" s="15">
        <v>0</v>
      </c>
      <c r="D325" s="15">
        <v>3348</v>
      </c>
      <c r="E325" s="15">
        <v>25600</v>
      </c>
      <c r="F325" s="15">
        <v>0</v>
      </c>
      <c r="G325" s="15">
        <v>2800</v>
      </c>
      <c r="H325" s="15">
        <v>2800</v>
      </c>
      <c r="I325" s="15">
        <v>28400</v>
      </c>
      <c r="J325" s="15">
        <v>600</v>
      </c>
      <c r="K325" s="15">
        <v>29000</v>
      </c>
      <c r="L325" s="15">
        <v>28787.386</v>
      </c>
      <c r="M325" s="15">
        <v>32806</v>
      </c>
    </row>
    <row r="326" spans="1:13" ht="12.75">
      <c r="A326" s="16" t="s">
        <v>295</v>
      </c>
      <c r="B326" s="17">
        <v>17790</v>
      </c>
      <c r="C326" s="17">
        <v>0</v>
      </c>
      <c r="D326" s="17">
        <v>3348</v>
      </c>
      <c r="E326" s="17">
        <v>21138</v>
      </c>
      <c r="F326" s="17">
        <v>558</v>
      </c>
      <c r="G326" s="17">
        <v>3320</v>
      </c>
      <c r="H326" s="17">
        <v>3878</v>
      </c>
      <c r="I326" s="17">
        <v>25016</v>
      </c>
      <c r="J326" s="17">
        <v>6416</v>
      </c>
      <c r="K326" s="17">
        <v>31432</v>
      </c>
      <c r="L326" s="17">
        <v>24370.272</v>
      </c>
      <c r="M326" s="17">
        <v>23137</v>
      </c>
    </row>
    <row r="327" spans="1:13" ht="12.75">
      <c r="A327" s="13" t="s">
        <v>296</v>
      </c>
      <c r="B327" s="15">
        <v>28173</v>
      </c>
      <c r="C327" s="15">
        <v>0</v>
      </c>
      <c r="D327" s="15">
        <v>2009</v>
      </c>
      <c r="E327" s="15">
        <v>30182</v>
      </c>
      <c r="F327" s="15">
        <v>43</v>
      </c>
      <c r="G327" s="15">
        <v>2980</v>
      </c>
      <c r="H327" s="15">
        <v>3023</v>
      </c>
      <c r="I327" s="15">
        <v>33205</v>
      </c>
      <c r="J327" s="15">
        <v>987</v>
      </c>
      <c r="K327" s="15">
        <v>34192</v>
      </c>
      <c r="L327" s="15">
        <v>36062.946</v>
      </c>
      <c r="M327" s="15">
        <v>40611</v>
      </c>
    </row>
    <row r="328" spans="1:13" ht="12.75">
      <c r="A328" s="13" t="s">
        <v>297</v>
      </c>
      <c r="B328" s="15">
        <v>65304</v>
      </c>
      <c r="C328" s="15">
        <v>0</v>
      </c>
      <c r="D328" s="15">
        <v>0</v>
      </c>
      <c r="E328" s="15">
        <v>65304</v>
      </c>
      <c r="F328" s="15">
        <v>107</v>
      </c>
      <c r="G328" s="15">
        <v>1900</v>
      </c>
      <c r="H328" s="15">
        <v>2007</v>
      </c>
      <c r="I328" s="15">
        <v>67311</v>
      </c>
      <c r="J328" s="15">
        <v>4144</v>
      </c>
      <c r="K328" s="15">
        <v>71455</v>
      </c>
      <c r="L328" s="15">
        <v>72713.074</v>
      </c>
      <c r="M328" s="15">
        <v>104705</v>
      </c>
    </row>
    <row r="329" spans="1:13" ht="12.75">
      <c r="A329" s="16" t="s">
        <v>298</v>
      </c>
      <c r="B329" s="17">
        <v>26418</v>
      </c>
      <c r="C329" s="17">
        <v>0</v>
      </c>
      <c r="D329" s="17">
        <v>0</v>
      </c>
      <c r="E329" s="17">
        <v>26418</v>
      </c>
      <c r="F329" s="17">
        <v>493</v>
      </c>
      <c r="G329" s="17">
        <v>3650</v>
      </c>
      <c r="H329" s="17">
        <v>4143</v>
      </c>
      <c r="I329" s="17">
        <v>30561</v>
      </c>
      <c r="J329" s="17">
        <v>2358</v>
      </c>
      <c r="K329" s="17">
        <v>32919</v>
      </c>
      <c r="L329" s="17">
        <v>32067.683</v>
      </c>
      <c r="M329" s="17">
        <v>38346</v>
      </c>
    </row>
    <row r="330" spans="1:13" ht="12.75">
      <c r="A330" s="13" t="s">
        <v>299</v>
      </c>
      <c r="B330" s="15">
        <v>40581</v>
      </c>
      <c r="C330" s="15">
        <v>0</v>
      </c>
      <c r="D330" s="15">
        <v>0</v>
      </c>
      <c r="E330" s="15">
        <v>40581</v>
      </c>
      <c r="F330" s="15">
        <v>343</v>
      </c>
      <c r="G330" s="15">
        <v>1090</v>
      </c>
      <c r="H330" s="15">
        <v>1433</v>
      </c>
      <c r="I330" s="15">
        <v>42014</v>
      </c>
      <c r="J330" s="15">
        <v>2300</v>
      </c>
      <c r="K330" s="15">
        <v>44314</v>
      </c>
      <c r="L330" s="15">
        <v>48448.711</v>
      </c>
      <c r="M330" s="15">
        <v>69241</v>
      </c>
    </row>
    <row r="331" spans="1:13" ht="12.75">
      <c r="A331" s="13" t="s">
        <v>300</v>
      </c>
      <c r="B331" s="15">
        <v>32546</v>
      </c>
      <c r="C331" s="15">
        <v>0</v>
      </c>
      <c r="D331" s="15">
        <v>0</v>
      </c>
      <c r="E331" s="15">
        <v>32546</v>
      </c>
      <c r="F331" s="15">
        <v>86</v>
      </c>
      <c r="G331" s="15">
        <v>1200</v>
      </c>
      <c r="H331" s="15">
        <v>1286</v>
      </c>
      <c r="I331" s="15">
        <v>33832</v>
      </c>
      <c r="J331" s="15">
        <v>616</v>
      </c>
      <c r="K331" s="15">
        <v>34448</v>
      </c>
      <c r="L331" s="15">
        <v>37268.986</v>
      </c>
      <c r="M331" s="15">
        <v>56678</v>
      </c>
    </row>
    <row r="332" spans="1:13" ht="12.75">
      <c r="A332" s="16" t="s">
        <v>301</v>
      </c>
      <c r="B332" s="17">
        <v>27900</v>
      </c>
      <c r="C332" s="17">
        <v>0</v>
      </c>
      <c r="D332" s="17">
        <v>3348</v>
      </c>
      <c r="E332" s="17">
        <v>31248</v>
      </c>
      <c r="F332" s="17">
        <v>107</v>
      </c>
      <c r="G332" s="17">
        <v>3630</v>
      </c>
      <c r="H332" s="17">
        <v>3737</v>
      </c>
      <c r="I332" s="17">
        <v>34985</v>
      </c>
      <c r="J332" s="17">
        <v>516</v>
      </c>
      <c r="K332" s="17">
        <v>35501</v>
      </c>
      <c r="L332" s="17">
        <v>36261.454</v>
      </c>
      <c r="M332" s="17">
        <v>44556</v>
      </c>
    </row>
    <row r="333" spans="1:13" ht="12.75">
      <c r="A333" s="13" t="s">
        <v>302</v>
      </c>
      <c r="B333" s="15">
        <v>38551</v>
      </c>
      <c r="C333" s="15">
        <v>0</v>
      </c>
      <c r="D333" s="15">
        <v>1339</v>
      </c>
      <c r="E333" s="15">
        <v>39890</v>
      </c>
      <c r="F333" s="15">
        <v>343</v>
      </c>
      <c r="G333" s="15">
        <v>4460</v>
      </c>
      <c r="H333" s="15">
        <v>4803</v>
      </c>
      <c r="I333" s="15">
        <v>44693</v>
      </c>
      <c r="J333" s="15">
        <v>958</v>
      </c>
      <c r="K333" s="15">
        <v>45651</v>
      </c>
      <c r="L333" s="15">
        <v>45246.802</v>
      </c>
      <c r="M333" s="15">
        <v>58027</v>
      </c>
    </row>
    <row r="334" spans="1:13" ht="12.75">
      <c r="A334" s="13" t="s">
        <v>303</v>
      </c>
      <c r="B334" s="15">
        <v>44315</v>
      </c>
      <c r="C334" s="15">
        <v>0</v>
      </c>
      <c r="D334" s="15">
        <v>0</v>
      </c>
      <c r="E334" s="15">
        <v>44315</v>
      </c>
      <c r="F334" s="15">
        <v>2402</v>
      </c>
      <c r="G334" s="15">
        <v>10880</v>
      </c>
      <c r="H334" s="15">
        <v>13282</v>
      </c>
      <c r="I334" s="15">
        <v>57597</v>
      </c>
      <c r="J334" s="15">
        <v>10830</v>
      </c>
      <c r="K334" s="15">
        <v>68427</v>
      </c>
      <c r="L334" s="15">
        <v>62545.118</v>
      </c>
      <c r="M334" s="15">
        <v>53405</v>
      </c>
    </row>
    <row r="335" spans="1:13" ht="12.75">
      <c r="A335" s="16" t="s">
        <v>304</v>
      </c>
      <c r="B335" s="17">
        <v>57013</v>
      </c>
      <c r="C335" s="17">
        <v>0</v>
      </c>
      <c r="D335" s="17">
        <v>0</v>
      </c>
      <c r="E335" s="17">
        <v>57013</v>
      </c>
      <c r="F335" s="17">
        <v>150</v>
      </c>
      <c r="G335" s="17">
        <v>9240</v>
      </c>
      <c r="H335" s="17">
        <v>9390</v>
      </c>
      <c r="I335" s="17">
        <v>66403</v>
      </c>
      <c r="J335" s="17">
        <v>5068</v>
      </c>
      <c r="K335" s="17">
        <v>71471</v>
      </c>
      <c r="L335" s="17">
        <v>65810.716</v>
      </c>
      <c r="M335" s="17">
        <v>79330</v>
      </c>
    </row>
    <row r="336" spans="1:13" ht="12.75">
      <c r="A336" s="13" t="s">
        <v>305</v>
      </c>
      <c r="B336" s="15">
        <v>24982</v>
      </c>
      <c r="C336" s="15">
        <v>0</v>
      </c>
      <c r="D336" s="15">
        <v>3348</v>
      </c>
      <c r="E336" s="15">
        <v>28330</v>
      </c>
      <c r="F336" s="15">
        <v>150</v>
      </c>
      <c r="G336" s="15">
        <v>2810</v>
      </c>
      <c r="H336" s="15">
        <v>2960</v>
      </c>
      <c r="I336" s="15">
        <v>31290</v>
      </c>
      <c r="J336" s="15">
        <v>519</v>
      </c>
      <c r="K336" s="15">
        <v>31809</v>
      </c>
      <c r="L336" s="15">
        <v>30413.178</v>
      </c>
      <c r="M336" s="15">
        <v>34244</v>
      </c>
    </row>
    <row r="337" spans="1:13" ht="12.75">
      <c r="A337" s="13" t="s">
        <v>306</v>
      </c>
      <c r="B337" s="15">
        <v>29197</v>
      </c>
      <c r="C337" s="15">
        <v>0</v>
      </c>
      <c r="D337" s="15">
        <v>3348</v>
      </c>
      <c r="E337" s="15">
        <v>32545</v>
      </c>
      <c r="F337" s="15">
        <v>64</v>
      </c>
      <c r="G337" s="15">
        <v>3330</v>
      </c>
      <c r="H337" s="15">
        <v>3394</v>
      </c>
      <c r="I337" s="15">
        <v>35939</v>
      </c>
      <c r="J337" s="15">
        <v>615</v>
      </c>
      <c r="K337" s="15">
        <v>36554</v>
      </c>
      <c r="L337" s="15">
        <v>36401.436</v>
      </c>
      <c r="M337" s="15">
        <v>45004</v>
      </c>
    </row>
    <row r="338" spans="1:13" ht="12.75">
      <c r="A338" s="16" t="s">
        <v>307</v>
      </c>
      <c r="B338" s="17">
        <v>26719</v>
      </c>
      <c r="C338" s="17">
        <v>0</v>
      </c>
      <c r="D338" s="17">
        <v>3348</v>
      </c>
      <c r="E338" s="17">
        <v>30067</v>
      </c>
      <c r="F338" s="17">
        <v>0</v>
      </c>
      <c r="G338" s="17">
        <v>2820</v>
      </c>
      <c r="H338" s="17">
        <v>2820</v>
      </c>
      <c r="I338" s="17">
        <v>32887</v>
      </c>
      <c r="J338" s="17">
        <v>1316</v>
      </c>
      <c r="K338" s="17">
        <v>34203</v>
      </c>
      <c r="L338" s="17">
        <v>31738.657</v>
      </c>
      <c r="M338" s="17">
        <v>34873</v>
      </c>
    </row>
    <row r="339" spans="1:13" ht="12.75">
      <c r="A339" s="13" t="s">
        <v>308</v>
      </c>
      <c r="B339" s="15">
        <v>15786</v>
      </c>
      <c r="C339" s="15">
        <v>0</v>
      </c>
      <c r="D339" s="15">
        <v>3348</v>
      </c>
      <c r="E339" s="15">
        <v>19134</v>
      </c>
      <c r="F339" s="15">
        <v>129</v>
      </c>
      <c r="G339" s="15">
        <v>2190</v>
      </c>
      <c r="H339" s="15">
        <v>2319</v>
      </c>
      <c r="I339" s="15">
        <v>21453</v>
      </c>
      <c r="J339" s="15">
        <v>382</v>
      </c>
      <c r="K339" s="15">
        <v>21835</v>
      </c>
      <c r="L339" s="15">
        <v>20492.654</v>
      </c>
      <c r="M339" s="15">
        <v>26443</v>
      </c>
    </row>
    <row r="340" spans="1:13" ht="12.75">
      <c r="A340" s="16" t="s">
        <v>309</v>
      </c>
      <c r="B340" s="17">
        <v>25812</v>
      </c>
      <c r="C340" s="17">
        <v>0</v>
      </c>
      <c r="D340" s="17">
        <v>3348</v>
      </c>
      <c r="E340" s="17">
        <v>29160</v>
      </c>
      <c r="F340" s="17">
        <v>622</v>
      </c>
      <c r="G340" s="17">
        <v>4780</v>
      </c>
      <c r="H340" s="17">
        <v>5402</v>
      </c>
      <c r="I340" s="17">
        <v>34562</v>
      </c>
      <c r="J340" s="17">
        <v>588</v>
      </c>
      <c r="K340" s="17">
        <v>35150</v>
      </c>
      <c r="L340" s="17">
        <v>32414.976</v>
      </c>
      <c r="M340" s="17">
        <v>40658</v>
      </c>
    </row>
    <row r="341" spans="1:13" s="28" customFormat="1" ht="12.75">
      <c r="A341" s="1" t="s">
        <v>452</v>
      </c>
      <c r="B341" s="25"/>
      <c r="C341" s="25"/>
      <c r="D341" s="25"/>
      <c r="E341" s="25"/>
      <c r="F341" s="25"/>
      <c r="G341" s="25">
        <f>'FM skjon'!C16</f>
        <v>6000</v>
      </c>
      <c r="H341" s="25">
        <f>G341</f>
        <v>6000</v>
      </c>
      <c r="I341" s="25">
        <f>G341</f>
        <v>6000</v>
      </c>
      <c r="J341" s="25"/>
      <c r="K341" s="25">
        <f>'FM skjon'!C16</f>
        <v>6000</v>
      </c>
      <c r="L341" s="25">
        <f>'FM skjon'!D16</f>
        <v>8500</v>
      </c>
      <c r="M341" s="25">
        <f>'FM skjon'!E16</f>
        <v>4000</v>
      </c>
    </row>
    <row r="342" spans="1:13" ht="13.5" thickBot="1">
      <c r="A342" s="21" t="s">
        <v>271</v>
      </c>
      <c r="B342" s="22">
        <f aca="true" t="shared" si="12" ref="B342:M342">SUM(B303:B341)</f>
        <v>1678524</v>
      </c>
      <c r="C342" s="22">
        <f t="shared" si="12"/>
        <v>0</v>
      </c>
      <c r="D342" s="22">
        <f t="shared" si="12"/>
        <v>40176</v>
      </c>
      <c r="E342" s="22">
        <f t="shared" si="12"/>
        <v>1718700</v>
      </c>
      <c r="F342" s="22">
        <f t="shared" si="12"/>
        <v>11696</v>
      </c>
      <c r="G342" s="22">
        <f t="shared" si="12"/>
        <v>147278</v>
      </c>
      <c r="H342" s="22">
        <f t="shared" si="12"/>
        <v>158974</v>
      </c>
      <c r="I342" s="22">
        <f t="shared" si="12"/>
        <v>1877674</v>
      </c>
      <c r="J342" s="22">
        <f t="shared" si="12"/>
        <v>256210</v>
      </c>
      <c r="K342" s="22">
        <f t="shared" si="12"/>
        <v>2133884</v>
      </c>
      <c r="L342" s="22">
        <f t="shared" si="12"/>
        <v>2017768.9759999998</v>
      </c>
      <c r="M342" s="22">
        <f t="shared" si="12"/>
        <v>2468386</v>
      </c>
    </row>
    <row r="343" spans="2:9" ht="12.75">
      <c r="B343" s="15"/>
      <c r="I343" s="15"/>
    </row>
    <row r="344" spans="1:13" ht="12.75">
      <c r="A344" s="13" t="s">
        <v>311</v>
      </c>
      <c r="B344" s="15">
        <v>479731</v>
      </c>
      <c r="C344" s="15">
        <v>0</v>
      </c>
      <c r="D344" s="15">
        <v>0</v>
      </c>
      <c r="E344" s="15">
        <v>479731</v>
      </c>
      <c r="F344" s="15">
        <v>0</v>
      </c>
      <c r="G344" s="15">
        <v>26273</v>
      </c>
      <c r="H344" s="15">
        <v>26273</v>
      </c>
      <c r="I344" s="15">
        <v>506004</v>
      </c>
      <c r="J344" s="15">
        <v>233728</v>
      </c>
      <c r="K344" s="15">
        <v>739732</v>
      </c>
      <c r="L344" s="15">
        <v>682621.226</v>
      </c>
      <c r="M344" s="15">
        <v>797721</v>
      </c>
    </row>
    <row r="345" spans="1:13" ht="12.75">
      <c r="A345" s="13" t="s">
        <v>312</v>
      </c>
      <c r="B345" s="15">
        <v>26860</v>
      </c>
      <c r="C345" s="15">
        <v>0</v>
      </c>
      <c r="D345" s="15">
        <v>0</v>
      </c>
      <c r="E345" s="15">
        <v>26860</v>
      </c>
      <c r="F345" s="15">
        <v>279</v>
      </c>
      <c r="G345" s="15">
        <v>4935</v>
      </c>
      <c r="H345" s="15">
        <v>5214</v>
      </c>
      <c r="I345" s="15">
        <v>32074</v>
      </c>
      <c r="J345" s="15">
        <v>2080</v>
      </c>
      <c r="K345" s="15">
        <v>34154</v>
      </c>
      <c r="L345" s="15">
        <v>33582.246</v>
      </c>
      <c r="M345" s="15">
        <v>50048</v>
      </c>
    </row>
    <row r="346" spans="1:13" ht="12.75">
      <c r="A346" s="16" t="s">
        <v>313</v>
      </c>
      <c r="B346" s="17">
        <v>17887</v>
      </c>
      <c r="C346" s="17">
        <v>0</v>
      </c>
      <c r="D346" s="17">
        <v>3348</v>
      </c>
      <c r="E346" s="17">
        <v>21235</v>
      </c>
      <c r="F346" s="17">
        <v>815</v>
      </c>
      <c r="G346" s="17">
        <v>3904</v>
      </c>
      <c r="H346" s="17">
        <v>4719</v>
      </c>
      <c r="I346" s="17">
        <v>25954</v>
      </c>
      <c r="J346" s="17">
        <v>59</v>
      </c>
      <c r="K346" s="17">
        <v>26013</v>
      </c>
      <c r="L346" s="17">
        <v>25873.627</v>
      </c>
      <c r="M346" s="17">
        <v>30871</v>
      </c>
    </row>
    <row r="347" spans="1:13" ht="12.75">
      <c r="A347" s="13" t="s">
        <v>314</v>
      </c>
      <c r="B347" s="15">
        <v>42125</v>
      </c>
      <c r="C347" s="15">
        <v>0</v>
      </c>
      <c r="D347" s="15">
        <v>0</v>
      </c>
      <c r="E347" s="15">
        <v>42125</v>
      </c>
      <c r="F347" s="15">
        <v>858</v>
      </c>
      <c r="G347" s="15">
        <v>14917</v>
      </c>
      <c r="H347" s="15">
        <v>15775</v>
      </c>
      <c r="I347" s="15">
        <v>57900</v>
      </c>
      <c r="J347" s="15">
        <v>1012</v>
      </c>
      <c r="K347" s="15">
        <v>58912</v>
      </c>
      <c r="L347" s="15">
        <v>62313.598</v>
      </c>
      <c r="M347" s="15">
        <v>78059</v>
      </c>
    </row>
    <row r="348" spans="1:13" ht="12.75">
      <c r="A348" s="13" t="s">
        <v>315</v>
      </c>
      <c r="B348" s="15">
        <v>42629</v>
      </c>
      <c r="C348" s="15">
        <v>0</v>
      </c>
      <c r="D348" s="15">
        <v>0</v>
      </c>
      <c r="E348" s="15">
        <v>42629</v>
      </c>
      <c r="F348" s="15">
        <v>1372</v>
      </c>
      <c r="G348" s="15">
        <v>7337</v>
      </c>
      <c r="H348" s="15">
        <v>8709</v>
      </c>
      <c r="I348" s="15">
        <v>51338</v>
      </c>
      <c r="J348" s="15">
        <v>1408</v>
      </c>
      <c r="K348" s="15">
        <v>52746</v>
      </c>
      <c r="L348" s="15">
        <v>52383.467</v>
      </c>
      <c r="M348" s="15">
        <v>68205</v>
      </c>
    </row>
    <row r="349" spans="1:13" ht="12.75">
      <c r="A349" s="16" t="s">
        <v>316</v>
      </c>
      <c r="B349" s="17">
        <v>33664</v>
      </c>
      <c r="C349" s="17">
        <v>0</v>
      </c>
      <c r="D349" s="17">
        <v>0</v>
      </c>
      <c r="E349" s="17">
        <v>33664</v>
      </c>
      <c r="F349" s="17">
        <v>0</v>
      </c>
      <c r="G349" s="17">
        <v>5774</v>
      </c>
      <c r="H349" s="17">
        <v>5774</v>
      </c>
      <c r="I349" s="17">
        <v>39438</v>
      </c>
      <c r="J349" s="17">
        <v>3122</v>
      </c>
      <c r="K349" s="17">
        <v>42560</v>
      </c>
      <c r="L349" s="17">
        <v>44052.169</v>
      </c>
      <c r="M349" s="17">
        <v>48435</v>
      </c>
    </row>
    <row r="350" spans="1:13" ht="12.75">
      <c r="A350" s="13" t="s">
        <v>317</v>
      </c>
      <c r="B350" s="15">
        <v>28949</v>
      </c>
      <c r="C350" s="15">
        <v>0</v>
      </c>
      <c r="D350" s="15">
        <v>3348</v>
      </c>
      <c r="E350" s="15">
        <v>32297</v>
      </c>
      <c r="F350" s="15">
        <v>43</v>
      </c>
      <c r="G350" s="15">
        <v>3039</v>
      </c>
      <c r="H350" s="15">
        <v>3082</v>
      </c>
      <c r="I350" s="15">
        <v>35379</v>
      </c>
      <c r="J350" s="15">
        <v>653</v>
      </c>
      <c r="K350" s="15">
        <v>36032</v>
      </c>
      <c r="L350" s="15">
        <v>34523.587</v>
      </c>
      <c r="M350" s="15">
        <v>42426</v>
      </c>
    </row>
    <row r="351" spans="1:13" ht="12.75">
      <c r="A351" s="13" t="s">
        <v>318</v>
      </c>
      <c r="B351" s="15">
        <v>62304</v>
      </c>
      <c r="C351" s="15">
        <v>0</v>
      </c>
      <c r="D351" s="15">
        <v>0</v>
      </c>
      <c r="E351" s="15">
        <v>62304</v>
      </c>
      <c r="F351" s="15">
        <v>64</v>
      </c>
      <c r="G351" s="15">
        <v>7325</v>
      </c>
      <c r="H351" s="15">
        <v>7389</v>
      </c>
      <c r="I351" s="15">
        <v>69693</v>
      </c>
      <c r="J351" s="15">
        <v>2002</v>
      </c>
      <c r="K351" s="15">
        <v>71695</v>
      </c>
      <c r="L351" s="15">
        <v>70859.483</v>
      </c>
      <c r="M351" s="15">
        <v>85234</v>
      </c>
    </row>
    <row r="352" spans="1:13" ht="12.75">
      <c r="A352" s="16" t="s">
        <v>319</v>
      </c>
      <c r="B352" s="17">
        <v>41512</v>
      </c>
      <c r="C352" s="17">
        <v>0</v>
      </c>
      <c r="D352" s="17">
        <v>0</v>
      </c>
      <c r="E352" s="17">
        <v>41512</v>
      </c>
      <c r="F352" s="17">
        <v>193</v>
      </c>
      <c r="G352" s="17">
        <v>6594</v>
      </c>
      <c r="H352" s="17">
        <v>6787</v>
      </c>
      <c r="I352" s="17">
        <v>48299</v>
      </c>
      <c r="J352" s="17">
        <v>1122</v>
      </c>
      <c r="K352" s="17">
        <v>49421</v>
      </c>
      <c r="L352" s="17">
        <v>52809.788</v>
      </c>
      <c r="M352" s="17">
        <v>69317</v>
      </c>
    </row>
    <row r="353" spans="1:13" ht="12.75">
      <c r="A353" s="13" t="s">
        <v>320</v>
      </c>
      <c r="B353" s="15">
        <v>33572</v>
      </c>
      <c r="C353" s="15">
        <v>0</v>
      </c>
      <c r="D353" s="15">
        <v>0</v>
      </c>
      <c r="E353" s="15">
        <v>33572</v>
      </c>
      <c r="F353" s="15">
        <v>1094</v>
      </c>
      <c r="G353" s="15">
        <v>8847</v>
      </c>
      <c r="H353" s="15">
        <v>9941</v>
      </c>
      <c r="I353" s="15">
        <v>43513</v>
      </c>
      <c r="J353" s="15">
        <v>996</v>
      </c>
      <c r="K353" s="15">
        <v>44509</v>
      </c>
      <c r="L353" s="15">
        <v>43046.548</v>
      </c>
      <c r="M353" s="15">
        <v>58446</v>
      </c>
    </row>
    <row r="354" spans="1:13" ht="12.75">
      <c r="A354" s="13" t="s">
        <v>321</v>
      </c>
      <c r="B354" s="15">
        <v>19951</v>
      </c>
      <c r="C354" s="15">
        <v>0</v>
      </c>
      <c r="D354" s="15">
        <v>3348</v>
      </c>
      <c r="E354" s="15">
        <v>23299</v>
      </c>
      <c r="F354" s="15">
        <v>643</v>
      </c>
      <c r="G354" s="15">
        <v>4166</v>
      </c>
      <c r="H354" s="15">
        <v>4809</v>
      </c>
      <c r="I354" s="15">
        <v>28108</v>
      </c>
      <c r="J354" s="15">
        <v>55</v>
      </c>
      <c r="K354" s="15">
        <v>28163</v>
      </c>
      <c r="L354" s="15">
        <v>27386.547</v>
      </c>
      <c r="M354" s="15">
        <v>34146</v>
      </c>
    </row>
    <row r="355" spans="1:13" ht="12.75">
      <c r="A355" s="16" t="s">
        <v>322</v>
      </c>
      <c r="B355" s="17">
        <v>16965</v>
      </c>
      <c r="C355" s="17">
        <v>0</v>
      </c>
      <c r="D355" s="17">
        <v>3348</v>
      </c>
      <c r="E355" s="17">
        <v>20313</v>
      </c>
      <c r="F355" s="17">
        <v>429</v>
      </c>
      <c r="G355" s="17">
        <v>3792</v>
      </c>
      <c r="H355" s="17">
        <v>4221</v>
      </c>
      <c r="I355" s="17">
        <v>24534</v>
      </c>
      <c r="J355" s="17">
        <v>847</v>
      </c>
      <c r="K355" s="17">
        <v>25381</v>
      </c>
      <c r="L355" s="17">
        <v>22530.536</v>
      </c>
      <c r="M355" s="17">
        <v>30301</v>
      </c>
    </row>
    <row r="356" spans="1:13" ht="12.75">
      <c r="A356" s="13" t="s">
        <v>323</v>
      </c>
      <c r="B356" s="15">
        <v>43661</v>
      </c>
      <c r="C356" s="15">
        <v>0</v>
      </c>
      <c r="D356" s="15">
        <v>0</v>
      </c>
      <c r="E356" s="15">
        <v>43661</v>
      </c>
      <c r="F356" s="15">
        <v>21</v>
      </c>
      <c r="G356" s="15">
        <v>7651</v>
      </c>
      <c r="H356" s="15">
        <v>7672</v>
      </c>
      <c r="I356" s="15">
        <v>51333</v>
      </c>
      <c r="J356" s="15">
        <v>4339</v>
      </c>
      <c r="K356" s="15">
        <v>55672</v>
      </c>
      <c r="L356" s="15">
        <v>52397.405</v>
      </c>
      <c r="M356" s="15">
        <v>65969</v>
      </c>
    </row>
    <row r="357" spans="1:13" ht="12.75">
      <c r="A357" s="13" t="s">
        <v>324</v>
      </c>
      <c r="B357" s="15">
        <v>30511</v>
      </c>
      <c r="C357" s="15">
        <v>0</v>
      </c>
      <c r="D357" s="15">
        <v>3348</v>
      </c>
      <c r="E357" s="15">
        <v>33859</v>
      </c>
      <c r="F357" s="15">
        <v>0</v>
      </c>
      <c r="G357" s="15">
        <v>4125</v>
      </c>
      <c r="H357" s="15">
        <v>4125</v>
      </c>
      <c r="I357" s="15">
        <v>37984</v>
      </c>
      <c r="J357" s="15">
        <v>789</v>
      </c>
      <c r="K357" s="15">
        <v>38773</v>
      </c>
      <c r="L357" s="15">
        <v>38456.45</v>
      </c>
      <c r="M357" s="15">
        <v>45007</v>
      </c>
    </row>
    <row r="358" spans="1:13" ht="12.75">
      <c r="A358" s="16" t="s">
        <v>325</v>
      </c>
      <c r="B358" s="17">
        <v>51922</v>
      </c>
      <c r="C358" s="17">
        <v>0</v>
      </c>
      <c r="D358" s="17">
        <v>0</v>
      </c>
      <c r="E358" s="17">
        <v>51922</v>
      </c>
      <c r="F358" s="17">
        <v>0</v>
      </c>
      <c r="G358" s="17">
        <v>6367</v>
      </c>
      <c r="H358" s="17">
        <v>6367</v>
      </c>
      <c r="I358" s="17">
        <v>58289</v>
      </c>
      <c r="J358" s="17">
        <v>1339</v>
      </c>
      <c r="K358" s="17">
        <v>59628</v>
      </c>
      <c r="L358" s="17">
        <v>48666.67</v>
      </c>
      <c r="M358" s="17">
        <v>60985</v>
      </c>
    </row>
    <row r="359" spans="1:13" ht="12.75">
      <c r="A359" s="13" t="s">
        <v>326</v>
      </c>
      <c r="B359" s="15">
        <v>61528</v>
      </c>
      <c r="C359" s="15">
        <v>0</v>
      </c>
      <c r="D359" s="15">
        <v>0</v>
      </c>
      <c r="E359" s="15">
        <v>61528</v>
      </c>
      <c r="F359" s="15">
        <v>0</v>
      </c>
      <c r="G359" s="15">
        <v>2221</v>
      </c>
      <c r="H359" s="15">
        <v>2221</v>
      </c>
      <c r="I359" s="15">
        <v>63749</v>
      </c>
      <c r="J359" s="15">
        <v>5402</v>
      </c>
      <c r="K359" s="15">
        <v>69151</v>
      </c>
      <c r="L359" s="15">
        <v>71344.137</v>
      </c>
      <c r="M359" s="15">
        <v>101575</v>
      </c>
    </row>
    <row r="360" spans="1:13" ht="12.75">
      <c r="A360" s="13" t="s">
        <v>327</v>
      </c>
      <c r="B360" s="15">
        <v>45925</v>
      </c>
      <c r="C360" s="15">
        <v>0</v>
      </c>
      <c r="D360" s="15">
        <v>0</v>
      </c>
      <c r="E360" s="15">
        <v>45925</v>
      </c>
      <c r="F360" s="15">
        <v>129</v>
      </c>
      <c r="G360" s="15">
        <v>7411</v>
      </c>
      <c r="H360" s="15">
        <v>7540</v>
      </c>
      <c r="I360" s="15">
        <v>53465</v>
      </c>
      <c r="J360" s="15">
        <v>3364</v>
      </c>
      <c r="K360" s="15">
        <v>56829</v>
      </c>
      <c r="L360" s="15">
        <v>57720.528</v>
      </c>
      <c r="M360" s="15">
        <v>71092</v>
      </c>
    </row>
    <row r="361" spans="1:13" ht="12.75">
      <c r="A361" s="16" t="s">
        <v>328</v>
      </c>
      <c r="B361" s="17">
        <v>27080</v>
      </c>
      <c r="C361" s="17">
        <v>0</v>
      </c>
      <c r="D361" s="17">
        <v>3348</v>
      </c>
      <c r="E361" s="17">
        <v>30428</v>
      </c>
      <c r="F361" s="17">
        <v>0</v>
      </c>
      <c r="G361" s="17">
        <v>4565</v>
      </c>
      <c r="H361" s="17">
        <v>4565</v>
      </c>
      <c r="I361" s="17">
        <v>34993</v>
      </c>
      <c r="J361" s="17">
        <v>472</v>
      </c>
      <c r="K361" s="17">
        <v>35465</v>
      </c>
      <c r="L361" s="17">
        <v>33122.095</v>
      </c>
      <c r="M361" s="17">
        <v>44088</v>
      </c>
    </row>
    <row r="362" spans="1:13" ht="12.75">
      <c r="A362" s="13" t="s">
        <v>329</v>
      </c>
      <c r="B362" s="15">
        <v>57081</v>
      </c>
      <c r="C362" s="15">
        <v>0</v>
      </c>
      <c r="D362" s="15">
        <v>0</v>
      </c>
      <c r="E362" s="15">
        <v>57081</v>
      </c>
      <c r="F362" s="15">
        <v>43</v>
      </c>
      <c r="G362" s="15">
        <v>7426</v>
      </c>
      <c r="H362" s="15">
        <v>7469</v>
      </c>
      <c r="I362" s="15">
        <v>64550</v>
      </c>
      <c r="J362" s="15">
        <v>2254</v>
      </c>
      <c r="K362" s="15">
        <v>66804</v>
      </c>
      <c r="L362" s="15">
        <v>66487.228</v>
      </c>
      <c r="M362" s="15">
        <v>89107</v>
      </c>
    </row>
    <row r="363" spans="1:13" ht="12.75">
      <c r="A363" s="13" t="s">
        <v>330</v>
      </c>
      <c r="B363" s="15">
        <v>74710</v>
      </c>
      <c r="C363" s="15">
        <v>0</v>
      </c>
      <c r="D363" s="15">
        <v>0</v>
      </c>
      <c r="E363" s="15">
        <v>74710</v>
      </c>
      <c r="F363" s="15">
        <v>0</v>
      </c>
      <c r="G363" s="15">
        <v>3264</v>
      </c>
      <c r="H363" s="15">
        <v>3264</v>
      </c>
      <c r="I363" s="15">
        <v>77974</v>
      </c>
      <c r="J363" s="15">
        <v>4886</v>
      </c>
      <c r="K363" s="15">
        <v>82860</v>
      </c>
      <c r="L363" s="15">
        <v>90419.879</v>
      </c>
      <c r="M363" s="15">
        <v>130907</v>
      </c>
    </row>
    <row r="364" spans="1:13" ht="12.75">
      <c r="A364" s="16" t="s">
        <v>331</v>
      </c>
      <c r="B364" s="17">
        <v>36990</v>
      </c>
      <c r="C364" s="17">
        <v>0</v>
      </c>
      <c r="D364" s="17">
        <v>0</v>
      </c>
      <c r="E364" s="17">
        <v>36990</v>
      </c>
      <c r="F364" s="17">
        <v>0</v>
      </c>
      <c r="G364" s="17">
        <v>2680</v>
      </c>
      <c r="H364" s="17">
        <v>2680</v>
      </c>
      <c r="I364" s="17">
        <v>39670</v>
      </c>
      <c r="J364" s="17">
        <v>814</v>
      </c>
      <c r="K364" s="17">
        <v>40484</v>
      </c>
      <c r="L364" s="17">
        <v>42264.989</v>
      </c>
      <c r="M364" s="17">
        <v>66668</v>
      </c>
    </row>
    <row r="365" spans="1:13" ht="12.75">
      <c r="A365" s="13" t="s">
        <v>332</v>
      </c>
      <c r="B365" s="15">
        <v>38209</v>
      </c>
      <c r="C365" s="15">
        <v>0</v>
      </c>
      <c r="D365" s="15">
        <v>0</v>
      </c>
      <c r="E365" s="15">
        <v>38209</v>
      </c>
      <c r="F365" s="15">
        <v>1158</v>
      </c>
      <c r="G365" s="15">
        <v>2498</v>
      </c>
      <c r="H365" s="15">
        <v>3656</v>
      </c>
      <c r="I365" s="15">
        <v>41865</v>
      </c>
      <c r="J365" s="15">
        <v>705</v>
      </c>
      <c r="K365" s="15">
        <v>42570</v>
      </c>
      <c r="L365" s="15">
        <v>31720.077</v>
      </c>
      <c r="M365" s="15">
        <v>45411</v>
      </c>
    </row>
    <row r="366" spans="1:13" ht="12.75">
      <c r="A366" s="13" t="s">
        <v>333</v>
      </c>
      <c r="B366" s="15">
        <v>41110</v>
      </c>
      <c r="C366" s="15">
        <v>0</v>
      </c>
      <c r="D366" s="15">
        <v>0</v>
      </c>
      <c r="E366" s="15">
        <v>41110</v>
      </c>
      <c r="F366" s="15">
        <v>0</v>
      </c>
      <c r="G366" s="15">
        <v>2589</v>
      </c>
      <c r="H366" s="15">
        <v>2589</v>
      </c>
      <c r="I366" s="15">
        <v>43699</v>
      </c>
      <c r="J366" s="15">
        <v>2848</v>
      </c>
      <c r="K366" s="15">
        <v>46547</v>
      </c>
      <c r="L366" s="15">
        <v>58712.34</v>
      </c>
      <c r="M366" s="15">
        <v>83186</v>
      </c>
    </row>
    <row r="367" spans="1:13" ht="12.75">
      <c r="A367" s="16" t="s">
        <v>334</v>
      </c>
      <c r="B367" s="17">
        <v>42495</v>
      </c>
      <c r="C367" s="17">
        <v>0</v>
      </c>
      <c r="D367" s="17">
        <v>0</v>
      </c>
      <c r="E367" s="17">
        <v>42495</v>
      </c>
      <c r="F367" s="17">
        <v>214</v>
      </c>
      <c r="G367" s="17">
        <v>5682</v>
      </c>
      <c r="H367" s="17">
        <v>5896</v>
      </c>
      <c r="I367" s="17">
        <v>48391</v>
      </c>
      <c r="J367" s="17">
        <v>1510</v>
      </c>
      <c r="K367" s="17">
        <v>49901</v>
      </c>
      <c r="L367" s="17">
        <v>49277.698</v>
      </c>
      <c r="M367" s="17">
        <v>57562</v>
      </c>
    </row>
    <row r="368" spans="1:13" ht="12.75">
      <c r="A368" s="23" t="s">
        <v>335</v>
      </c>
      <c r="B368" s="24">
        <v>11896</v>
      </c>
      <c r="C368" s="24">
        <v>0</v>
      </c>
      <c r="D368" s="24">
        <v>3348</v>
      </c>
      <c r="E368" s="24">
        <v>15244</v>
      </c>
      <c r="F368" s="24">
        <v>1051</v>
      </c>
      <c r="G368" s="24">
        <v>2146</v>
      </c>
      <c r="H368" s="24">
        <v>3197</v>
      </c>
      <c r="I368" s="24">
        <v>18441</v>
      </c>
      <c r="J368" s="24">
        <v>507</v>
      </c>
      <c r="K368" s="24">
        <v>18948</v>
      </c>
      <c r="L368" s="24">
        <v>15995.79</v>
      </c>
      <c r="M368" s="24">
        <v>22764</v>
      </c>
    </row>
    <row r="369" spans="1:13" s="28" customFormat="1" ht="12.75">
      <c r="A369" s="1" t="s">
        <v>452</v>
      </c>
      <c r="B369" s="25"/>
      <c r="C369" s="25"/>
      <c r="D369" s="25"/>
      <c r="E369" s="25"/>
      <c r="F369" s="25"/>
      <c r="G369" s="25">
        <f>'FM skjon'!C17</f>
        <v>17600</v>
      </c>
      <c r="H369" s="25">
        <f>G369</f>
        <v>17600</v>
      </c>
      <c r="I369" s="25">
        <f>G369</f>
        <v>17600</v>
      </c>
      <c r="J369" s="25"/>
      <c r="K369" s="25">
        <f>'FM skjon'!C17</f>
        <v>17600</v>
      </c>
      <c r="L369" s="25">
        <f>'FM skjon'!D17</f>
        <v>9001</v>
      </c>
      <c r="M369" s="25">
        <f>'FM skjon'!E17</f>
        <v>7400</v>
      </c>
    </row>
    <row r="370" spans="1:13" ht="13.5" thickBot="1">
      <c r="A370" s="21" t="s">
        <v>310</v>
      </c>
      <c r="B370" s="22">
        <f>SUM(B344:B369)</f>
        <v>1409267</v>
      </c>
      <c r="C370" s="22">
        <f aca="true" t="shared" si="13" ref="C370:M370">SUM(C344:C369)</f>
        <v>0</v>
      </c>
      <c r="D370" s="22">
        <f t="shared" si="13"/>
        <v>23436</v>
      </c>
      <c r="E370" s="22">
        <f t="shared" si="13"/>
        <v>1432703</v>
      </c>
      <c r="F370" s="22">
        <f t="shared" si="13"/>
        <v>8406</v>
      </c>
      <c r="G370" s="22">
        <f t="shared" si="13"/>
        <v>173128</v>
      </c>
      <c r="H370" s="22">
        <f t="shared" si="13"/>
        <v>181534</v>
      </c>
      <c r="I370" s="22">
        <f t="shared" si="13"/>
        <v>1614237</v>
      </c>
      <c r="J370" s="22">
        <f t="shared" si="13"/>
        <v>276313</v>
      </c>
      <c r="K370" s="22">
        <f t="shared" si="13"/>
        <v>1890550</v>
      </c>
      <c r="L370" s="22">
        <f t="shared" si="13"/>
        <v>1817569.1080000002</v>
      </c>
      <c r="M370" s="22">
        <f t="shared" si="13"/>
        <v>2284930</v>
      </c>
    </row>
    <row r="371" spans="2:9" ht="12.75">
      <c r="B371" s="15"/>
      <c r="I371" s="15"/>
    </row>
    <row r="372" spans="1:13" ht="12.75">
      <c r="A372" s="13" t="s">
        <v>337</v>
      </c>
      <c r="B372" s="15">
        <v>135720</v>
      </c>
      <c r="C372" s="15">
        <v>0</v>
      </c>
      <c r="D372" s="15">
        <v>0</v>
      </c>
      <c r="E372" s="15">
        <v>135720</v>
      </c>
      <c r="F372" s="15">
        <v>0</v>
      </c>
      <c r="G372" s="15">
        <v>3800</v>
      </c>
      <c r="H372" s="15">
        <v>3800</v>
      </c>
      <c r="I372" s="15">
        <v>139520</v>
      </c>
      <c r="J372" s="15">
        <v>12170</v>
      </c>
      <c r="K372" s="15">
        <v>151690</v>
      </c>
      <c r="L372" s="15">
        <v>155002.754</v>
      </c>
      <c r="M372" s="15">
        <v>225018</v>
      </c>
    </row>
    <row r="373" spans="1:13" ht="12.75">
      <c r="A373" s="13" t="s">
        <v>338</v>
      </c>
      <c r="B373" s="15">
        <v>80827</v>
      </c>
      <c r="C373" s="15">
        <v>0</v>
      </c>
      <c r="D373" s="15">
        <v>0</v>
      </c>
      <c r="E373" s="15">
        <v>80827</v>
      </c>
      <c r="F373" s="15">
        <v>0</v>
      </c>
      <c r="G373" s="15">
        <v>15800</v>
      </c>
      <c r="H373" s="15">
        <v>15800</v>
      </c>
      <c r="I373" s="15">
        <v>96627</v>
      </c>
      <c r="J373" s="15">
        <v>5397</v>
      </c>
      <c r="K373" s="15">
        <v>102024</v>
      </c>
      <c r="L373" s="15">
        <v>99270.479</v>
      </c>
      <c r="M373" s="15">
        <v>136928</v>
      </c>
    </row>
    <row r="374" spans="1:13" ht="12.75">
      <c r="A374" s="16" t="s">
        <v>339</v>
      </c>
      <c r="B374" s="17">
        <v>29668</v>
      </c>
      <c r="C374" s="17">
        <v>0</v>
      </c>
      <c r="D374" s="17">
        <v>3348</v>
      </c>
      <c r="E374" s="17">
        <v>33016</v>
      </c>
      <c r="F374" s="17">
        <v>0</v>
      </c>
      <c r="G374" s="17">
        <v>3100</v>
      </c>
      <c r="H374" s="17">
        <v>3100</v>
      </c>
      <c r="I374" s="17">
        <v>36116</v>
      </c>
      <c r="J374" s="17">
        <v>1551</v>
      </c>
      <c r="K374" s="17">
        <v>37667</v>
      </c>
      <c r="L374" s="17">
        <v>37360.589</v>
      </c>
      <c r="M374" s="17">
        <v>43407</v>
      </c>
    </row>
    <row r="375" spans="1:13" ht="12.75">
      <c r="A375" s="13" t="s">
        <v>340</v>
      </c>
      <c r="B375" s="15">
        <v>108057</v>
      </c>
      <c r="C375" s="15">
        <v>0</v>
      </c>
      <c r="D375" s="15">
        <v>0</v>
      </c>
      <c r="E375" s="15">
        <v>108057</v>
      </c>
      <c r="F375" s="15">
        <v>0</v>
      </c>
      <c r="G375" s="15">
        <v>2500</v>
      </c>
      <c r="H375" s="15">
        <v>2500</v>
      </c>
      <c r="I375" s="15">
        <v>110557</v>
      </c>
      <c r="J375" s="15">
        <v>10059</v>
      </c>
      <c r="K375" s="15">
        <v>120616</v>
      </c>
      <c r="L375" s="15">
        <v>122644.725</v>
      </c>
      <c r="M375" s="15">
        <v>164107</v>
      </c>
    </row>
    <row r="376" spans="1:13" ht="12.75">
      <c r="A376" s="13" t="s">
        <v>341</v>
      </c>
      <c r="B376" s="15">
        <v>24373</v>
      </c>
      <c r="C376" s="15">
        <v>0</v>
      </c>
      <c r="D376" s="15">
        <v>3348</v>
      </c>
      <c r="E376" s="15">
        <v>27721</v>
      </c>
      <c r="F376" s="15">
        <v>0</v>
      </c>
      <c r="G376" s="15">
        <v>3100</v>
      </c>
      <c r="H376" s="15">
        <v>3100</v>
      </c>
      <c r="I376" s="15">
        <v>30821</v>
      </c>
      <c r="J376" s="15">
        <v>784</v>
      </c>
      <c r="K376" s="15">
        <v>31605</v>
      </c>
      <c r="L376" s="15">
        <v>31879.698</v>
      </c>
      <c r="M376" s="15">
        <v>42894</v>
      </c>
    </row>
    <row r="377" spans="1:13" ht="12.75">
      <c r="A377" s="16" t="s">
        <v>342</v>
      </c>
      <c r="B377" s="17">
        <v>41373</v>
      </c>
      <c r="C377" s="17">
        <v>0</v>
      </c>
      <c r="D377" s="17">
        <v>0</v>
      </c>
      <c r="E377" s="17">
        <v>41373</v>
      </c>
      <c r="F377" s="17">
        <v>172</v>
      </c>
      <c r="G377" s="17">
        <v>4100</v>
      </c>
      <c r="H377" s="17">
        <v>4272</v>
      </c>
      <c r="I377" s="17">
        <v>45645</v>
      </c>
      <c r="J377" s="17">
        <v>1962</v>
      </c>
      <c r="K377" s="17">
        <v>47607</v>
      </c>
      <c r="L377" s="17">
        <v>43426.316</v>
      </c>
      <c r="M377" s="17">
        <v>57928</v>
      </c>
    </row>
    <row r="378" spans="1:13" ht="12.75">
      <c r="A378" s="13" t="s">
        <v>343</v>
      </c>
      <c r="B378" s="15">
        <v>104624</v>
      </c>
      <c r="C378" s="15">
        <v>0</v>
      </c>
      <c r="D378" s="15">
        <v>0</v>
      </c>
      <c r="E378" s="15">
        <v>104624</v>
      </c>
      <c r="F378" s="15">
        <v>0</v>
      </c>
      <c r="G378" s="15">
        <v>3300</v>
      </c>
      <c r="H378" s="15">
        <v>3300</v>
      </c>
      <c r="I378" s="15">
        <v>107924</v>
      </c>
      <c r="J378" s="15">
        <v>13581</v>
      </c>
      <c r="K378" s="15">
        <v>121505</v>
      </c>
      <c r="L378" s="15">
        <v>123158.38</v>
      </c>
      <c r="M378" s="15">
        <v>175143</v>
      </c>
    </row>
    <row r="379" spans="1:13" ht="12.75">
      <c r="A379" s="13" t="s">
        <v>344</v>
      </c>
      <c r="B379" s="15">
        <v>90161</v>
      </c>
      <c r="C379" s="15">
        <v>0</v>
      </c>
      <c r="D379" s="15">
        <v>0</v>
      </c>
      <c r="E379" s="15">
        <v>90161</v>
      </c>
      <c r="F379" s="15">
        <v>0</v>
      </c>
      <c r="G379" s="15">
        <v>3000</v>
      </c>
      <c r="H379" s="15">
        <v>3000</v>
      </c>
      <c r="I379" s="15">
        <v>93161</v>
      </c>
      <c r="J379" s="15">
        <v>5910</v>
      </c>
      <c r="K379" s="15">
        <v>99071</v>
      </c>
      <c r="L379" s="15">
        <v>105771.722</v>
      </c>
      <c r="M379" s="15">
        <v>160835</v>
      </c>
    </row>
    <row r="380" spans="1:13" ht="12.75">
      <c r="A380" s="16" t="s">
        <v>345</v>
      </c>
      <c r="B380" s="17">
        <v>14424</v>
      </c>
      <c r="C380" s="17">
        <v>0</v>
      </c>
      <c r="D380" s="17">
        <v>3348</v>
      </c>
      <c r="E380" s="17">
        <v>17772</v>
      </c>
      <c r="F380" s="17">
        <v>21</v>
      </c>
      <c r="G380" s="17">
        <v>2300</v>
      </c>
      <c r="H380" s="17">
        <v>2321</v>
      </c>
      <c r="I380" s="17">
        <v>20093</v>
      </c>
      <c r="J380" s="17">
        <v>65</v>
      </c>
      <c r="K380" s="17">
        <v>20158</v>
      </c>
      <c r="L380" s="17">
        <v>19820.806</v>
      </c>
      <c r="M380" s="17">
        <v>25215</v>
      </c>
    </row>
    <row r="381" spans="1:13" ht="12.75">
      <c r="A381" s="13" t="s">
        <v>346</v>
      </c>
      <c r="B381" s="15">
        <v>32970</v>
      </c>
      <c r="C381" s="15">
        <v>0</v>
      </c>
      <c r="D381" s="15">
        <v>3348</v>
      </c>
      <c r="E381" s="15">
        <v>36318</v>
      </c>
      <c r="F381" s="15">
        <v>536</v>
      </c>
      <c r="G381" s="15">
        <v>5700</v>
      </c>
      <c r="H381" s="15">
        <v>6236</v>
      </c>
      <c r="I381" s="15">
        <v>42554</v>
      </c>
      <c r="J381" s="15">
        <v>769</v>
      </c>
      <c r="K381" s="15">
        <v>43323</v>
      </c>
      <c r="L381" s="15">
        <v>43120.425</v>
      </c>
      <c r="M381" s="15">
        <v>74377</v>
      </c>
    </row>
    <row r="382" spans="1:13" ht="12.75">
      <c r="A382" s="13" t="s">
        <v>347</v>
      </c>
      <c r="B382" s="15">
        <v>24521</v>
      </c>
      <c r="C382" s="15">
        <v>0</v>
      </c>
      <c r="D382" s="15">
        <v>3348</v>
      </c>
      <c r="E382" s="15">
        <v>27869</v>
      </c>
      <c r="F382" s="15">
        <v>515</v>
      </c>
      <c r="G382" s="15">
        <v>4600</v>
      </c>
      <c r="H382" s="15">
        <v>5115</v>
      </c>
      <c r="I382" s="15">
        <v>32984</v>
      </c>
      <c r="J382" s="15">
        <v>535</v>
      </c>
      <c r="K382" s="15">
        <v>33519</v>
      </c>
      <c r="L382" s="15">
        <v>32874.599</v>
      </c>
      <c r="M382" s="15">
        <v>42279</v>
      </c>
    </row>
    <row r="383" spans="1:13" ht="12.75">
      <c r="A383" s="16" t="s">
        <v>348</v>
      </c>
      <c r="B383" s="17">
        <v>46548</v>
      </c>
      <c r="C383" s="17">
        <v>0</v>
      </c>
      <c r="D383" s="17">
        <v>0</v>
      </c>
      <c r="E383" s="17">
        <v>46548</v>
      </c>
      <c r="F383" s="17">
        <v>43</v>
      </c>
      <c r="G383" s="17">
        <v>1800</v>
      </c>
      <c r="H383" s="17">
        <v>1843</v>
      </c>
      <c r="I383" s="17">
        <v>48391</v>
      </c>
      <c r="J383" s="17">
        <v>1272</v>
      </c>
      <c r="K383" s="17">
        <v>49663</v>
      </c>
      <c r="L383" s="17">
        <v>52834.167</v>
      </c>
      <c r="M383" s="17">
        <v>77967</v>
      </c>
    </row>
    <row r="384" spans="1:13" ht="12.75">
      <c r="A384" s="13" t="s">
        <v>349</v>
      </c>
      <c r="B384" s="15">
        <v>24544</v>
      </c>
      <c r="C384" s="15">
        <v>0</v>
      </c>
      <c r="D384" s="15">
        <v>3348</v>
      </c>
      <c r="E384" s="15">
        <v>27892</v>
      </c>
      <c r="F384" s="15">
        <v>0</v>
      </c>
      <c r="G384" s="15">
        <v>4100</v>
      </c>
      <c r="H384" s="15">
        <v>4100</v>
      </c>
      <c r="I384" s="15">
        <v>31992</v>
      </c>
      <c r="J384" s="15">
        <v>489</v>
      </c>
      <c r="K384" s="15">
        <v>32481</v>
      </c>
      <c r="L384" s="15">
        <v>31237.915</v>
      </c>
      <c r="M384" s="15">
        <v>42651</v>
      </c>
    </row>
    <row r="385" spans="1:13" ht="12.75">
      <c r="A385" s="13" t="s">
        <v>350</v>
      </c>
      <c r="B385" s="15">
        <v>21988</v>
      </c>
      <c r="C385" s="15">
        <v>0</v>
      </c>
      <c r="D385" s="15">
        <v>3348</v>
      </c>
      <c r="E385" s="15">
        <v>25336</v>
      </c>
      <c r="F385" s="15">
        <v>1008</v>
      </c>
      <c r="G385" s="15">
        <v>6200</v>
      </c>
      <c r="H385" s="15">
        <v>7208</v>
      </c>
      <c r="I385" s="15">
        <v>32544</v>
      </c>
      <c r="J385" s="15">
        <v>637</v>
      </c>
      <c r="K385" s="15">
        <v>33181</v>
      </c>
      <c r="L385" s="15">
        <v>31847.929</v>
      </c>
      <c r="M385" s="15">
        <v>40301</v>
      </c>
    </row>
    <row r="386" spans="1:13" ht="12.75">
      <c r="A386" s="16" t="s">
        <v>351</v>
      </c>
      <c r="B386" s="17">
        <v>8428</v>
      </c>
      <c r="C386" s="17">
        <v>0</v>
      </c>
      <c r="D386" s="17">
        <v>0</v>
      </c>
      <c r="E386" s="17">
        <v>8428</v>
      </c>
      <c r="F386" s="17">
        <v>1330</v>
      </c>
      <c r="G386" s="17">
        <v>5600</v>
      </c>
      <c r="H386" s="17">
        <v>6930</v>
      </c>
      <c r="I386" s="17">
        <v>15358</v>
      </c>
      <c r="J386" s="17">
        <v>131</v>
      </c>
      <c r="K386" s="17">
        <v>15489</v>
      </c>
      <c r="L386" s="17">
        <v>16368.27</v>
      </c>
      <c r="M386" s="17">
        <v>17097</v>
      </c>
    </row>
    <row r="387" spans="1:13" ht="12.75">
      <c r="A387" s="13" t="s">
        <v>352</v>
      </c>
      <c r="B387" s="15">
        <v>14328</v>
      </c>
      <c r="C387" s="15">
        <v>0</v>
      </c>
      <c r="D387" s="15">
        <v>0</v>
      </c>
      <c r="E387" s="15">
        <v>14328</v>
      </c>
      <c r="F387" s="15">
        <v>1137</v>
      </c>
      <c r="G387" s="15">
        <v>2100</v>
      </c>
      <c r="H387" s="15">
        <v>3237</v>
      </c>
      <c r="I387" s="15">
        <v>17565</v>
      </c>
      <c r="J387" s="15">
        <v>388</v>
      </c>
      <c r="K387" s="15">
        <v>17953</v>
      </c>
      <c r="L387" s="15">
        <v>17409.711</v>
      </c>
      <c r="M387" s="15">
        <v>19380</v>
      </c>
    </row>
    <row r="388" spans="1:13" ht="12.75">
      <c r="A388" s="13" t="s">
        <v>353</v>
      </c>
      <c r="B388" s="15">
        <v>31445</v>
      </c>
      <c r="C388" s="15">
        <v>0</v>
      </c>
      <c r="D388" s="15">
        <v>3348</v>
      </c>
      <c r="E388" s="15">
        <v>34793</v>
      </c>
      <c r="F388" s="15">
        <v>0</v>
      </c>
      <c r="G388" s="15">
        <v>5700</v>
      </c>
      <c r="H388" s="15">
        <v>5700</v>
      </c>
      <c r="I388" s="15">
        <v>40493</v>
      </c>
      <c r="J388" s="15">
        <v>1520</v>
      </c>
      <c r="K388" s="15">
        <v>42013</v>
      </c>
      <c r="L388" s="15">
        <v>38247.624</v>
      </c>
      <c r="M388" s="15">
        <v>43729</v>
      </c>
    </row>
    <row r="389" spans="1:13" ht="12.75">
      <c r="A389" s="16" t="s">
        <v>354</v>
      </c>
      <c r="B389" s="17">
        <v>18931</v>
      </c>
      <c r="C389" s="17">
        <v>0</v>
      </c>
      <c r="D389" s="17">
        <v>3348</v>
      </c>
      <c r="E389" s="17">
        <v>22279</v>
      </c>
      <c r="F389" s="17">
        <v>43</v>
      </c>
      <c r="G389" s="17">
        <v>2700</v>
      </c>
      <c r="H389" s="17">
        <v>2743</v>
      </c>
      <c r="I389" s="17">
        <v>25022</v>
      </c>
      <c r="J389" s="17">
        <v>240</v>
      </c>
      <c r="K389" s="17">
        <v>25262</v>
      </c>
      <c r="L389" s="17">
        <v>24242.299</v>
      </c>
      <c r="M389" s="17">
        <v>33643</v>
      </c>
    </row>
    <row r="390" spans="1:13" ht="12.75">
      <c r="A390" s="13" t="s">
        <v>355</v>
      </c>
      <c r="B390" s="15">
        <v>31802</v>
      </c>
      <c r="C390" s="15">
        <v>0</v>
      </c>
      <c r="D390" s="15">
        <v>0</v>
      </c>
      <c r="E390" s="15">
        <v>31802</v>
      </c>
      <c r="F390" s="15">
        <v>86</v>
      </c>
      <c r="G390" s="15">
        <v>5100</v>
      </c>
      <c r="H390" s="15">
        <v>5186</v>
      </c>
      <c r="I390" s="15">
        <v>36988</v>
      </c>
      <c r="J390" s="15">
        <v>1220</v>
      </c>
      <c r="K390" s="15">
        <v>38208</v>
      </c>
      <c r="L390" s="15">
        <v>36978.188</v>
      </c>
      <c r="M390" s="15">
        <v>52996</v>
      </c>
    </row>
    <row r="391" spans="1:13" ht="12.75">
      <c r="A391" s="13" t="s">
        <v>356</v>
      </c>
      <c r="B391" s="15">
        <v>15408</v>
      </c>
      <c r="C391" s="15">
        <v>0</v>
      </c>
      <c r="D391" s="15">
        <v>3348</v>
      </c>
      <c r="E391" s="15">
        <v>18756</v>
      </c>
      <c r="F391" s="15">
        <v>343</v>
      </c>
      <c r="G391" s="15">
        <v>3000</v>
      </c>
      <c r="H391" s="15">
        <v>3343</v>
      </c>
      <c r="I391" s="15">
        <v>22099</v>
      </c>
      <c r="J391" s="15">
        <v>65</v>
      </c>
      <c r="K391" s="15">
        <v>22164</v>
      </c>
      <c r="L391" s="15">
        <v>21596.983</v>
      </c>
      <c r="M391" s="15">
        <v>27879</v>
      </c>
    </row>
    <row r="392" spans="1:13" ht="12.75">
      <c r="A392" s="16" t="s">
        <v>357</v>
      </c>
      <c r="B392" s="17">
        <v>19159</v>
      </c>
      <c r="C392" s="17">
        <v>0</v>
      </c>
      <c r="D392" s="17">
        <v>3348</v>
      </c>
      <c r="E392" s="17">
        <v>22507</v>
      </c>
      <c r="F392" s="17">
        <v>965</v>
      </c>
      <c r="G392" s="17">
        <v>6700</v>
      </c>
      <c r="H392" s="17">
        <v>7665</v>
      </c>
      <c r="I392" s="17">
        <v>30172</v>
      </c>
      <c r="J392" s="17">
        <v>261</v>
      </c>
      <c r="K392" s="17">
        <v>30433</v>
      </c>
      <c r="L392" s="17">
        <v>29745.34</v>
      </c>
      <c r="M392" s="17">
        <v>36622</v>
      </c>
    </row>
    <row r="393" spans="1:13" ht="12.75">
      <c r="A393" s="13" t="s">
        <v>358</v>
      </c>
      <c r="B393" s="15">
        <v>31493</v>
      </c>
      <c r="C393" s="15">
        <v>0</v>
      </c>
      <c r="D393" s="15">
        <v>0</v>
      </c>
      <c r="E393" s="15">
        <v>31493</v>
      </c>
      <c r="F393" s="15">
        <v>1072</v>
      </c>
      <c r="G393" s="15">
        <v>8500</v>
      </c>
      <c r="H393" s="15">
        <v>9572</v>
      </c>
      <c r="I393" s="15">
        <v>41065</v>
      </c>
      <c r="J393" s="15">
        <v>1314</v>
      </c>
      <c r="K393" s="15">
        <v>42379</v>
      </c>
      <c r="L393" s="15">
        <v>44332.718</v>
      </c>
      <c r="M393" s="15">
        <v>61491</v>
      </c>
    </row>
    <row r="394" spans="1:13" ht="12.75">
      <c r="A394" s="13" t="s">
        <v>359</v>
      </c>
      <c r="B394" s="15">
        <v>51558</v>
      </c>
      <c r="C394" s="15">
        <v>0</v>
      </c>
      <c r="D394" s="15">
        <v>0</v>
      </c>
      <c r="E394" s="15">
        <v>51558</v>
      </c>
      <c r="F394" s="15">
        <v>1287</v>
      </c>
      <c r="G394" s="15">
        <v>9300</v>
      </c>
      <c r="H394" s="15">
        <v>10587</v>
      </c>
      <c r="I394" s="15">
        <v>62145</v>
      </c>
      <c r="J394" s="15">
        <v>1479</v>
      </c>
      <c r="K394" s="15">
        <v>63624</v>
      </c>
      <c r="L394" s="15">
        <v>63570.969</v>
      </c>
      <c r="M394" s="15">
        <v>91342</v>
      </c>
    </row>
    <row r="395" spans="1:13" ht="12.75">
      <c r="A395" s="16" t="s">
        <v>360</v>
      </c>
      <c r="B395" s="17">
        <v>10726</v>
      </c>
      <c r="C395" s="17">
        <v>0</v>
      </c>
      <c r="D395" s="17">
        <v>3348</v>
      </c>
      <c r="E395" s="17">
        <v>14074</v>
      </c>
      <c r="F395" s="17">
        <v>343</v>
      </c>
      <c r="G395" s="17">
        <v>3900</v>
      </c>
      <c r="H395" s="17">
        <v>4243</v>
      </c>
      <c r="I395" s="17">
        <v>18317</v>
      </c>
      <c r="J395" s="17">
        <v>86</v>
      </c>
      <c r="K395" s="17">
        <v>18403</v>
      </c>
      <c r="L395" s="17">
        <v>17270.103</v>
      </c>
      <c r="M395" s="17">
        <v>22445</v>
      </c>
    </row>
    <row r="396" spans="1:13" s="28" customFormat="1" ht="12.75">
      <c r="A396" s="18" t="s">
        <v>452</v>
      </c>
      <c r="B396" s="20"/>
      <c r="C396" s="20"/>
      <c r="D396" s="20"/>
      <c r="E396" s="20"/>
      <c r="F396" s="20"/>
      <c r="G396" s="20">
        <f>'FM skjon'!C18</f>
        <v>10027</v>
      </c>
      <c r="H396" s="20">
        <f>G396</f>
        <v>10027</v>
      </c>
      <c r="I396" s="25">
        <f>G396</f>
        <v>10027</v>
      </c>
      <c r="J396" s="20"/>
      <c r="K396" s="20">
        <f>'FM skjon'!C18</f>
        <v>10027</v>
      </c>
      <c r="L396" s="20">
        <f>'FM skjon'!D18</f>
        <v>10000</v>
      </c>
      <c r="M396" s="20">
        <f>'FM skjon'!E18</f>
        <v>10000</v>
      </c>
    </row>
    <row r="397" spans="1:13" ht="13.5" thickBot="1">
      <c r="A397" s="21" t="s">
        <v>336</v>
      </c>
      <c r="B397" s="22">
        <f aca="true" t="shared" si="14" ref="B397:M397">SUM(B372:B396)</f>
        <v>1013076</v>
      </c>
      <c r="C397" s="22">
        <f t="shared" si="14"/>
        <v>0</v>
      </c>
      <c r="D397" s="22">
        <f t="shared" si="14"/>
        <v>40176</v>
      </c>
      <c r="E397" s="22">
        <f t="shared" si="14"/>
        <v>1053252</v>
      </c>
      <c r="F397" s="22">
        <f t="shared" si="14"/>
        <v>8901</v>
      </c>
      <c r="G397" s="22">
        <f t="shared" si="14"/>
        <v>126027</v>
      </c>
      <c r="H397" s="22">
        <f t="shared" si="14"/>
        <v>134928</v>
      </c>
      <c r="I397" s="22">
        <f t="shared" si="14"/>
        <v>1188180</v>
      </c>
      <c r="J397" s="22">
        <f t="shared" si="14"/>
        <v>61885</v>
      </c>
      <c r="K397" s="22">
        <f t="shared" si="14"/>
        <v>1250065</v>
      </c>
      <c r="L397" s="22">
        <f t="shared" si="14"/>
        <v>1250012.7090000003</v>
      </c>
      <c r="M397" s="22">
        <f t="shared" si="14"/>
        <v>1725674</v>
      </c>
    </row>
    <row r="398" spans="2:9" ht="12.75">
      <c r="B398" s="15"/>
      <c r="I398" s="15"/>
    </row>
    <row r="399" spans="1:13" ht="12.75">
      <c r="A399" s="13" t="s">
        <v>362</v>
      </c>
      <c r="B399" s="15">
        <v>127385</v>
      </c>
      <c r="C399" s="15">
        <v>57520</v>
      </c>
      <c r="D399" s="15">
        <v>0</v>
      </c>
      <c r="E399" s="15">
        <v>184905</v>
      </c>
      <c r="F399" s="15">
        <v>64</v>
      </c>
      <c r="G399" s="15">
        <v>62079</v>
      </c>
      <c r="H399" s="15">
        <v>62143</v>
      </c>
      <c r="I399" s="15">
        <v>247048</v>
      </c>
      <c r="J399" s="15">
        <v>27253</v>
      </c>
      <c r="K399" s="15">
        <v>274301</v>
      </c>
      <c r="L399" s="15">
        <v>263116.288</v>
      </c>
      <c r="M399" s="15">
        <v>266126</v>
      </c>
    </row>
    <row r="400" spans="1:13" s="28" customFormat="1" ht="12.75">
      <c r="A400" s="13" t="s">
        <v>363</v>
      </c>
      <c r="B400" s="15">
        <v>98246</v>
      </c>
      <c r="C400" s="15">
        <v>24364</v>
      </c>
      <c r="D400" s="15">
        <v>0</v>
      </c>
      <c r="E400" s="15">
        <v>122610</v>
      </c>
      <c r="F400" s="15">
        <v>0</v>
      </c>
      <c r="G400" s="15">
        <v>26000</v>
      </c>
      <c r="H400" s="15">
        <v>26000</v>
      </c>
      <c r="I400" s="15">
        <v>148610</v>
      </c>
      <c r="J400" s="15">
        <v>11119</v>
      </c>
      <c r="K400" s="15">
        <v>159729</v>
      </c>
      <c r="L400" s="15">
        <v>145411.352</v>
      </c>
      <c r="M400" s="15">
        <v>171684</v>
      </c>
    </row>
    <row r="401" spans="1:13" ht="12.75">
      <c r="A401" s="13" t="s">
        <v>364</v>
      </c>
      <c r="B401" s="15">
        <v>31153</v>
      </c>
      <c r="C401" s="15">
        <v>2370</v>
      </c>
      <c r="D401" s="15">
        <v>3348</v>
      </c>
      <c r="E401" s="15">
        <v>36871</v>
      </c>
      <c r="F401" s="15">
        <v>193</v>
      </c>
      <c r="G401" s="15">
        <v>0</v>
      </c>
      <c r="H401" s="15">
        <v>193</v>
      </c>
      <c r="I401" s="15">
        <v>37064</v>
      </c>
      <c r="J401" s="15">
        <v>429</v>
      </c>
      <c r="K401" s="15">
        <v>37493</v>
      </c>
      <c r="L401" s="15">
        <v>39982.569</v>
      </c>
      <c r="M401" s="15">
        <v>44261</v>
      </c>
    </row>
    <row r="402" spans="1:13" ht="12.75">
      <c r="A402" s="13" t="s">
        <v>365</v>
      </c>
      <c r="B402" s="15">
        <v>24471</v>
      </c>
      <c r="C402" s="15">
        <v>2729</v>
      </c>
      <c r="D402" s="15">
        <v>3348</v>
      </c>
      <c r="E402" s="15">
        <v>30548</v>
      </c>
      <c r="F402" s="15">
        <v>193</v>
      </c>
      <c r="G402" s="15">
        <v>5000</v>
      </c>
      <c r="H402" s="15">
        <v>5193</v>
      </c>
      <c r="I402" s="15">
        <v>35741</v>
      </c>
      <c r="J402" s="15">
        <v>208</v>
      </c>
      <c r="K402" s="15">
        <v>35949</v>
      </c>
      <c r="L402" s="15">
        <v>34998.198</v>
      </c>
      <c r="M402" s="15">
        <v>48075</v>
      </c>
    </row>
    <row r="403" spans="1:13" ht="12.75">
      <c r="A403" s="16" t="s">
        <v>366</v>
      </c>
      <c r="B403" s="17">
        <v>68466</v>
      </c>
      <c r="C403" s="17">
        <v>9940</v>
      </c>
      <c r="D403" s="17">
        <v>0</v>
      </c>
      <c r="E403" s="17">
        <v>78406</v>
      </c>
      <c r="F403" s="17">
        <v>0</v>
      </c>
      <c r="G403" s="17">
        <v>14000</v>
      </c>
      <c r="H403" s="17">
        <v>14000</v>
      </c>
      <c r="I403" s="17">
        <v>92406</v>
      </c>
      <c r="J403" s="17">
        <v>5960</v>
      </c>
      <c r="K403" s="17">
        <v>98366</v>
      </c>
      <c r="L403" s="17">
        <v>91758.966</v>
      </c>
      <c r="M403" s="17">
        <v>119982</v>
      </c>
    </row>
    <row r="404" spans="1:13" ht="12.75">
      <c r="A404" s="13" t="s">
        <v>367</v>
      </c>
      <c r="B404" s="15">
        <v>17012</v>
      </c>
      <c r="C404" s="15">
        <v>1813</v>
      </c>
      <c r="D404" s="15">
        <v>3348</v>
      </c>
      <c r="E404" s="15">
        <v>22173</v>
      </c>
      <c r="F404" s="15">
        <v>429</v>
      </c>
      <c r="G404" s="15">
        <v>0</v>
      </c>
      <c r="H404" s="15">
        <v>429</v>
      </c>
      <c r="I404" s="15">
        <v>22602</v>
      </c>
      <c r="J404" s="15">
        <v>126</v>
      </c>
      <c r="K404" s="15">
        <v>22728</v>
      </c>
      <c r="L404" s="15">
        <v>30465.144</v>
      </c>
      <c r="M404" s="15">
        <v>38359</v>
      </c>
    </row>
    <row r="405" spans="1:13" ht="12.75">
      <c r="A405" s="13" t="s">
        <v>368</v>
      </c>
      <c r="B405" s="15">
        <v>11334</v>
      </c>
      <c r="C405" s="15">
        <v>690</v>
      </c>
      <c r="D405" s="15">
        <v>3348</v>
      </c>
      <c r="E405" s="15">
        <v>15372</v>
      </c>
      <c r="F405" s="15">
        <v>472</v>
      </c>
      <c r="G405" s="15">
        <v>0</v>
      </c>
      <c r="H405" s="15">
        <v>472</v>
      </c>
      <c r="I405" s="15">
        <v>15844</v>
      </c>
      <c r="J405" s="15">
        <v>40</v>
      </c>
      <c r="K405" s="15">
        <v>15884</v>
      </c>
      <c r="L405" s="15">
        <v>18432.282</v>
      </c>
      <c r="M405" s="15">
        <v>22400</v>
      </c>
    </row>
    <row r="406" spans="1:13" ht="12.75">
      <c r="A406" s="16" t="s">
        <v>369</v>
      </c>
      <c r="B406" s="17">
        <v>24118</v>
      </c>
      <c r="C406" s="17">
        <v>2297</v>
      </c>
      <c r="D406" s="17">
        <v>3348</v>
      </c>
      <c r="E406" s="17">
        <v>29763</v>
      </c>
      <c r="F406" s="17">
        <v>729</v>
      </c>
      <c r="G406" s="17">
        <v>5000</v>
      </c>
      <c r="H406" s="17">
        <v>5729</v>
      </c>
      <c r="I406" s="17">
        <v>35492</v>
      </c>
      <c r="J406" s="17">
        <v>1041</v>
      </c>
      <c r="K406" s="17">
        <v>36533</v>
      </c>
      <c r="L406" s="17">
        <v>33176.607</v>
      </c>
      <c r="M406" s="17">
        <v>45608</v>
      </c>
    </row>
    <row r="407" spans="1:13" ht="12.75">
      <c r="A407" s="13" t="s">
        <v>370</v>
      </c>
      <c r="B407" s="15">
        <v>45703</v>
      </c>
      <c r="C407" s="15">
        <v>9695</v>
      </c>
      <c r="D407" s="15">
        <v>0</v>
      </c>
      <c r="E407" s="15">
        <v>55398</v>
      </c>
      <c r="F407" s="15">
        <v>150</v>
      </c>
      <c r="G407" s="15">
        <v>14000</v>
      </c>
      <c r="H407" s="15">
        <v>14150</v>
      </c>
      <c r="I407" s="15">
        <v>69548</v>
      </c>
      <c r="J407" s="15">
        <v>3183</v>
      </c>
      <c r="K407" s="15">
        <v>72731</v>
      </c>
      <c r="L407" s="15">
        <v>72835.065</v>
      </c>
      <c r="M407" s="15">
        <v>95733</v>
      </c>
    </row>
    <row r="408" spans="1:13" ht="12.75">
      <c r="A408" s="13" t="s">
        <v>371</v>
      </c>
      <c r="B408" s="15">
        <v>29161</v>
      </c>
      <c r="C408" s="15">
        <v>2926</v>
      </c>
      <c r="D408" s="15">
        <v>3348</v>
      </c>
      <c r="E408" s="15">
        <v>35435</v>
      </c>
      <c r="F408" s="15">
        <v>0</v>
      </c>
      <c r="G408" s="15">
        <v>4100</v>
      </c>
      <c r="H408" s="15">
        <v>4100</v>
      </c>
      <c r="I408" s="15">
        <v>39535</v>
      </c>
      <c r="J408" s="15">
        <v>406</v>
      </c>
      <c r="K408" s="15">
        <v>39941</v>
      </c>
      <c r="L408" s="15">
        <v>38047.045</v>
      </c>
      <c r="M408" s="15">
        <v>51690</v>
      </c>
    </row>
    <row r="409" spans="1:13" ht="12.75">
      <c r="A409" s="16" t="s">
        <v>372</v>
      </c>
      <c r="B409" s="17">
        <v>87205</v>
      </c>
      <c r="C409" s="17">
        <v>17704</v>
      </c>
      <c r="D409" s="17">
        <v>0</v>
      </c>
      <c r="E409" s="17">
        <v>104909</v>
      </c>
      <c r="F409" s="17">
        <v>172</v>
      </c>
      <c r="G409" s="17">
        <v>17400</v>
      </c>
      <c r="H409" s="17">
        <v>17572</v>
      </c>
      <c r="I409" s="17">
        <v>122481</v>
      </c>
      <c r="J409" s="17">
        <v>24870</v>
      </c>
      <c r="K409" s="17">
        <v>147351</v>
      </c>
      <c r="L409" s="17">
        <v>124314.043</v>
      </c>
      <c r="M409" s="17">
        <v>144398</v>
      </c>
    </row>
    <row r="410" spans="1:13" ht="12.75">
      <c r="A410" s="13" t="s">
        <v>373</v>
      </c>
      <c r="B410" s="15">
        <v>21026</v>
      </c>
      <c r="C410" s="15">
        <v>2018</v>
      </c>
      <c r="D410" s="15">
        <v>3348</v>
      </c>
      <c r="E410" s="15">
        <v>26392</v>
      </c>
      <c r="F410" s="15">
        <v>343</v>
      </c>
      <c r="G410" s="15">
        <v>3600</v>
      </c>
      <c r="H410" s="15">
        <v>3943</v>
      </c>
      <c r="I410" s="15">
        <v>30335</v>
      </c>
      <c r="J410" s="15">
        <v>263</v>
      </c>
      <c r="K410" s="15">
        <v>30598</v>
      </c>
      <c r="L410" s="15">
        <v>29416.942</v>
      </c>
      <c r="M410" s="15">
        <v>35297</v>
      </c>
    </row>
    <row r="411" spans="1:13" ht="12.75">
      <c r="A411" s="13" t="s">
        <v>374</v>
      </c>
      <c r="B411" s="15">
        <v>19418</v>
      </c>
      <c r="C411" s="15">
        <v>2052</v>
      </c>
      <c r="D411" s="15">
        <v>3348</v>
      </c>
      <c r="E411" s="15">
        <v>24818</v>
      </c>
      <c r="F411" s="15">
        <v>772</v>
      </c>
      <c r="G411" s="15">
        <v>4500</v>
      </c>
      <c r="H411" s="15">
        <v>5272</v>
      </c>
      <c r="I411" s="15">
        <v>30090</v>
      </c>
      <c r="J411" s="15">
        <v>120</v>
      </c>
      <c r="K411" s="15">
        <v>30210</v>
      </c>
      <c r="L411" s="15">
        <v>30223.906</v>
      </c>
      <c r="M411" s="15">
        <v>36900</v>
      </c>
    </row>
    <row r="412" spans="1:13" ht="12.75">
      <c r="A412" s="16" t="s">
        <v>375</v>
      </c>
      <c r="B412" s="17">
        <v>23281</v>
      </c>
      <c r="C412" s="17">
        <v>2028</v>
      </c>
      <c r="D412" s="17">
        <v>3348</v>
      </c>
      <c r="E412" s="17">
        <v>28657</v>
      </c>
      <c r="F412" s="17">
        <v>450</v>
      </c>
      <c r="G412" s="17">
        <v>4800</v>
      </c>
      <c r="H412" s="17">
        <v>5250</v>
      </c>
      <c r="I412" s="17">
        <v>33907</v>
      </c>
      <c r="J412" s="17">
        <v>180</v>
      </c>
      <c r="K412" s="17">
        <v>34087</v>
      </c>
      <c r="L412" s="17">
        <v>35112.944</v>
      </c>
      <c r="M412" s="17">
        <v>42293</v>
      </c>
    </row>
    <row r="413" spans="1:13" ht="12.75">
      <c r="A413" s="13" t="s">
        <v>376</v>
      </c>
      <c r="B413" s="15">
        <v>22821</v>
      </c>
      <c r="C413" s="15">
        <v>2394</v>
      </c>
      <c r="D413" s="15">
        <v>3348</v>
      </c>
      <c r="E413" s="15">
        <v>28563</v>
      </c>
      <c r="F413" s="15">
        <v>965</v>
      </c>
      <c r="G413" s="15">
        <v>6000</v>
      </c>
      <c r="H413" s="15">
        <v>6965</v>
      </c>
      <c r="I413" s="15">
        <v>35528</v>
      </c>
      <c r="J413" s="15">
        <v>498</v>
      </c>
      <c r="K413" s="15">
        <v>36026</v>
      </c>
      <c r="L413" s="15">
        <v>34751.547</v>
      </c>
      <c r="M413" s="15">
        <v>42930</v>
      </c>
    </row>
    <row r="414" spans="1:13" ht="12.75">
      <c r="A414" s="13" t="s">
        <v>377</v>
      </c>
      <c r="B414" s="15">
        <v>48705</v>
      </c>
      <c r="C414" s="15">
        <v>5994</v>
      </c>
      <c r="D414" s="15">
        <v>0</v>
      </c>
      <c r="E414" s="15">
        <v>54699</v>
      </c>
      <c r="F414" s="15">
        <v>0</v>
      </c>
      <c r="G414" s="15">
        <v>6800</v>
      </c>
      <c r="H414" s="15">
        <v>6800</v>
      </c>
      <c r="I414" s="15">
        <v>61499</v>
      </c>
      <c r="J414" s="15">
        <v>5280</v>
      </c>
      <c r="K414" s="15">
        <v>66779</v>
      </c>
      <c r="L414" s="15">
        <v>60970.927</v>
      </c>
      <c r="M414" s="15">
        <v>50189</v>
      </c>
    </row>
    <row r="415" spans="1:13" ht="12.75">
      <c r="A415" s="16" t="s">
        <v>378</v>
      </c>
      <c r="B415" s="17">
        <v>128343</v>
      </c>
      <c r="C415" s="17">
        <v>33256</v>
      </c>
      <c r="D415" s="17">
        <v>0</v>
      </c>
      <c r="E415" s="17">
        <v>161599</v>
      </c>
      <c r="F415" s="17">
        <v>0</v>
      </c>
      <c r="G415" s="17">
        <v>31000</v>
      </c>
      <c r="H415" s="17">
        <v>31000</v>
      </c>
      <c r="I415" s="17">
        <v>192599</v>
      </c>
      <c r="J415" s="17">
        <v>14140</v>
      </c>
      <c r="K415" s="17">
        <v>206739</v>
      </c>
      <c r="L415" s="17">
        <v>197843.22</v>
      </c>
      <c r="M415" s="17">
        <v>241662</v>
      </c>
    </row>
    <row r="416" spans="1:13" ht="12.75">
      <c r="A416" s="13" t="s">
        <v>379</v>
      </c>
      <c r="B416" s="15">
        <v>40958</v>
      </c>
      <c r="C416" s="15">
        <v>2660</v>
      </c>
      <c r="D416" s="15">
        <v>3348</v>
      </c>
      <c r="E416" s="15">
        <v>46966</v>
      </c>
      <c r="F416" s="15">
        <v>1051</v>
      </c>
      <c r="G416" s="15">
        <v>4100</v>
      </c>
      <c r="H416" s="15">
        <v>5151</v>
      </c>
      <c r="I416" s="15">
        <v>52117</v>
      </c>
      <c r="J416" s="15">
        <v>1015</v>
      </c>
      <c r="K416" s="15">
        <v>53132</v>
      </c>
      <c r="L416" s="15">
        <v>49611.31</v>
      </c>
      <c r="M416" s="15">
        <v>59923</v>
      </c>
    </row>
    <row r="417" spans="1:13" ht="12.75">
      <c r="A417" s="13" t="s">
        <v>380</v>
      </c>
      <c r="B417" s="15">
        <v>10013</v>
      </c>
      <c r="C417" s="15">
        <v>599</v>
      </c>
      <c r="D417" s="15">
        <v>3348</v>
      </c>
      <c r="E417" s="15">
        <v>13960</v>
      </c>
      <c r="F417" s="15">
        <v>279</v>
      </c>
      <c r="G417" s="15">
        <v>2200</v>
      </c>
      <c r="H417" s="15">
        <v>2479</v>
      </c>
      <c r="I417" s="15">
        <v>16439</v>
      </c>
      <c r="J417" s="15">
        <v>133</v>
      </c>
      <c r="K417" s="15">
        <v>16572</v>
      </c>
      <c r="L417" s="15">
        <v>18606.381</v>
      </c>
      <c r="M417" s="15">
        <v>19363</v>
      </c>
    </row>
    <row r="418" spans="1:13" ht="12.75">
      <c r="A418" s="16" t="s">
        <v>381</v>
      </c>
      <c r="B418" s="17">
        <v>30455</v>
      </c>
      <c r="C418" s="17">
        <v>1893</v>
      </c>
      <c r="D418" s="17">
        <v>3348</v>
      </c>
      <c r="E418" s="17">
        <v>35696</v>
      </c>
      <c r="F418" s="17">
        <v>1115</v>
      </c>
      <c r="G418" s="17">
        <v>0</v>
      </c>
      <c r="H418" s="17">
        <v>1115</v>
      </c>
      <c r="I418" s="17">
        <v>36811</v>
      </c>
      <c r="J418" s="17">
        <v>429</v>
      </c>
      <c r="K418" s="17">
        <v>37240</v>
      </c>
      <c r="L418" s="17">
        <v>40888.049</v>
      </c>
      <c r="M418" s="17">
        <v>49509</v>
      </c>
    </row>
    <row r="419" spans="1:13" ht="12.75">
      <c r="A419" s="13" t="s">
        <v>382</v>
      </c>
      <c r="B419" s="15">
        <v>67393</v>
      </c>
      <c r="C419" s="15">
        <v>8898</v>
      </c>
      <c r="D419" s="15">
        <v>0</v>
      </c>
      <c r="E419" s="15">
        <v>76291</v>
      </c>
      <c r="F419" s="15">
        <v>21</v>
      </c>
      <c r="G419" s="15">
        <v>9700</v>
      </c>
      <c r="H419" s="15">
        <v>9721</v>
      </c>
      <c r="I419" s="15">
        <v>86012</v>
      </c>
      <c r="J419" s="15">
        <v>5202</v>
      </c>
      <c r="K419" s="15">
        <v>91214</v>
      </c>
      <c r="L419" s="15">
        <v>82282.865</v>
      </c>
      <c r="M419" s="15">
        <v>83986</v>
      </c>
    </row>
    <row r="420" spans="1:13" ht="12.75">
      <c r="A420" s="13" t="s">
        <v>383</v>
      </c>
      <c r="B420" s="15">
        <v>32223</v>
      </c>
      <c r="C420" s="15">
        <v>2911</v>
      </c>
      <c r="D420" s="15">
        <v>3348</v>
      </c>
      <c r="E420" s="15">
        <v>38482</v>
      </c>
      <c r="F420" s="15">
        <v>493</v>
      </c>
      <c r="G420" s="15">
        <v>5300</v>
      </c>
      <c r="H420" s="15">
        <v>5793</v>
      </c>
      <c r="I420" s="15">
        <v>44275</v>
      </c>
      <c r="J420" s="15">
        <v>792</v>
      </c>
      <c r="K420" s="15">
        <v>45067</v>
      </c>
      <c r="L420" s="15">
        <v>46579.037</v>
      </c>
      <c r="M420" s="15">
        <v>56520</v>
      </c>
    </row>
    <row r="421" spans="1:13" ht="12.75">
      <c r="A421" s="16" t="s">
        <v>384</v>
      </c>
      <c r="B421" s="17">
        <v>16945</v>
      </c>
      <c r="C421" s="17">
        <v>1554</v>
      </c>
      <c r="D421" s="17">
        <v>3348</v>
      </c>
      <c r="E421" s="17">
        <v>21847</v>
      </c>
      <c r="F421" s="17">
        <v>450</v>
      </c>
      <c r="G421" s="17">
        <v>3600</v>
      </c>
      <c r="H421" s="17">
        <v>4050</v>
      </c>
      <c r="I421" s="17">
        <v>25897</v>
      </c>
      <c r="J421" s="17">
        <v>139</v>
      </c>
      <c r="K421" s="17">
        <v>26036</v>
      </c>
      <c r="L421" s="17">
        <v>24990.371</v>
      </c>
      <c r="M421" s="17">
        <v>27629</v>
      </c>
    </row>
    <row r="422" spans="1:13" ht="12.75">
      <c r="A422" s="13" t="s">
        <v>385</v>
      </c>
      <c r="B422" s="15">
        <v>72284</v>
      </c>
      <c r="C422" s="15">
        <v>6337</v>
      </c>
      <c r="D422" s="15">
        <v>0</v>
      </c>
      <c r="E422" s="15">
        <v>78621</v>
      </c>
      <c r="F422" s="15">
        <v>901</v>
      </c>
      <c r="G422" s="15">
        <v>0</v>
      </c>
      <c r="H422" s="15">
        <v>901</v>
      </c>
      <c r="I422" s="15">
        <v>79522</v>
      </c>
      <c r="J422" s="15">
        <v>1454</v>
      </c>
      <c r="K422" s="15">
        <v>80976</v>
      </c>
      <c r="L422" s="15">
        <v>67090.549</v>
      </c>
      <c r="M422" s="15">
        <v>83480</v>
      </c>
    </row>
    <row r="423" spans="1:13" ht="12.75">
      <c r="A423" s="13" t="s">
        <v>386</v>
      </c>
      <c r="B423" s="15">
        <v>52379</v>
      </c>
      <c r="C423" s="15">
        <v>12650</v>
      </c>
      <c r="D423" s="15">
        <v>0</v>
      </c>
      <c r="E423" s="15">
        <v>65029</v>
      </c>
      <c r="F423" s="15">
        <v>0</v>
      </c>
      <c r="G423" s="15">
        <v>0</v>
      </c>
      <c r="H423" s="15">
        <v>0</v>
      </c>
      <c r="I423" s="15">
        <v>65029</v>
      </c>
      <c r="J423" s="15">
        <v>6982</v>
      </c>
      <c r="K423" s="15">
        <v>72011</v>
      </c>
      <c r="L423" s="15">
        <v>82779.285</v>
      </c>
      <c r="M423" s="15">
        <v>101468</v>
      </c>
    </row>
    <row r="424" spans="1:13" ht="12.75">
      <c r="A424" s="16" t="s">
        <v>387</v>
      </c>
      <c r="B424" s="17">
        <v>29768</v>
      </c>
      <c r="C424" s="17">
        <v>2870</v>
      </c>
      <c r="D424" s="17">
        <v>0</v>
      </c>
      <c r="E424" s="17">
        <v>32638</v>
      </c>
      <c r="F424" s="17">
        <v>1415</v>
      </c>
      <c r="G424" s="17">
        <v>4300</v>
      </c>
      <c r="H424" s="17">
        <v>5715</v>
      </c>
      <c r="I424" s="17">
        <v>38353</v>
      </c>
      <c r="J424" s="17">
        <v>4318</v>
      </c>
      <c r="K424" s="17">
        <v>42671</v>
      </c>
      <c r="L424" s="17">
        <v>37717.027</v>
      </c>
      <c r="M424" s="17">
        <v>33777</v>
      </c>
    </row>
    <row r="425" spans="1:13" ht="12.75">
      <c r="A425" s="13" t="s">
        <v>388</v>
      </c>
      <c r="B425" s="15">
        <v>38757</v>
      </c>
      <c r="C425" s="15">
        <v>3762</v>
      </c>
      <c r="D425" s="15">
        <v>3348</v>
      </c>
      <c r="E425" s="15">
        <v>45867</v>
      </c>
      <c r="F425" s="15">
        <v>397</v>
      </c>
      <c r="G425" s="15">
        <v>6500</v>
      </c>
      <c r="H425" s="15">
        <v>6897</v>
      </c>
      <c r="I425" s="15">
        <v>52764</v>
      </c>
      <c r="J425" s="15">
        <v>583</v>
      </c>
      <c r="K425" s="15">
        <v>53347</v>
      </c>
      <c r="L425" s="15">
        <v>53332.163</v>
      </c>
      <c r="M425" s="15">
        <v>66080</v>
      </c>
    </row>
    <row r="426" spans="1:13" ht="12.75">
      <c r="A426" s="13" t="s">
        <v>389</v>
      </c>
      <c r="B426" s="15">
        <v>31393</v>
      </c>
      <c r="C426" s="15">
        <v>2460</v>
      </c>
      <c r="D426" s="15">
        <v>3348</v>
      </c>
      <c r="E426" s="15">
        <v>37201</v>
      </c>
      <c r="F426" s="15">
        <v>21</v>
      </c>
      <c r="G426" s="15">
        <v>6000</v>
      </c>
      <c r="H426" s="15">
        <v>6021</v>
      </c>
      <c r="I426" s="15">
        <v>43222</v>
      </c>
      <c r="J426" s="15">
        <v>1235</v>
      </c>
      <c r="K426" s="15">
        <v>44457</v>
      </c>
      <c r="L426" s="15">
        <v>42448.43</v>
      </c>
      <c r="M426" s="15">
        <v>46432</v>
      </c>
    </row>
    <row r="427" spans="1:13" ht="12.75">
      <c r="A427" s="16" t="s">
        <v>390</v>
      </c>
      <c r="B427" s="17">
        <v>35953</v>
      </c>
      <c r="C427" s="17">
        <v>2903</v>
      </c>
      <c r="D427" s="17">
        <v>3348</v>
      </c>
      <c r="E427" s="17">
        <v>42204</v>
      </c>
      <c r="F427" s="17">
        <v>257</v>
      </c>
      <c r="G427" s="17">
        <v>0</v>
      </c>
      <c r="H427" s="17">
        <v>257</v>
      </c>
      <c r="I427" s="17">
        <v>42461</v>
      </c>
      <c r="J427" s="17">
        <v>782</v>
      </c>
      <c r="K427" s="17">
        <v>43243</v>
      </c>
      <c r="L427" s="17">
        <v>44352.009</v>
      </c>
      <c r="M427" s="17">
        <v>53044</v>
      </c>
    </row>
    <row r="428" spans="1:13" ht="12.75">
      <c r="A428" s="13" t="s">
        <v>391</v>
      </c>
      <c r="B428" s="15">
        <v>28171</v>
      </c>
      <c r="C428" s="15">
        <v>3135</v>
      </c>
      <c r="D428" s="15">
        <v>3348</v>
      </c>
      <c r="E428" s="15">
        <v>34654</v>
      </c>
      <c r="F428" s="15">
        <v>0</v>
      </c>
      <c r="G428" s="15">
        <v>0</v>
      </c>
      <c r="H428" s="15">
        <v>0</v>
      </c>
      <c r="I428" s="15">
        <v>34654</v>
      </c>
      <c r="J428" s="15">
        <v>972</v>
      </c>
      <c r="K428" s="15">
        <v>35626</v>
      </c>
      <c r="L428" s="15">
        <v>38101.821</v>
      </c>
      <c r="M428" s="15">
        <v>45124</v>
      </c>
    </row>
    <row r="429" spans="1:13" ht="12.75">
      <c r="A429" s="13" t="s">
        <v>392</v>
      </c>
      <c r="B429" s="15">
        <v>21857</v>
      </c>
      <c r="C429" s="15">
        <v>1903</v>
      </c>
      <c r="D429" s="15">
        <v>3348</v>
      </c>
      <c r="E429" s="15">
        <v>27108</v>
      </c>
      <c r="F429" s="15">
        <v>257</v>
      </c>
      <c r="G429" s="15">
        <v>3500</v>
      </c>
      <c r="H429" s="15">
        <v>3757</v>
      </c>
      <c r="I429" s="15">
        <v>30865</v>
      </c>
      <c r="J429" s="15">
        <v>84</v>
      </c>
      <c r="K429" s="15">
        <v>30949</v>
      </c>
      <c r="L429" s="15">
        <v>31931.073</v>
      </c>
      <c r="M429" s="15">
        <v>35537</v>
      </c>
    </row>
    <row r="430" spans="1:13" ht="12.75">
      <c r="A430" s="16" t="s">
        <v>393</v>
      </c>
      <c r="B430" s="17">
        <v>21045</v>
      </c>
      <c r="C430" s="17">
        <v>1897</v>
      </c>
      <c r="D430" s="17">
        <v>3348</v>
      </c>
      <c r="E430" s="17">
        <v>26290</v>
      </c>
      <c r="F430" s="17">
        <v>386</v>
      </c>
      <c r="G430" s="17">
        <v>3800</v>
      </c>
      <c r="H430" s="17">
        <v>4186</v>
      </c>
      <c r="I430" s="17">
        <v>30476</v>
      </c>
      <c r="J430" s="17">
        <v>663</v>
      </c>
      <c r="K430" s="17">
        <v>31139</v>
      </c>
      <c r="L430" s="17">
        <v>29824.006</v>
      </c>
      <c r="M430" s="17">
        <v>35815</v>
      </c>
    </row>
    <row r="431" spans="1:13" ht="12.75">
      <c r="A431" s="13" t="s">
        <v>394</v>
      </c>
      <c r="B431" s="15">
        <v>29495</v>
      </c>
      <c r="C431" s="15">
        <v>3539</v>
      </c>
      <c r="D431" s="15">
        <v>3348</v>
      </c>
      <c r="E431" s="15">
        <v>36382</v>
      </c>
      <c r="F431" s="15">
        <v>407</v>
      </c>
      <c r="G431" s="15">
        <v>5300</v>
      </c>
      <c r="H431" s="15">
        <v>5707</v>
      </c>
      <c r="I431" s="15">
        <v>42089</v>
      </c>
      <c r="J431" s="15">
        <v>785</v>
      </c>
      <c r="K431" s="15">
        <v>42874</v>
      </c>
      <c r="L431" s="15">
        <v>44281.424</v>
      </c>
      <c r="M431" s="15">
        <v>56658</v>
      </c>
    </row>
    <row r="432" spans="1:13" ht="12.75">
      <c r="A432" s="13" t="s">
        <v>395</v>
      </c>
      <c r="B432" s="15">
        <v>10464</v>
      </c>
      <c r="C432" s="15">
        <v>811</v>
      </c>
      <c r="D432" s="15">
        <v>3348</v>
      </c>
      <c r="E432" s="15">
        <v>14623</v>
      </c>
      <c r="F432" s="15">
        <v>172</v>
      </c>
      <c r="G432" s="15">
        <v>2100</v>
      </c>
      <c r="H432" s="15">
        <v>2272</v>
      </c>
      <c r="I432" s="15">
        <v>16895</v>
      </c>
      <c r="J432" s="15">
        <v>229</v>
      </c>
      <c r="K432" s="15">
        <v>17124</v>
      </c>
      <c r="L432" s="15">
        <v>17376.145</v>
      </c>
      <c r="M432" s="15">
        <v>20656</v>
      </c>
    </row>
    <row r="433" spans="1:13" ht="12.75">
      <c r="A433" s="16" t="s">
        <v>396</v>
      </c>
      <c r="B433" s="17">
        <v>13170</v>
      </c>
      <c r="C433" s="17">
        <v>997</v>
      </c>
      <c r="D433" s="17">
        <v>3348</v>
      </c>
      <c r="E433" s="17">
        <v>17515</v>
      </c>
      <c r="F433" s="17">
        <v>257</v>
      </c>
      <c r="G433" s="17">
        <v>0</v>
      </c>
      <c r="H433" s="17">
        <v>257</v>
      </c>
      <c r="I433" s="17">
        <v>17772</v>
      </c>
      <c r="J433" s="17">
        <v>548</v>
      </c>
      <c r="K433" s="17">
        <v>18320</v>
      </c>
      <c r="L433" s="17">
        <v>19685.974</v>
      </c>
      <c r="M433" s="17">
        <v>22443</v>
      </c>
    </row>
    <row r="434" spans="1:13" ht="12.75">
      <c r="A434" s="13" t="s">
        <v>397</v>
      </c>
      <c r="B434" s="15">
        <v>18679</v>
      </c>
      <c r="C434" s="15">
        <v>1950</v>
      </c>
      <c r="D434" s="15">
        <v>3348</v>
      </c>
      <c r="E434" s="15">
        <v>23977</v>
      </c>
      <c r="F434" s="15">
        <v>665</v>
      </c>
      <c r="G434" s="15">
        <v>4500</v>
      </c>
      <c r="H434" s="15">
        <v>5165</v>
      </c>
      <c r="I434" s="15">
        <v>29142</v>
      </c>
      <c r="J434" s="15">
        <v>392</v>
      </c>
      <c r="K434" s="15">
        <v>29534</v>
      </c>
      <c r="L434" s="15">
        <v>29668.962</v>
      </c>
      <c r="M434" s="15">
        <v>35616</v>
      </c>
    </row>
    <row r="435" spans="1:13" ht="12.75">
      <c r="A435" s="13" t="s">
        <v>398</v>
      </c>
      <c r="B435" s="15">
        <v>91419</v>
      </c>
      <c r="C435" s="15">
        <v>14208</v>
      </c>
      <c r="D435" s="15">
        <v>0</v>
      </c>
      <c r="E435" s="15">
        <v>105627</v>
      </c>
      <c r="F435" s="15">
        <v>0</v>
      </c>
      <c r="G435" s="15">
        <v>0</v>
      </c>
      <c r="H435" s="15">
        <v>0</v>
      </c>
      <c r="I435" s="15">
        <v>105627</v>
      </c>
      <c r="J435" s="15">
        <v>3939</v>
      </c>
      <c r="K435" s="15">
        <v>109566</v>
      </c>
      <c r="L435" s="15">
        <v>120506.653</v>
      </c>
      <c r="M435" s="15">
        <v>162967</v>
      </c>
    </row>
    <row r="436" spans="1:13" ht="12.75">
      <c r="A436" s="16" t="s">
        <v>399</v>
      </c>
      <c r="B436" s="17">
        <v>66266</v>
      </c>
      <c r="C436" s="17">
        <v>11894</v>
      </c>
      <c r="D436" s="17">
        <v>0</v>
      </c>
      <c r="E436" s="17">
        <v>78160</v>
      </c>
      <c r="F436" s="17">
        <v>150</v>
      </c>
      <c r="G436" s="17">
        <v>14100</v>
      </c>
      <c r="H436" s="17">
        <v>14250</v>
      </c>
      <c r="I436" s="17">
        <v>92410</v>
      </c>
      <c r="J436" s="17">
        <v>5889</v>
      </c>
      <c r="K436" s="17">
        <v>98299</v>
      </c>
      <c r="L436" s="17">
        <v>96067.942</v>
      </c>
      <c r="M436" s="17">
        <v>129110</v>
      </c>
    </row>
    <row r="437" spans="1:13" ht="12.75">
      <c r="A437" s="13" t="s">
        <v>400</v>
      </c>
      <c r="B437" s="15">
        <v>65016</v>
      </c>
      <c r="C437" s="15">
        <v>10563</v>
      </c>
      <c r="D437" s="15">
        <v>0</v>
      </c>
      <c r="E437" s="15">
        <v>75579</v>
      </c>
      <c r="F437" s="15">
        <v>129</v>
      </c>
      <c r="G437" s="15">
        <v>0</v>
      </c>
      <c r="H437" s="15">
        <v>129</v>
      </c>
      <c r="I437" s="15">
        <v>75708</v>
      </c>
      <c r="J437" s="15">
        <v>2201</v>
      </c>
      <c r="K437" s="15">
        <v>77909</v>
      </c>
      <c r="L437" s="15">
        <v>90900.256</v>
      </c>
      <c r="M437" s="15">
        <v>119825</v>
      </c>
    </row>
    <row r="438" spans="1:13" ht="12.75">
      <c r="A438" s="13" t="s">
        <v>401</v>
      </c>
      <c r="B438" s="15">
        <v>35043</v>
      </c>
      <c r="C438" s="15">
        <v>3996</v>
      </c>
      <c r="D438" s="15">
        <v>2678</v>
      </c>
      <c r="E438" s="15">
        <v>41717</v>
      </c>
      <c r="F438" s="15">
        <v>579</v>
      </c>
      <c r="G438" s="15">
        <v>7000</v>
      </c>
      <c r="H438" s="15">
        <v>7579</v>
      </c>
      <c r="I438" s="15">
        <v>49296</v>
      </c>
      <c r="J438" s="15">
        <v>393</v>
      </c>
      <c r="K438" s="15">
        <v>49689</v>
      </c>
      <c r="L438" s="15">
        <v>52287.863</v>
      </c>
      <c r="M438" s="15">
        <v>72211</v>
      </c>
    </row>
    <row r="439" spans="1:13" ht="12.75">
      <c r="A439" s="16" t="s">
        <v>402</v>
      </c>
      <c r="B439" s="17">
        <v>41871</v>
      </c>
      <c r="C439" s="17">
        <v>6088</v>
      </c>
      <c r="D439" s="17">
        <v>0</v>
      </c>
      <c r="E439" s="17">
        <v>47959</v>
      </c>
      <c r="F439" s="17">
        <v>600</v>
      </c>
      <c r="G439" s="17">
        <v>8200</v>
      </c>
      <c r="H439" s="17">
        <v>8800</v>
      </c>
      <c r="I439" s="17">
        <v>56759</v>
      </c>
      <c r="J439" s="17">
        <v>3311</v>
      </c>
      <c r="K439" s="17">
        <v>60070</v>
      </c>
      <c r="L439" s="17">
        <v>56216.775</v>
      </c>
      <c r="M439" s="17">
        <v>79188</v>
      </c>
    </row>
    <row r="440" spans="1:13" ht="12.75">
      <c r="A440" s="13" t="s">
        <v>403</v>
      </c>
      <c r="B440" s="15">
        <v>74765</v>
      </c>
      <c r="C440" s="15">
        <v>12495</v>
      </c>
      <c r="D440" s="15">
        <v>0</v>
      </c>
      <c r="E440" s="15">
        <v>87260</v>
      </c>
      <c r="F440" s="15">
        <v>0</v>
      </c>
      <c r="G440" s="15">
        <v>0</v>
      </c>
      <c r="H440" s="15">
        <v>0</v>
      </c>
      <c r="I440" s="15">
        <v>87260</v>
      </c>
      <c r="J440" s="15">
        <v>9055</v>
      </c>
      <c r="K440" s="15">
        <v>96315</v>
      </c>
      <c r="L440" s="15">
        <v>98963.354</v>
      </c>
      <c r="M440" s="15">
        <v>135038</v>
      </c>
    </row>
    <row r="441" spans="1:13" ht="12.75">
      <c r="A441" s="13" t="s">
        <v>404</v>
      </c>
      <c r="B441" s="15">
        <v>56321</v>
      </c>
      <c r="C441" s="15">
        <v>7135</v>
      </c>
      <c r="D441" s="15">
        <v>0</v>
      </c>
      <c r="E441" s="15">
        <v>63456</v>
      </c>
      <c r="F441" s="15">
        <v>365</v>
      </c>
      <c r="G441" s="15">
        <v>9600</v>
      </c>
      <c r="H441" s="15">
        <v>9965</v>
      </c>
      <c r="I441" s="15">
        <v>73421</v>
      </c>
      <c r="J441" s="15">
        <v>2106</v>
      </c>
      <c r="K441" s="15">
        <v>75527</v>
      </c>
      <c r="L441" s="15">
        <v>73383.691</v>
      </c>
      <c r="M441" s="15">
        <v>92378</v>
      </c>
    </row>
    <row r="442" spans="1:13" ht="12.75">
      <c r="A442" s="16" t="s">
        <v>405</v>
      </c>
      <c r="B442" s="17">
        <v>14309</v>
      </c>
      <c r="C442" s="17">
        <v>1593</v>
      </c>
      <c r="D442" s="17">
        <v>3348</v>
      </c>
      <c r="E442" s="17">
        <v>19250</v>
      </c>
      <c r="F442" s="17">
        <v>343</v>
      </c>
      <c r="G442" s="17">
        <v>3400</v>
      </c>
      <c r="H442" s="17">
        <v>3743</v>
      </c>
      <c r="I442" s="17">
        <v>22993</v>
      </c>
      <c r="J442" s="17">
        <v>298</v>
      </c>
      <c r="K442" s="17">
        <v>23291</v>
      </c>
      <c r="L442" s="17">
        <v>24009.335</v>
      </c>
      <c r="M442" s="17">
        <v>28688</v>
      </c>
    </row>
    <row r="443" spans="1:13" ht="12.75">
      <c r="A443" s="18" t="s">
        <v>452</v>
      </c>
      <c r="B443" s="20"/>
      <c r="C443" s="20"/>
      <c r="D443" s="20"/>
      <c r="E443" s="20"/>
      <c r="F443" s="20"/>
      <c r="G443" s="20">
        <f>'FM skjon'!C19</f>
        <v>134400</v>
      </c>
      <c r="H443" s="20">
        <f>G443</f>
        <v>134400</v>
      </c>
      <c r="I443" s="25">
        <f>G443</f>
        <v>134400</v>
      </c>
      <c r="J443" s="20"/>
      <c r="K443" s="20">
        <f>'FM skjon'!C19</f>
        <v>134400</v>
      </c>
      <c r="L443" s="20">
        <f>'FM skjon'!D19</f>
        <v>9000</v>
      </c>
      <c r="M443" s="20">
        <f>'FM skjon'!E19</f>
        <v>9700</v>
      </c>
    </row>
    <row r="444" spans="1:13" ht="13.5" thickBot="1">
      <c r="A444" s="21" t="s">
        <v>361</v>
      </c>
      <c r="B444" s="22">
        <f>SUM(B399:B443)</f>
        <v>1874260</v>
      </c>
      <c r="C444" s="22">
        <f aca="true" t="shared" si="15" ref="C444:H444">SUM(C399:C443)</f>
        <v>311491</v>
      </c>
      <c r="D444" s="22">
        <f t="shared" si="15"/>
        <v>89726</v>
      </c>
      <c r="E444" s="22">
        <f t="shared" si="15"/>
        <v>2275477</v>
      </c>
      <c r="F444" s="22">
        <f t="shared" si="15"/>
        <v>15642</v>
      </c>
      <c r="G444" s="22">
        <f t="shared" si="15"/>
        <v>441879</v>
      </c>
      <c r="H444" s="22">
        <f t="shared" si="15"/>
        <v>457521</v>
      </c>
      <c r="I444" s="22">
        <f>SUM(I399:I443)</f>
        <v>2732998</v>
      </c>
      <c r="J444" s="22">
        <f>SUM(J399:J443)</f>
        <v>149045</v>
      </c>
      <c r="K444" s="22">
        <f>SUM(K399:K443)</f>
        <v>2882043</v>
      </c>
      <c r="L444" s="22">
        <f>SUM(L399:L443)</f>
        <v>2703739.795</v>
      </c>
      <c r="M444" s="22">
        <f>SUM(M399:M443)</f>
        <v>3259752</v>
      </c>
    </row>
    <row r="445" spans="2:9" ht="12.75">
      <c r="B445" s="15"/>
      <c r="I445" s="15"/>
    </row>
    <row r="446" spans="1:13" ht="12.75">
      <c r="A446" s="13" t="s">
        <v>407</v>
      </c>
      <c r="B446" s="15">
        <v>94642</v>
      </c>
      <c r="C446" s="15">
        <v>58371</v>
      </c>
      <c r="D446" s="15">
        <v>0</v>
      </c>
      <c r="E446" s="15">
        <v>153013</v>
      </c>
      <c r="F446" s="15">
        <v>0</v>
      </c>
      <c r="G446" s="15">
        <v>32227</v>
      </c>
      <c r="H446" s="15">
        <v>32227</v>
      </c>
      <c r="I446" s="15">
        <v>185240</v>
      </c>
      <c r="J446" s="15">
        <v>11946</v>
      </c>
      <c r="K446" s="15">
        <v>197186</v>
      </c>
      <c r="L446" s="15">
        <v>193618.092</v>
      </c>
      <c r="M446" s="15">
        <v>225723</v>
      </c>
    </row>
    <row r="447" spans="1:13" ht="12.75">
      <c r="A447" s="13" t="s">
        <v>408</v>
      </c>
      <c r="B447" s="15">
        <v>101408</v>
      </c>
      <c r="C447" s="15">
        <v>155980</v>
      </c>
      <c r="D447" s="15">
        <v>0</v>
      </c>
      <c r="E447" s="15">
        <v>257388</v>
      </c>
      <c r="F447" s="15">
        <v>0</v>
      </c>
      <c r="G447" s="15">
        <v>74577</v>
      </c>
      <c r="H447" s="15">
        <v>74577</v>
      </c>
      <c r="I447" s="15">
        <v>331965</v>
      </c>
      <c r="J447" s="15">
        <v>45776</v>
      </c>
      <c r="K447" s="15">
        <v>377741</v>
      </c>
      <c r="L447" s="15">
        <v>371054.354</v>
      </c>
      <c r="M447" s="15">
        <v>404685</v>
      </c>
    </row>
    <row r="448" spans="1:13" s="28" customFormat="1" ht="12.75">
      <c r="A448" s="16" t="s">
        <v>409</v>
      </c>
      <c r="B448" s="17">
        <v>89238</v>
      </c>
      <c r="C448" s="17">
        <v>7741</v>
      </c>
      <c r="D448" s="17">
        <v>2009</v>
      </c>
      <c r="E448" s="17">
        <v>98988</v>
      </c>
      <c r="F448" s="17">
        <v>1330</v>
      </c>
      <c r="G448" s="17">
        <v>15137</v>
      </c>
      <c r="H448" s="17">
        <v>16467</v>
      </c>
      <c r="I448" s="17">
        <v>115455</v>
      </c>
      <c r="J448" s="17">
        <v>536</v>
      </c>
      <c r="K448" s="17">
        <v>115991</v>
      </c>
      <c r="L448" s="17">
        <v>60166.86</v>
      </c>
      <c r="M448" s="17">
        <v>72589</v>
      </c>
    </row>
    <row r="449" spans="1:13" ht="12.75">
      <c r="A449" s="13" t="s">
        <v>410</v>
      </c>
      <c r="B449" s="15">
        <v>35989</v>
      </c>
      <c r="C449" s="15">
        <v>7573</v>
      </c>
      <c r="D449" s="15">
        <v>2678</v>
      </c>
      <c r="E449" s="15">
        <v>46240</v>
      </c>
      <c r="F449" s="15">
        <v>193</v>
      </c>
      <c r="G449" s="15">
        <v>7268</v>
      </c>
      <c r="H449" s="15">
        <v>7461</v>
      </c>
      <c r="I449" s="15">
        <v>53701</v>
      </c>
      <c r="J449" s="15">
        <v>836</v>
      </c>
      <c r="K449" s="15">
        <v>54537</v>
      </c>
      <c r="L449" s="15">
        <v>52360.943</v>
      </c>
      <c r="M449" s="15">
        <v>61947</v>
      </c>
    </row>
    <row r="450" spans="1:13" ht="12.75">
      <c r="A450" s="13" t="s">
        <v>411</v>
      </c>
      <c r="B450" s="15">
        <v>13450</v>
      </c>
      <c r="C450" s="15">
        <v>1333</v>
      </c>
      <c r="D450" s="15">
        <v>3348</v>
      </c>
      <c r="E450" s="15">
        <v>18131</v>
      </c>
      <c r="F450" s="15">
        <v>193</v>
      </c>
      <c r="G450" s="15">
        <v>2936</v>
      </c>
      <c r="H450" s="15">
        <v>3129</v>
      </c>
      <c r="I450" s="15">
        <v>21260</v>
      </c>
      <c r="J450" s="15">
        <v>56</v>
      </c>
      <c r="K450" s="15">
        <v>21316</v>
      </c>
      <c r="L450" s="15">
        <v>20971.289</v>
      </c>
      <c r="M450" s="15">
        <v>24478</v>
      </c>
    </row>
    <row r="451" spans="1:13" ht="12.75">
      <c r="A451" s="16" t="s">
        <v>412</v>
      </c>
      <c r="B451" s="17">
        <v>26278</v>
      </c>
      <c r="C451" s="17">
        <v>4274</v>
      </c>
      <c r="D451" s="17">
        <v>3348</v>
      </c>
      <c r="E451" s="17">
        <v>33900</v>
      </c>
      <c r="F451" s="17">
        <v>751</v>
      </c>
      <c r="G451" s="17">
        <v>8175</v>
      </c>
      <c r="H451" s="17">
        <v>8926</v>
      </c>
      <c r="I451" s="17">
        <v>42826</v>
      </c>
      <c r="J451" s="17">
        <v>855</v>
      </c>
      <c r="K451" s="17">
        <v>43681</v>
      </c>
      <c r="L451" s="17">
        <v>42741.746</v>
      </c>
      <c r="M451" s="17">
        <v>51217</v>
      </c>
    </row>
    <row r="452" spans="1:13" ht="12.75">
      <c r="A452" s="13" t="s">
        <v>413</v>
      </c>
      <c r="B452" s="15">
        <v>20984</v>
      </c>
      <c r="C452" s="15">
        <v>3231</v>
      </c>
      <c r="D452" s="15">
        <v>3348</v>
      </c>
      <c r="E452" s="15">
        <v>27563</v>
      </c>
      <c r="F452" s="15">
        <v>343</v>
      </c>
      <c r="G452" s="15">
        <v>5870</v>
      </c>
      <c r="H452" s="15">
        <v>6213</v>
      </c>
      <c r="I452" s="15">
        <v>33776</v>
      </c>
      <c r="J452" s="15">
        <v>233</v>
      </c>
      <c r="K452" s="15">
        <v>34009</v>
      </c>
      <c r="L452" s="15">
        <v>32950.263</v>
      </c>
      <c r="M452" s="15">
        <v>43245</v>
      </c>
    </row>
    <row r="453" spans="1:13" ht="12.75">
      <c r="A453" s="13" t="s">
        <v>414</v>
      </c>
      <c r="B453" s="15">
        <v>18499</v>
      </c>
      <c r="C453" s="15">
        <v>2679</v>
      </c>
      <c r="D453" s="15">
        <v>3348</v>
      </c>
      <c r="E453" s="15">
        <v>24526</v>
      </c>
      <c r="F453" s="15">
        <v>172</v>
      </c>
      <c r="G453" s="15">
        <v>4720</v>
      </c>
      <c r="H453" s="15">
        <v>4892</v>
      </c>
      <c r="I453" s="15">
        <v>29418</v>
      </c>
      <c r="J453" s="15">
        <v>161</v>
      </c>
      <c r="K453" s="15">
        <v>29579</v>
      </c>
      <c r="L453" s="15">
        <v>29058.573</v>
      </c>
      <c r="M453" s="15">
        <v>35942</v>
      </c>
    </row>
    <row r="454" spans="1:13" ht="12.75">
      <c r="A454" s="16" t="s">
        <v>415</v>
      </c>
      <c r="B454" s="17">
        <v>22112</v>
      </c>
      <c r="C454" s="17">
        <v>9715</v>
      </c>
      <c r="D454" s="17">
        <v>0</v>
      </c>
      <c r="E454" s="17">
        <v>31827</v>
      </c>
      <c r="F454" s="17">
        <v>1115</v>
      </c>
      <c r="G454" s="17">
        <v>6340</v>
      </c>
      <c r="H454" s="17">
        <v>7455</v>
      </c>
      <c r="I454" s="17">
        <v>39282</v>
      </c>
      <c r="J454" s="17">
        <v>1654</v>
      </c>
      <c r="K454" s="17">
        <v>40936</v>
      </c>
      <c r="L454" s="17">
        <v>39499.874</v>
      </c>
      <c r="M454" s="17">
        <v>33930</v>
      </c>
    </row>
    <row r="455" spans="1:13" ht="12.75">
      <c r="A455" s="13" t="s">
        <v>416</v>
      </c>
      <c r="B455" s="15">
        <v>24723</v>
      </c>
      <c r="C455" s="15">
        <v>5708</v>
      </c>
      <c r="D455" s="15">
        <v>3348</v>
      </c>
      <c r="E455" s="15">
        <v>33779</v>
      </c>
      <c r="F455" s="15">
        <v>150</v>
      </c>
      <c r="G455" s="15">
        <v>7254</v>
      </c>
      <c r="H455" s="15">
        <v>7404</v>
      </c>
      <c r="I455" s="15">
        <v>41183</v>
      </c>
      <c r="J455" s="15">
        <v>311</v>
      </c>
      <c r="K455" s="15">
        <v>41494</v>
      </c>
      <c r="L455" s="15">
        <v>40164.984</v>
      </c>
      <c r="M455" s="15">
        <v>50848</v>
      </c>
    </row>
    <row r="456" spans="1:13" ht="12.75">
      <c r="A456" s="13" t="s">
        <v>417</v>
      </c>
      <c r="B456" s="15">
        <v>39985</v>
      </c>
      <c r="C456" s="15">
        <v>16982</v>
      </c>
      <c r="D456" s="15">
        <v>0</v>
      </c>
      <c r="E456" s="15">
        <v>56967</v>
      </c>
      <c r="F456" s="15">
        <v>0</v>
      </c>
      <c r="G456" s="15">
        <v>12051</v>
      </c>
      <c r="H456" s="15">
        <v>12051</v>
      </c>
      <c r="I456" s="15">
        <v>69018</v>
      </c>
      <c r="J456" s="15">
        <v>4012</v>
      </c>
      <c r="K456" s="15">
        <v>73030</v>
      </c>
      <c r="L456" s="15">
        <v>69140.865</v>
      </c>
      <c r="M456" s="15">
        <v>77890</v>
      </c>
    </row>
    <row r="457" spans="1:13" ht="12.75">
      <c r="A457" s="16" t="s">
        <v>418</v>
      </c>
      <c r="B457" s="17">
        <v>22283</v>
      </c>
      <c r="C457" s="17">
        <v>8382</v>
      </c>
      <c r="D457" s="17">
        <v>0</v>
      </c>
      <c r="E457" s="17">
        <v>30665</v>
      </c>
      <c r="F457" s="17">
        <v>279</v>
      </c>
      <c r="G457" s="17">
        <v>6945</v>
      </c>
      <c r="H457" s="17">
        <v>7224</v>
      </c>
      <c r="I457" s="17">
        <v>37889</v>
      </c>
      <c r="J457" s="17">
        <v>1041</v>
      </c>
      <c r="K457" s="17">
        <v>38930</v>
      </c>
      <c r="L457" s="17">
        <v>41580.58</v>
      </c>
      <c r="M457" s="17">
        <v>55288</v>
      </c>
    </row>
    <row r="458" spans="1:13" ht="12.75">
      <c r="A458" s="13" t="s">
        <v>419</v>
      </c>
      <c r="B458" s="15">
        <v>21834</v>
      </c>
      <c r="C458" s="15">
        <v>3284</v>
      </c>
      <c r="D458" s="15">
        <v>3348</v>
      </c>
      <c r="E458" s="15">
        <v>28466</v>
      </c>
      <c r="F458" s="15">
        <v>322</v>
      </c>
      <c r="G458" s="15">
        <v>4820</v>
      </c>
      <c r="H458" s="15">
        <v>5142</v>
      </c>
      <c r="I458" s="15">
        <v>33608</v>
      </c>
      <c r="J458" s="15">
        <v>246</v>
      </c>
      <c r="K458" s="15">
        <v>33854</v>
      </c>
      <c r="L458" s="15">
        <v>33137.242</v>
      </c>
      <c r="M458" s="15">
        <v>41977</v>
      </c>
    </row>
    <row r="459" spans="1:13" ht="12.75">
      <c r="A459" s="13" t="s">
        <v>420</v>
      </c>
      <c r="B459" s="15">
        <v>27026</v>
      </c>
      <c r="C459" s="15">
        <v>4188</v>
      </c>
      <c r="D459" s="15">
        <v>3348</v>
      </c>
      <c r="E459" s="15">
        <v>34562</v>
      </c>
      <c r="F459" s="15">
        <v>643</v>
      </c>
      <c r="G459" s="15">
        <v>5603</v>
      </c>
      <c r="H459" s="15">
        <v>6246</v>
      </c>
      <c r="I459" s="15">
        <v>40808</v>
      </c>
      <c r="J459" s="15">
        <v>273</v>
      </c>
      <c r="K459" s="15">
        <v>41081</v>
      </c>
      <c r="L459" s="15">
        <v>42002.726</v>
      </c>
      <c r="M459" s="15">
        <v>50698</v>
      </c>
    </row>
    <row r="460" spans="1:13" ht="12.75">
      <c r="A460" s="16" t="s">
        <v>421</v>
      </c>
      <c r="B460" s="17">
        <v>19433</v>
      </c>
      <c r="C460" s="17">
        <v>2739</v>
      </c>
      <c r="D460" s="17">
        <v>3348</v>
      </c>
      <c r="E460" s="17">
        <v>25520</v>
      </c>
      <c r="F460" s="17">
        <v>729</v>
      </c>
      <c r="G460" s="17">
        <v>6623</v>
      </c>
      <c r="H460" s="17">
        <v>7352</v>
      </c>
      <c r="I460" s="17">
        <v>32872</v>
      </c>
      <c r="J460" s="17">
        <v>197</v>
      </c>
      <c r="K460" s="17">
        <v>33069</v>
      </c>
      <c r="L460" s="17">
        <v>31868.507</v>
      </c>
      <c r="M460" s="17">
        <v>40729</v>
      </c>
    </row>
    <row r="461" spans="1:13" ht="12.75">
      <c r="A461" s="13" t="s">
        <v>422</v>
      </c>
      <c r="B461" s="15">
        <v>18827</v>
      </c>
      <c r="C461" s="15">
        <v>2628</v>
      </c>
      <c r="D461" s="15">
        <v>3348</v>
      </c>
      <c r="E461" s="15">
        <v>24803</v>
      </c>
      <c r="F461" s="15">
        <v>300</v>
      </c>
      <c r="G461" s="15">
        <v>4402</v>
      </c>
      <c r="H461" s="15">
        <v>4702</v>
      </c>
      <c r="I461" s="15">
        <v>29505</v>
      </c>
      <c r="J461" s="15">
        <v>189</v>
      </c>
      <c r="K461" s="15">
        <v>29694</v>
      </c>
      <c r="L461" s="15">
        <v>27037.609</v>
      </c>
      <c r="M461" s="15">
        <v>33773</v>
      </c>
    </row>
    <row r="462" spans="1:13" ht="12.75">
      <c r="A462" s="13" t="s">
        <v>423</v>
      </c>
      <c r="B462" s="15">
        <v>77245</v>
      </c>
      <c r="C462" s="15">
        <v>27990</v>
      </c>
      <c r="D462" s="15">
        <v>0</v>
      </c>
      <c r="E462" s="15">
        <v>105235</v>
      </c>
      <c r="F462" s="15">
        <v>1415</v>
      </c>
      <c r="G462" s="15">
        <v>17977</v>
      </c>
      <c r="H462" s="15">
        <v>19392</v>
      </c>
      <c r="I462" s="15">
        <v>124627</v>
      </c>
      <c r="J462" s="15">
        <v>6552</v>
      </c>
      <c r="K462" s="15">
        <v>131179</v>
      </c>
      <c r="L462" s="15">
        <v>125704.255</v>
      </c>
      <c r="M462" s="15">
        <v>164740</v>
      </c>
    </row>
    <row r="463" spans="1:13" ht="12.75">
      <c r="A463" s="16" t="s">
        <v>424</v>
      </c>
      <c r="B463" s="17">
        <v>51478</v>
      </c>
      <c r="C463" s="17">
        <v>14140</v>
      </c>
      <c r="D463" s="17">
        <v>0</v>
      </c>
      <c r="E463" s="17">
        <v>65618</v>
      </c>
      <c r="F463" s="17">
        <v>986</v>
      </c>
      <c r="G463" s="17">
        <v>10298</v>
      </c>
      <c r="H463" s="17">
        <v>11284</v>
      </c>
      <c r="I463" s="17">
        <v>76902</v>
      </c>
      <c r="J463" s="17">
        <v>2233</v>
      </c>
      <c r="K463" s="17">
        <v>79135</v>
      </c>
      <c r="L463" s="17">
        <v>77494.476</v>
      </c>
      <c r="M463" s="17">
        <v>102119</v>
      </c>
    </row>
    <row r="464" spans="1:13" ht="12.75">
      <c r="A464" s="13" t="s">
        <v>425</v>
      </c>
      <c r="B464" s="15">
        <v>30328</v>
      </c>
      <c r="C464" s="15">
        <v>6063</v>
      </c>
      <c r="D464" s="15">
        <v>3348</v>
      </c>
      <c r="E464" s="15">
        <v>39739</v>
      </c>
      <c r="F464" s="15">
        <v>1909</v>
      </c>
      <c r="G464" s="15">
        <v>6497</v>
      </c>
      <c r="H464" s="15">
        <v>8406</v>
      </c>
      <c r="I464" s="15">
        <v>48145</v>
      </c>
      <c r="J464" s="15">
        <v>558</v>
      </c>
      <c r="K464" s="15">
        <v>48703</v>
      </c>
      <c r="L464" s="15">
        <v>51943.713</v>
      </c>
      <c r="M464" s="15">
        <v>65049</v>
      </c>
    </row>
    <row r="465" spans="1:13" ht="12.75">
      <c r="A465" s="13" t="s">
        <v>426</v>
      </c>
      <c r="B465" s="15">
        <v>35673</v>
      </c>
      <c r="C465" s="15">
        <v>7981</v>
      </c>
      <c r="D465" s="15">
        <v>670</v>
      </c>
      <c r="E465" s="15">
        <v>44324</v>
      </c>
      <c r="F465" s="15">
        <v>558</v>
      </c>
      <c r="G465" s="15">
        <v>2580</v>
      </c>
      <c r="H465" s="15">
        <v>3138</v>
      </c>
      <c r="I465" s="15">
        <v>47462</v>
      </c>
      <c r="J465" s="15">
        <v>498</v>
      </c>
      <c r="K465" s="15">
        <v>47960</v>
      </c>
      <c r="L465" s="15">
        <v>47855.762</v>
      </c>
      <c r="M465" s="15">
        <v>66694</v>
      </c>
    </row>
    <row r="466" spans="1:13" ht="12.75">
      <c r="A466" s="16" t="s">
        <v>427</v>
      </c>
      <c r="B466" s="17">
        <v>18808</v>
      </c>
      <c r="C466" s="17">
        <v>4818</v>
      </c>
      <c r="D466" s="17">
        <v>3348</v>
      </c>
      <c r="E466" s="17">
        <v>26974</v>
      </c>
      <c r="F466" s="17">
        <v>236</v>
      </c>
      <c r="G466" s="17">
        <v>559</v>
      </c>
      <c r="H466" s="17">
        <v>795</v>
      </c>
      <c r="I466" s="17">
        <v>27769</v>
      </c>
      <c r="J466" s="17">
        <v>777</v>
      </c>
      <c r="K466" s="17">
        <v>28546</v>
      </c>
      <c r="L466" s="17">
        <v>28737.493</v>
      </c>
      <c r="M466" s="17">
        <v>33055</v>
      </c>
    </row>
    <row r="467" spans="1:13" ht="12.75">
      <c r="A467" s="13" t="s">
        <v>428</v>
      </c>
      <c r="B467" s="15">
        <v>27109</v>
      </c>
      <c r="C467" s="15">
        <v>5877</v>
      </c>
      <c r="D467" s="15">
        <v>8070</v>
      </c>
      <c r="E467" s="15">
        <v>41056</v>
      </c>
      <c r="F467" s="15">
        <v>0</v>
      </c>
      <c r="G467" s="15">
        <v>1507</v>
      </c>
      <c r="H467" s="15">
        <v>1507</v>
      </c>
      <c r="I467" s="15">
        <v>42563</v>
      </c>
      <c r="J467" s="15">
        <v>212</v>
      </c>
      <c r="K467" s="15">
        <v>42775</v>
      </c>
      <c r="L467" s="15">
        <v>44584.852</v>
      </c>
      <c r="M467" s="15">
        <v>58382</v>
      </c>
    </row>
    <row r="468" spans="1:13" ht="12.75">
      <c r="A468" s="13" t="s">
        <v>429</v>
      </c>
      <c r="B468" s="15">
        <v>27328</v>
      </c>
      <c r="C468" s="15">
        <v>7565</v>
      </c>
      <c r="D468" s="15">
        <v>6456</v>
      </c>
      <c r="E468" s="15">
        <v>41349</v>
      </c>
      <c r="F468" s="15">
        <v>107</v>
      </c>
      <c r="G468" s="15">
        <v>2767</v>
      </c>
      <c r="H468" s="15">
        <v>2874</v>
      </c>
      <c r="I468" s="15">
        <v>44223</v>
      </c>
      <c r="J468" s="15">
        <v>590</v>
      </c>
      <c r="K468" s="15">
        <v>44813</v>
      </c>
      <c r="L468" s="15">
        <v>45489.969</v>
      </c>
      <c r="M468" s="15">
        <v>60536</v>
      </c>
    </row>
    <row r="469" spans="1:13" ht="12.75">
      <c r="A469" s="16" t="s">
        <v>430</v>
      </c>
      <c r="B469" s="17">
        <v>41858</v>
      </c>
      <c r="C469" s="17">
        <v>11869</v>
      </c>
      <c r="D469" s="17">
        <v>0</v>
      </c>
      <c r="E469" s="17">
        <v>53727</v>
      </c>
      <c r="F469" s="17">
        <v>1394</v>
      </c>
      <c r="G469" s="17">
        <v>5539</v>
      </c>
      <c r="H469" s="17">
        <v>6933</v>
      </c>
      <c r="I469" s="17">
        <v>60660</v>
      </c>
      <c r="J469" s="17">
        <v>1738</v>
      </c>
      <c r="K469" s="17">
        <v>62398</v>
      </c>
      <c r="L469" s="17">
        <v>64762.693</v>
      </c>
      <c r="M469" s="17">
        <v>91205</v>
      </c>
    </row>
    <row r="470" spans="1:13" ht="12.75">
      <c r="A470" s="23" t="s">
        <v>431</v>
      </c>
      <c r="B470" s="24">
        <v>24186</v>
      </c>
      <c r="C470" s="24">
        <v>3513</v>
      </c>
      <c r="D470" s="24">
        <v>8070</v>
      </c>
      <c r="E470" s="24">
        <v>35769</v>
      </c>
      <c r="F470" s="24">
        <v>0</v>
      </c>
      <c r="G470" s="24">
        <v>574</v>
      </c>
      <c r="H470" s="24">
        <v>574</v>
      </c>
      <c r="I470" s="24">
        <v>36343</v>
      </c>
      <c r="J470" s="24">
        <v>930</v>
      </c>
      <c r="K470" s="24">
        <v>37273</v>
      </c>
      <c r="L470" s="24">
        <v>35966.108</v>
      </c>
      <c r="M470" s="24">
        <v>41950</v>
      </c>
    </row>
    <row r="471" spans="1:13" ht="12.75">
      <c r="A471" s="1" t="s">
        <v>452</v>
      </c>
      <c r="B471" s="25"/>
      <c r="C471" s="25"/>
      <c r="D471" s="25"/>
      <c r="E471" s="25"/>
      <c r="F471" s="25"/>
      <c r="G471" s="25">
        <f>'FM skjon'!C20</f>
        <v>12963</v>
      </c>
      <c r="H471" s="25">
        <f>G471</f>
        <v>12963</v>
      </c>
      <c r="I471" s="25">
        <f>G471</f>
        <v>12963</v>
      </c>
      <c r="J471" s="25"/>
      <c r="K471" s="25">
        <f>'FM skjon'!C20</f>
        <v>12963</v>
      </c>
      <c r="L471" s="25">
        <f>'FM skjon'!D20</f>
        <v>4580</v>
      </c>
      <c r="M471" s="25">
        <f>'FM skjon'!E20</f>
        <v>3700</v>
      </c>
    </row>
    <row r="472" spans="1:13" ht="13.5" thickBot="1">
      <c r="A472" s="21" t="s">
        <v>406</v>
      </c>
      <c r="B472" s="22">
        <f>SUM(B446:B471)</f>
        <v>930724</v>
      </c>
      <c r="C472" s="22">
        <f aca="true" t="shared" si="16" ref="C472:H472">SUM(C446:C471)</f>
        <v>384624</v>
      </c>
      <c r="D472" s="22">
        <f t="shared" si="16"/>
        <v>64781</v>
      </c>
      <c r="E472" s="22">
        <f t="shared" si="16"/>
        <v>1380129</v>
      </c>
      <c r="F472" s="22">
        <f t="shared" si="16"/>
        <v>13125</v>
      </c>
      <c r="G472" s="22">
        <f t="shared" si="16"/>
        <v>266209</v>
      </c>
      <c r="H472" s="22">
        <f t="shared" si="16"/>
        <v>279334</v>
      </c>
      <c r="I472" s="22">
        <f>SUM(I446:I471)</f>
        <v>1659463</v>
      </c>
      <c r="J472" s="22">
        <f>SUM(J446:J471)</f>
        <v>82410</v>
      </c>
      <c r="K472" s="22">
        <f>SUM(K446:K471)</f>
        <v>1741873</v>
      </c>
      <c r="L472" s="22">
        <f>SUM(L446:L471)</f>
        <v>1654473.8279999997</v>
      </c>
      <c r="M472" s="22">
        <f>SUM(M446:M471)</f>
        <v>1992389</v>
      </c>
    </row>
    <row r="473" spans="2:9" ht="12.75">
      <c r="B473" s="15"/>
      <c r="I473" s="15"/>
    </row>
    <row r="474" spans="1:13" ht="12.75">
      <c r="A474" s="13" t="s">
        <v>433</v>
      </c>
      <c r="B474" s="15">
        <v>18455</v>
      </c>
      <c r="C474" s="15">
        <v>14757</v>
      </c>
      <c r="D474" s="15">
        <v>8070</v>
      </c>
      <c r="E474" s="15">
        <v>41282</v>
      </c>
      <c r="F474" s="15">
        <v>0</v>
      </c>
      <c r="G474" s="15">
        <v>5543</v>
      </c>
      <c r="H474" s="15">
        <v>5543</v>
      </c>
      <c r="I474" s="15">
        <v>46825</v>
      </c>
      <c r="J474" s="15">
        <v>476</v>
      </c>
      <c r="K474" s="15">
        <v>47301</v>
      </c>
      <c r="L474" s="15">
        <v>47771.669</v>
      </c>
      <c r="M474" s="15">
        <v>62130</v>
      </c>
    </row>
    <row r="475" spans="1:13" ht="12.75">
      <c r="A475" s="13" t="s">
        <v>434</v>
      </c>
      <c r="B475" s="15">
        <v>26941</v>
      </c>
      <c r="C475" s="15">
        <v>38100</v>
      </c>
      <c r="D475" s="15">
        <v>0</v>
      </c>
      <c r="E475" s="15">
        <v>65041</v>
      </c>
      <c r="F475" s="15">
        <v>944</v>
      </c>
      <c r="G475" s="15">
        <v>2529</v>
      </c>
      <c r="H475" s="15">
        <v>3473</v>
      </c>
      <c r="I475" s="15">
        <v>68514</v>
      </c>
      <c r="J475" s="15">
        <v>2136</v>
      </c>
      <c r="K475" s="15">
        <v>70650</v>
      </c>
      <c r="L475" s="15">
        <v>74282.83</v>
      </c>
      <c r="M475" s="15">
        <v>89684</v>
      </c>
    </row>
    <row r="476" spans="1:13" s="28" customFormat="1" ht="12.75">
      <c r="A476" s="16" t="s">
        <v>435</v>
      </c>
      <c r="B476" s="17">
        <v>29937</v>
      </c>
      <c r="C476" s="17">
        <v>56398</v>
      </c>
      <c r="D476" s="17">
        <v>0</v>
      </c>
      <c r="E476" s="17">
        <v>86335</v>
      </c>
      <c r="F476" s="17">
        <v>2702</v>
      </c>
      <c r="G476" s="17">
        <v>6892</v>
      </c>
      <c r="H476" s="17">
        <v>9594</v>
      </c>
      <c r="I476" s="17">
        <v>95929</v>
      </c>
      <c r="J476" s="17">
        <v>4843</v>
      </c>
      <c r="K476" s="17">
        <v>100772</v>
      </c>
      <c r="L476" s="17">
        <v>109420.888</v>
      </c>
      <c r="M476" s="17">
        <v>123159</v>
      </c>
    </row>
    <row r="477" spans="1:13" ht="12.75">
      <c r="A477" s="13" t="s">
        <v>436</v>
      </c>
      <c r="B477" s="15">
        <v>19235</v>
      </c>
      <c r="C477" s="15">
        <v>18489</v>
      </c>
      <c r="D477" s="15">
        <v>6456</v>
      </c>
      <c r="E477" s="15">
        <v>44180</v>
      </c>
      <c r="F477" s="15">
        <v>1372</v>
      </c>
      <c r="G477" s="15">
        <v>5059</v>
      </c>
      <c r="H477" s="15">
        <v>6431</v>
      </c>
      <c r="I477" s="15">
        <v>50611</v>
      </c>
      <c r="J477" s="15">
        <v>363</v>
      </c>
      <c r="K477" s="15">
        <v>50974</v>
      </c>
      <c r="L477" s="15">
        <v>53890.967</v>
      </c>
      <c r="M477" s="15">
        <v>71260</v>
      </c>
    </row>
    <row r="478" spans="1:13" ht="12.75">
      <c r="A478" s="13" t="s">
        <v>437</v>
      </c>
      <c r="B478" s="15">
        <v>88457</v>
      </c>
      <c r="C478" s="15">
        <v>107413</v>
      </c>
      <c r="D478" s="15">
        <v>0</v>
      </c>
      <c r="E478" s="15">
        <v>195870</v>
      </c>
      <c r="F478" s="15">
        <v>257</v>
      </c>
      <c r="G478" s="15">
        <v>5796</v>
      </c>
      <c r="H478" s="15">
        <v>6053</v>
      </c>
      <c r="I478" s="15">
        <v>201923</v>
      </c>
      <c r="J478" s="15">
        <v>13779</v>
      </c>
      <c r="K478" s="15">
        <v>215702</v>
      </c>
      <c r="L478" s="15">
        <v>218716.835</v>
      </c>
      <c r="M478" s="15">
        <v>272887</v>
      </c>
    </row>
    <row r="479" spans="1:13" ht="12.75">
      <c r="A479" s="16" t="s">
        <v>438</v>
      </c>
      <c r="B479" s="17">
        <v>21349</v>
      </c>
      <c r="C479" s="17">
        <v>7970</v>
      </c>
      <c r="D479" s="17">
        <v>8070</v>
      </c>
      <c r="E479" s="17">
        <v>37389</v>
      </c>
      <c r="F479" s="17">
        <v>300</v>
      </c>
      <c r="G479" s="17">
        <v>4364</v>
      </c>
      <c r="H479" s="17">
        <v>4664</v>
      </c>
      <c r="I479" s="17">
        <v>42053</v>
      </c>
      <c r="J479" s="17">
        <v>343</v>
      </c>
      <c r="K479" s="17">
        <v>42396</v>
      </c>
      <c r="L479" s="17">
        <v>43309.226</v>
      </c>
      <c r="M479" s="17">
        <v>54381</v>
      </c>
    </row>
    <row r="480" spans="1:13" ht="12.75">
      <c r="A480" s="13" t="s">
        <v>439</v>
      </c>
      <c r="B480" s="15">
        <v>13174</v>
      </c>
      <c r="C480" s="15">
        <v>6744</v>
      </c>
      <c r="D480" s="15">
        <v>8070</v>
      </c>
      <c r="E480" s="15">
        <v>27988</v>
      </c>
      <c r="F480" s="15">
        <v>343</v>
      </c>
      <c r="G480" s="15">
        <v>5108</v>
      </c>
      <c r="H480" s="15">
        <v>5451</v>
      </c>
      <c r="I480" s="15">
        <v>33439</v>
      </c>
      <c r="J480" s="15">
        <v>122</v>
      </c>
      <c r="K480" s="15">
        <v>33561</v>
      </c>
      <c r="L480" s="15">
        <v>28341.523</v>
      </c>
      <c r="M480" s="15">
        <v>38441</v>
      </c>
    </row>
    <row r="481" spans="1:13" ht="12.75">
      <c r="A481" s="13" t="s">
        <v>440</v>
      </c>
      <c r="B481" s="15">
        <v>15922</v>
      </c>
      <c r="C481" s="15">
        <v>6732</v>
      </c>
      <c r="D481" s="15">
        <v>8070</v>
      </c>
      <c r="E481" s="15">
        <v>30724</v>
      </c>
      <c r="F481" s="15">
        <v>43</v>
      </c>
      <c r="G481" s="15">
        <v>2831</v>
      </c>
      <c r="H481" s="15">
        <v>2874</v>
      </c>
      <c r="I481" s="15">
        <v>33598</v>
      </c>
      <c r="J481" s="15">
        <v>158</v>
      </c>
      <c r="K481" s="15">
        <v>33756</v>
      </c>
      <c r="L481" s="15">
        <v>34408.536</v>
      </c>
      <c r="M481" s="15">
        <v>38900</v>
      </c>
    </row>
    <row r="482" spans="1:13" ht="12.75">
      <c r="A482" s="16" t="s">
        <v>441</v>
      </c>
      <c r="B482" s="17">
        <v>16187</v>
      </c>
      <c r="C482" s="17">
        <v>8616</v>
      </c>
      <c r="D482" s="17">
        <v>8070</v>
      </c>
      <c r="E482" s="17">
        <v>32873</v>
      </c>
      <c r="F482" s="17">
        <v>21</v>
      </c>
      <c r="G482" s="17">
        <v>4594</v>
      </c>
      <c r="H482" s="17">
        <v>4615</v>
      </c>
      <c r="I482" s="17">
        <v>37488</v>
      </c>
      <c r="J482" s="17">
        <v>909</v>
      </c>
      <c r="K482" s="17">
        <v>38397</v>
      </c>
      <c r="L482" s="17">
        <v>39114.098</v>
      </c>
      <c r="M482" s="17">
        <v>44902</v>
      </c>
    </row>
    <row r="483" spans="1:13" ht="12.75">
      <c r="A483" s="13" t="s">
        <v>442</v>
      </c>
      <c r="B483" s="15">
        <v>21636</v>
      </c>
      <c r="C483" s="15">
        <v>21359</v>
      </c>
      <c r="D483" s="15">
        <v>0</v>
      </c>
      <c r="E483" s="15">
        <v>42995</v>
      </c>
      <c r="F483" s="15">
        <v>1480</v>
      </c>
      <c r="G483" s="15">
        <v>5557</v>
      </c>
      <c r="H483" s="15">
        <v>7037</v>
      </c>
      <c r="I483" s="15">
        <v>50032</v>
      </c>
      <c r="J483" s="15">
        <v>653</v>
      </c>
      <c r="K483" s="15">
        <v>50685</v>
      </c>
      <c r="L483" s="15">
        <v>55677.333</v>
      </c>
      <c r="M483" s="15">
        <v>72044</v>
      </c>
    </row>
    <row r="484" spans="1:13" ht="12.75">
      <c r="A484" s="13" t="s">
        <v>443</v>
      </c>
      <c r="B484" s="15">
        <v>24672</v>
      </c>
      <c r="C484" s="15">
        <v>26662</v>
      </c>
      <c r="D484" s="15">
        <v>0</v>
      </c>
      <c r="E484" s="15">
        <v>51334</v>
      </c>
      <c r="F484" s="15">
        <v>1458</v>
      </c>
      <c r="G484" s="15">
        <v>4790</v>
      </c>
      <c r="H484" s="15">
        <v>6248</v>
      </c>
      <c r="I484" s="15">
        <v>57582</v>
      </c>
      <c r="J484" s="15">
        <v>1488</v>
      </c>
      <c r="K484" s="15">
        <v>59070</v>
      </c>
      <c r="L484" s="15">
        <v>64294.27</v>
      </c>
      <c r="M484" s="15">
        <v>82869</v>
      </c>
    </row>
    <row r="485" spans="1:13" ht="12.75">
      <c r="A485" s="16" t="s">
        <v>444</v>
      </c>
      <c r="B485" s="17">
        <v>20646</v>
      </c>
      <c r="C485" s="17">
        <v>17646</v>
      </c>
      <c r="D485" s="17">
        <v>8070</v>
      </c>
      <c r="E485" s="17">
        <v>46362</v>
      </c>
      <c r="F485" s="17">
        <v>965</v>
      </c>
      <c r="G485" s="17">
        <v>3710</v>
      </c>
      <c r="H485" s="17">
        <v>4675</v>
      </c>
      <c r="I485" s="17">
        <v>51037</v>
      </c>
      <c r="J485" s="17">
        <v>518</v>
      </c>
      <c r="K485" s="17">
        <v>51555</v>
      </c>
      <c r="L485" s="17">
        <v>53928.205</v>
      </c>
      <c r="M485" s="17">
        <v>73226</v>
      </c>
    </row>
    <row r="486" spans="1:13" ht="12.75">
      <c r="A486" s="13" t="s">
        <v>445</v>
      </c>
      <c r="B486" s="15">
        <v>16540</v>
      </c>
      <c r="C486" s="15">
        <v>9072</v>
      </c>
      <c r="D486" s="15">
        <v>8070</v>
      </c>
      <c r="E486" s="15">
        <v>33682</v>
      </c>
      <c r="F486" s="15">
        <v>300</v>
      </c>
      <c r="G486" s="15">
        <v>4150</v>
      </c>
      <c r="H486" s="15">
        <v>4450</v>
      </c>
      <c r="I486" s="15">
        <v>38132</v>
      </c>
      <c r="J486" s="15">
        <v>468</v>
      </c>
      <c r="K486" s="15">
        <v>38600</v>
      </c>
      <c r="L486" s="15">
        <v>39171.998</v>
      </c>
      <c r="M486" s="15">
        <v>46172</v>
      </c>
    </row>
    <row r="487" spans="1:13" ht="12.75">
      <c r="A487" s="13" t="s">
        <v>446</v>
      </c>
      <c r="B487" s="15">
        <v>15976</v>
      </c>
      <c r="C487" s="15">
        <v>6984</v>
      </c>
      <c r="D487" s="15">
        <v>8070</v>
      </c>
      <c r="E487" s="15">
        <v>31030</v>
      </c>
      <c r="F487" s="15">
        <v>300</v>
      </c>
      <c r="G487" s="15">
        <v>4780</v>
      </c>
      <c r="H487" s="15">
        <v>5080</v>
      </c>
      <c r="I487" s="15">
        <v>36110</v>
      </c>
      <c r="J487" s="15">
        <v>284</v>
      </c>
      <c r="K487" s="15">
        <v>36394</v>
      </c>
      <c r="L487" s="15">
        <v>35973.392</v>
      </c>
      <c r="M487" s="15">
        <v>42913</v>
      </c>
    </row>
    <row r="488" spans="1:13" ht="12.75">
      <c r="A488" s="16" t="s">
        <v>447</v>
      </c>
      <c r="B488" s="17">
        <v>11676</v>
      </c>
      <c r="C488" s="17">
        <v>7132</v>
      </c>
      <c r="D488" s="17">
        <v>8070</v>
      </c>
      <c r="E488" s="17">
        <v>26878</v>
      </c>
      <c r="F488" s="17">
        <v>21</v>
      </c>
      <c r="G488" s="17">
        <v>3564</v>
      </c>
      <c r="H488" s="17">
        <v>3585</v>
      </c>
      <c r="I488" s="17">
        <v>30463</v>
      </c>
      <c r="J488" s="17">
        <v>163</v>
      </c>
      <c r="K488" s="17">
        <v>30626</v>
      </c>
      <c r="L488" s="17">
        <v>34168.408</v>
      </c>
      <c r="M488" s="17">
        <v>40336</v>
      </c>
    </row>
    <row r="489" spans="1:13" ht="12.75">
      <c r="A489" s="13" t="s">
        <v>448</v>
      </c>
      <c r="B489" s="15">
        <v>23390</v>
      </c>
      <c r="C489" s="15">
        <v>18502</v>
      </c>
      <c r="D489" s="15">
        <v>6456</v>
      </c>
      <c r="E489" s="15">
        <v>48348</v>
      </c>
      <c r="F489" s="15">
        <v>1909</v>
      </c>
      <c r="G489" s="15">
        <v>5175</v>
      </c>
      <c r="H489" s="15">
        <v>7084</v>
      </c>
      <c r="I489" s="15">
        <v>55432</v>
      </c>
      <c r="J489" s="15">
        <v>2131</v>
      </c>
      <c r="K489" s="15">
        <v>57563</v>
      </c>
      <c r="L489" s="15">
        <v>60051.906</v>
      </c>
      <c r="M489" s="15">
        <v>71153</v>
      </c>
    </row>
    <row r="490" spans="1:13" ht="12.75">
      <c r="A490" s="13" t="s">
        <v>449</v>
      </c>
      <c r="B490" s="15">
        <v>17232</v>
      </c>
      <c r="C490" s="15">
        <v>5709</v>
      </c>
      <c r="D490" s="15">
        <v>8070</v>
      </c>
      <c r="E490" s="15">
        <v>31011</v>
      </c>
      <c r="F490" s="15">
        <v>0</v>
      </c>
      <c r="G490" s="15">
        <v>3117</v>
      </c>
      <c r="H490" s="15">
        <v>3117</v>
      </c>
      <c r="I490" s="15">
        <v>34128</v>
      </c>
      <c r="J490" s="15">
        <v>29</v>
      </c>
      <c r="K490" s="15">
        <v>34157</v>
      </c>
      <c r="L490" s="15">
        <v>33521.76</v>
      </c>
      <c r="M490" s="15">
        <v>38719</v>
      </c>
    </row>
    <row r="491" spans="1:13" ht="12.75">
      <c r="A491" s="16" t="s">
        <v>450</v>
      </c>
      <c r="B491" s="17">
        <v>19516</v>
      </c>
      <c r="C491" s="17">
        <v>14104</v>
      </c>
      <c r="D491" s="17">
        <v>8070</v>
      </c>
      <c r="E491" s="17">
        <v>41690</v>
      </c>
      <c r="F491" s="17">
        <v>0</v>
      </c>
      <c r="G491" s="17">
        <v>3394</v>
      </c>
      <c r="H491" s="17">
        <v>3394</v>
      </c>
      <c r="I491" s="17">
        <v>45084</v>
      </c>
      <c r="J491" s="17">
        <v>703</v>
      </c>
      <c r="K491" s="17">
        <v>45787</v>
      </c>
      <c r="L491" s="17">
        <v>49606.792</v>
      </c>
      <c r="M491" s="17">
        <v>54189</v>
      </c>
    </row>
    <row r="492" spans="1:13" ht="12.75">
      <c r="A492" s="23" t="s">
        <v>451</v>
      </c>
      <c r="B492" s="24">
        <v>59114</v>
      </c>
      <c r="C492" s="24">
        <v>58511</v>
      </c>
      <c r="D492" s="24">
        <v>0</v>
      </c>
      <c r="E492" s="24">
        <v>117625</v>
      </c>
      <c r="F492" s="24">
        <v>2059</v>
      </c>
      <c r="G492" s="24">
        <v>3187</v>
      </c>
      <c r="H492" s="24">
        <v>5246</v>
      </c>
      <c r="I492" s="24">
        <v>122871</v>
      </c>
      <c r="J492" s="24">
        <v>3005</v>
      </c>
      <c r="K492" s="24">
        <v>125876</v>
      </c>
      <c r="L492" s="24">
        <v>131483.26</v>
      </c>
      <c r="M492" s="24">
        <v>154933</v>
      </c>
    </row>
    <row r="493" spans="1:13" s="28" customFormat="1" ht="12.75">
      <c r="A493" s="1" t="s">
        <v>452</v>
      </c>
      <c r="B493" s="25"/>
      <c r="C493" s="25"/>
      <c r="D493" s="25"/>
      <c r="E493" s="25"/>
      <c r="F493" s="25"/>
      <c r="G493" s="25">
        <f>'FM skjon'!C21</f>
        <v>12001</v>
      </c>
      <c r="H493" s="25">
        <f>G493</f>
        <v>12001</v>
      </c>
      <c r="I493" s="25">
        <f>G493</f>
        <v>12001</v>
      </c>
      <c r="J493" s="25"/>
      <c r="K493" s="25">
        <f>'FM skjon'!C21</f>
        <v>12001</v>
      </c>
      <c r="L493" s="25">
        <f>'FM skjon'!D21</f>
        <v>4007</v>
      </c>
      <c r="M493" s="25">
        <f>'FM skjon'!E21</f>
        <v>3000</v>
      </c>
    </row>
    <row r="494" spans="1:13" ht="13.5" thickBot="1">
      <c r="A494" s="21" t="s">
        <v>432</v>
      </c>
      <c r="B494" s="22">
        <f>SUM(B474:B493)</f>
        <v>480055</v>
      </c>
      <c r="C494" s="22">
        <f aca="true" t="shared" si="17" ref="C494:H494">SUM(C474:C493)</f>
        <v>450900</v>
      </c>
      <c r="D494" s="22">
        <f t="shared" si="17"/>
        <v>101682</v>
      </c>
      <c r="E494" s="22">
        <f t="shared" si="17"/>
        <v>1032637</v>
      </c>
      <c r="F494" s="22">
        <f t="shared" si="17"/>
        <v>14474</v>
      </c>
      <c r="G494" s="22">
        <f t="shared" si="17"/>
        <v>96141</v>
      </c>
      <c r="H494" s="22">
        <f t="shared" si="17"/>
        <v>110615</v>
      </c>
      <c r="I494" s="22">
        <f>SUM(I474:I493)</f>
        <v>1143252</v>
      </c>
      <c r="J494" s="22">
        <f>SUM(J474:J493)</f>
        <v>32571</v>
      </c>
      <c r="K494" s="22">
        <f>SUM(K474:K493)</f>
        <v>1175823</v>
      </c>
      <c r="L494" s="22">
        <f>SUM(L474:L493)</f>
        <v>1211140.896</v>
      </c>
      <c r="M494" s="22">
        <f>SUM(M474:M493)</f>
        <v>1475298</v>
      </c>
    </row>
    <row r="495" spans="1:13" ht="12.75">
      <c r="A495" s="33"/>
      <c r="B495" s="19"/>
      <c r="C495" s="19"/>
      <c r="D495" s="19"/>
      <c r="E495" s="19"/>
      <c r="F495" s="19"/>
      <c r="H495" s="19"/>
      <c r="I495" s="19"/>
      <c r="J495" s="19"/>
      <c r="K495" s="19"/>
      <c r="L495" s="19"/>
      <c r="M495" s="19"/>
    </row>
    <row r="496" spans="1:13" s="28" customFormat="1" ht="12.75">
      <c r="A496" s="34" t="s">
        <v>452</v>
      </c>
      <c r="B496" s="34"/>
      <c r="C496" s="34"/>
      <c r="D496" s="34"/>
      <c r="E496" s="34"/>
      <c r="F496" s="34">
        <f>F493+F471+F443+F396+F369+F341+F300+F271+F235+F205+F169+F187+F148+F131+F107+F78+F51+F26</f>
        <v>0</v>
      </c>
      <c r="G496" s="34">
        <f>G493+G471+G443+G396+G369+G341+G300+G271+G235+G205+G169+G187+G148+G131+G107+G78+G51+G26</f>
        <v>338821</v>
      </c>
      <c r="H496" s="34">
        <f aca="true" t="shared" si="18" ref="H496:M496">H493+H471+H443+H396+H369+H341+H300+H271+H235+H205+H169+H187+H148+H131+H107+H78+H51+H26</f>
        <v>338821</v>
      </c>
      <c r="I496" s="34">
        <f t="shared" si="18"/>
        <v>338821</v>
      </c>
      <c r="J496" s="34"/>
      <c r="K496" s="34">
        <f t="shared" si="18"/>
        <v>338821</v>
      </c>
      <c r="L496" s="34">
        <f t="shared" si="18"/>
        <v>135589</v>
      </c>
      <c r="M496" s="34">
        <f t="shared" si="18"/>
        <v>114900</v>
      </c>
    </row>
    <row r="497" spans="1:13" s="28" customFormat="1" ht="13.5" thickBot="1">
      <c r="A497" s="42" t="s">
        <v>489</v>
      </c>
      <c r="B497" s="45"/>
      <c r="C497" s="46"/>
      <c r="D497" s="46"/>
      <c r="E497" s="46"/>
      <c r="F497" s="46"/>
      <c r="G497" s="47">
        <v>167000</v>
      </c>
      <c r="H497" s="47">
        <f>G497</f>
        <v>167000</v>
      </c>
      <c r="I497" s="47">
        <v>167000</v>
      </c>
      <c r="J497" s="47"/>
      <c r="K497" s="47">
        <f>I497</f>
        <v>167000</v>
      </c>
      <c r="L497" s="47">
        <v>200403</v>
      </c>
      <c r="M497" s="47">
        <v>122818</v>
      </c>
    </row>
    <row r="498" spans="1:13" ht="12.75">
      <c r="A498" s="38" t="s">
        <v>470</v>
      </c>
      <c r="B498" s="48">
        <f aca="true" t="shared" si="19" ref="B498:I498">B494+B472+B444+B397+B370+B342+B301+B272+B236+B206+B170+B188+B149+B132+B108+B79+B52+B27+B54+B497</f>
        <v>25005892</v>
      </c>
      <c r="C498" s="48">
        <f t="shared" si="19"/>
        <v>1147015</v>
      </c>
      <c r="D498" s="48">
        <f t="shared" si="19"/>
        <v>561526</v>
      </c>
      <c r="E498" s="48">
        <f t="shared" si="19"/>
        <v>26714433</v>
      </c>
      <c r="F498" s="48">
        <f>F494+F472+F444+F397+F370+F342+F301+F272+F236+F206+F170+F188+F149+F132+F108+F79+F52+F27+F54+F497</f>
        <v>297679</v>
      </c>
      <c r="G498" s="48">
        <f t="shared" si="19"/>
        <v>2474606</v>
      </c>
      <c r="H498" s="48">
        <f t="shared" si="19"/>
        <v>2772285</v>
      </c>
      <c r="I498" s="48">
        <f t="shared" si="19"/>
        <v>29486718</v>
      </c>
      <c r="J498" s="48">
        <f>J494+J472+J444+J397+J370+J342+J301+J272+J236+J206+J170+J188+J149+J132+J108+J79+J52+J27+J54+J497</f>
        <v>5486357</v>
      </c>
      <c r="K498" s="48">
        <f>K494+K472+K444+K397+K370+K342+K301+K272+K236+K206+K170+K188+K149+K132+K108+K79+K52+K27+K54+K497</f>
        <v>34973075</v>
      </c>
      <c r="L498" s="48">
        <f>L494+L472+L444+L397+L370+L342+L301+L272+L236+L206+L170+L188+L149+L132+L108+L79+L52+L27+L54+L497</f>
        <v>33043476.229000002</v>
      </c>
      <c r="M498" s="48">
        <f>M494+M472+M444+M397+M370+M342+M301+M272+M236+M206+M170+M188+M149+M132+M108+M79+M52+M27+M54+M497</f>
        <v>38242664</v>
      </c>
    </row>
    <row r="499" spans="1:9" ht="12.75">
      <c r="A499" s="38"/>
      <c r="B499" s="19"/>
      <c r="I499" s="15"/>
    </row>
    <row r="500" spans="1:9" ht="12.75">
      <c r="A500" s="38"/>
      <c r="B500" s="19"/>
      <c r="I500" s="15"/>
    </row>
    <row r="502" spans="1:9" ht="12.75">
      <c r="A502" s="38"/>
      <c r="B502" s="19"/>
      <c r="I502" s="15"/>
    </row>
    <row r="503" spans="1:9" ht="12.75">
      <c r="A503" s="38"/>
      <c r="B503" s="19"/>
      <c r="D503" s="40"/>
      <c r="I503" s="15"/>
    </row>
    <row r="504" spans="1:9" ht="12.75">
      <c r="A504" s="38"/>
      <c r="B504" s="19"/>
      <c r="D504" s="40"/>
      <c r="I504" s="15"/>
    </row>
    <row r="506" spans="1:9" ht="12.75">
      <c r="A506" s="38"/>
      <c r="B506" s="19"/>
      <c r="D506" s="40"/>
      <c r="I506" s="15"/>
    </row>
    <row r="508" ht="12.75">
      <c r="I508" s="15"/>
    </row>
    <row r="509" ht="12.75">
      <c r="I509" s="15"/>
    </row>
    <row r="510" ht="12.75">
      <c r="I510" s="15"/>
    </row>
    <row r="511" spans="7:11" ht="12.75">
      <c r="G511" s="19"/>
      <c r="H511" s="19"/>
      <c r="I511" s="19"/>
      <c r="J511" s="19"/>
      <c r="K511" s="19"/>
    </row>
  </sheetData>
  <mergeCells count="1">
    <mergeCell ref="A1:A5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geOrder="overThenDown" paperSize="9" r:id="rId2"/>
  <headerFooter alignWithMargins="0">
    <oddHeader>&amp;CTabell 1: Rammetilskudd til kommunene 2005</oddHead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1"/>
  <sheetViews>
    <sheetView workbookViewId="0" topLeftCell="A489">
      <selection activeCell="F502" sqref="F502"/>
    </sheetView>
  </sheetViews>
  <sheetFormatPr defaultColWidth="11.421875" defaultRowHeight="12.75"/>
  <cols>
    <col min="1" max="1" width="24.421875" style="13" customWidth="1"/>
    <col min="2" max="2" width="10.28125" style="14" bestFit="1" customWidth="1"/>
    <col min="3" max="8" width="10.28125" style="15" bestFit="1" customWidth="1"/>
    <col min="9" max="9" width="10.28125" style="13" bestFit="1" customWidth="1"/>
    <col min="10" max="12" width="10.28125" style="15" bestFit="1" customWidth="1"/>
    <col min="13" max="16384" width="11.421875" style="5" customWidth="1"/>
  </cols>
  <sheetData>
    <row r="1" spans="1:13" ht="12.75">
      <c r="A1" s="50" t="s">
        <v>453</v>
      </c>
      <c r="B1" s="2" t="s">
        <v>454</v>
      </c>
      <c r="C1" s="3" t="s">
        <v>455</v>
      </c>
      <c r="D1" s="3" t="s">
        <v>456</v>
      </c>
      <c r="E1" s="3" t="s">
        <v>0</v>
      </c>
      <c r="F1" s="3" t="s">
        <v>457</v>
      </c>
      <c r="G1" s="3" t="s">
        <v>458</v>
      </c>
      <c r="H1" s="3" t="s">
        <v>0</v>
      </c>
      <c r="I1" s="2"/>
      <c r="J1" s="3" t="s">
        <v>459</v>
      </c>
      <c r="K1" s="3" t="s">
        <v>0</v>
      </c>
      <c r="L1" s="4" t="s">
        <v>0</v>
      </c>
      <c r="M1" s="4" t="s">
        <v>0</v>
      </c>
    </row>
    <row r="2" spans="1:13" ht="12.75">
      <c r="A2" s="51"/>
      <c r="B2" s="4" t="s">
        <v>460</v>
      </c>
      <c r="C2" s="3" t="s">
        <v>461</v>
      </c>
      <c r="D2" s="3" t="s">
        <v>460</v>
      </c>
      <c r="E2" s="3" t="s">
        <v>462</v>
      </c>
      <c r="F2" s="3" t="s">
        <v>463</v>
      </c>
      <c r="G2" s="3" t="s">
        <v>464</v>
      </c>
      <c r="H2" s="3" t="s">
        <v>464</v>
      </c>
      <c r="I2" s="3" t="s">
        <v>465</v>
      </c>
      <c r="J2" s="3" t="s">
        <v>466</v>
      </c>
      <c r="K2" s="3" t="s">
        <v>467</v>
      </c>
      <c r="L2" s="4" t="s">
        <v>467</v>
      </c>
      <c r="M2" s="4" t="s">
        <v>467</v>
      </c>
    </row>
    <row r="3" spans="1:13" ht="12.75">
      <c r="A3" s="51"/>
      <c r="B3" s="4"/>
      <c r="C3" s="3" t="s">
        <v>460</v>
      </c>
      <c r="D3" s="3"/>
      <c r="E3" s="3" t="s">
        <v>468</v>
      </c>
      <c r="F3" s="3" t="s">
        <v>464</v>
      </c>
      <c r="G3" s="3" t="s">
        <v>460</v>
      </c>
      <c r="H3" s="3" t="s">
        <v>460</v>
      </c>
      <c r="I3" s="3" t="s">
        <v>460</v>
      </c>
      <c r="J3" s="3"/>
      <c r="K3" s="3" t="s">
        <v>460</v>
      </c>
      <c r="L3" s="4" t="s">
        <v>460</v>
      </c>
      <c r="M3" s="4" t="s">
        <v>460</v>
      </c>
    </row>
    <row r="4" spans="1:13" ht="12.75">
      <c r="A4" s="51"/>
      <c r="B4" s="4"/>
      <c r="C4" s="3"/>
      <c r="D4" s="3"/>
      <c r="E4" s="3"/>
      <c r="F4" s="3" t="s">
        <v>460</v>
      </c>
      <c r="G4" s="3"/>
      <c r="H4" s="3"/>
      <c r="I4" s="4">
        <v>2005</v>
      </c>
      <c r="J4" s="4"/>
      <c r="K4" s="4">
        <v>2005</v>
      </c>
      <c r="L4" s="4">
        <v>2004</v>
      </c>
      <c r="M4" s="4">
        <v>2004</v>
      </c>
    </row>
    <row r="5" spans="1:13" s="9" customFormat="1" ht="12.75">
      <c r="A5" s="51"/>
      <c r="B5" s="6" t="s">
        <v>469</v>
      </c>
      <c r="C5" s="7" t="s">
        <v>469</v>
      </c>
      <c r="D5" s="7" t="s">
        <v>469</v>
      </c>
      <c r="E5" s="7" t="s">
        <v>469</v>
      </c>
      <c r="F5" s="7" t="s">
        <v>469</v>
      </c>
      <c r="G5" s="7" t="s">
        <v>469</v>
      </c>
      <c r="H5" s="7" t="s">
        <v>469</v>
      </c>
      <c r="I5" s="8" t="s">
        <v>469</v>
      </c>
      <c r="J5" s="8" t="s">
        <v>469</v>
      </c>
      <c r="K5" s="7" t="s">
        <v>469</v>
      </c>
      <c r="L5" s="7" t="s">
        <v>469</v>
      </c>
      <c r="M5" s="7" t="s">
        <v>469</v>
      </c>
    </row>
    <row r="6" spans="1:13" s="12" customFormat="1" ht="12.75">
      <c r="A6" s="10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</row>
    <row r="7" spans="9:13" ht="12.75" customHeight="1">
      <c r="I7" s="15"/>
      <c r="M7" s="15"/>
    </row>
    <row r="8" spans="1:13" ht="12.75">
      <c r="A8" s="13" t="s">
        <v>2</v>
      </c>
      <c r="B8" s="15">
        <v>173020</v>
      </c>
      <c r="C8" s="15">
        <v>0</v>
      </c>
      <c r="D8" s="15">
        <v>0</v>
      </c>
      <c r="E8" s="15">
        <v>173020</v>
      </c>
      <c r="F8" s="15">
        <v>0</v>
      </c>
      <c r="G8" s="15">
        <v>4000</v>
      </c>
      <c r="H8" s="15">
        <v>4000</v>
      </c>
      <c r="I8" s="15">
        <v>177020</v>
      </c>
      <c r="J8" s="15">
        <v>20167</v>
      </c>
      <c r="K8" s="15">
        <v>197187</v>
      </c>
      <c r="L8" s="15">
        <v>190440.384</v>
      </c>
      <c r="M8" s="15">
        <v>269097</v>
      </c>
    </row>
    <row r="9" spans="1:13" ht="12.75">
      <c r="A9" s="13" t="s">
        <v>3</v>
      </c>
      <c r="B9" s="15">
        <v>121312</v>
      </c>
      <c r="C9" s="15">
        <v>0</v>
      </c>
      <c r="D9" s="15">
        <v>0</v>
      </c>
      <c r="E9" s="15">
        <v>121312</v>
      </c>
      <c r="F9" s="15">
        <v>0</v>
      </c>
      <c r="G9" s="15">
        <v>4000</v>
      </c>
      <c r="H9" s="15">
        <v>4000</v>
      </c>
      <c r="I9" s="15">
        <v>125312</v>
      </c>
      <c r="J9" s="15">
        <v>22340</v>
      </c>
      <c r="K9" s="15">
        <v>147652</v>
      </c>
      <c r="L9" s="15">
        <v>122634.256</v>
      </c>
      <c r="M9" s="15">
        <v>186105</v>
      </c>
    </row>
    <row r="10" spans="1:13" ht="12.75">
      <c r="A10" s="16" t="s">
        <v>4</v>
      </c>
      <c r="B10" s="17">
        <v>256049</v>
      </c>
      <c r="C10" s="17">
        <v>0</v>
      </c>
      <c r="D10" s="17">
        <v>0</v>
      </c>
      <c r="E10" s="17">
        <v>256049</v>
      </c>
      <c r="F10" s="17">
        <v>0</v>
      </c>
      <c r="G10" s="17">
        <v>6700</v>
      </c>
      <c r="H10" s="17">
        <v>6700</v>
      </c>
      <c r="I10" s="17">
        <v>262749</v>
      </c>
      <c r="J10" s="17">
        <v>36421</v>
      </c>
      <c r="K10" s="17">
        <v>299170</v>
      </c>
      <c r="L10" s="17">
        <v>302628.552</v>
      </c>
      <c r="M10" s="17">
        <v>421824</v>
      </c>
    </row>
    <row r="11" spans="1:13" ht="12.75">
      <c r="A11" s="13" t="s">
        <v>5</v>
      </c>
      <c r="B11" s="15">
        <v>346647</v>
      </c>
      <c r="C11" s="15">
        <v>0</v>
      </c>
      <c r="D11" s="15">
        <v>0</v>
      </c>
      <c r="E11" s="15">
        <v>346647</v>
      </c>
      <c r="F11" s="15">
        <v>0</v>
      </c>
      <c r="G11" s="15">
        <v>9250</v>
      </c>
      <c r="H11" s="15">
        <v>9250</v>
      </c>
      <c r="I11" s="15">
        <v>355897</v>
      </c>
      <c r="J11" s="15">
        <v>68327</v>
      </c>
      <c r="K11" s="15">
        <v>424224</v>
      </c>
      <c r="L11" s="15">
        <v>419047.536</v>
      </c>
      <c r="M11" s="15">
        <v>569628</v>
      </c>
    </row>
    <row r="12" spans="1:13" ht="12.75">
      <c r="A12" s="13" t="s">
        <v>6</v>
      </c>
      <c r="B12" s="15">
        <v>25377</v>
      </c>
      <c r="C12" s="15">
        <v>0</v>
      </c>
      <c r="D12" s="15">
        <v>0</v>
      </c>
      <c r="E12" s="15">
        <v>25377</v>
      </c>
      <c r="F12" s="15">
        <v>0</v>
      </c>
      <c r="G12" s="15">
        <v>1500</v>
      </c>
      <c r="H12" s="15">
        <v>1500</v>
      </c>
      <c r="I12" s="15">
        <v>26877</v>
      </c>
      <c r="J12" s="15">
        <v>982</v>
      </c>
      <c r="K12" s="15">
        <v>27859</v>
      </c>
      <c r="L12" s="15">
        <v>30725.173</v>
      </c>
      <c r="M12" s="15">
        <v>31738</v>
      </c>
    </row>
    <row r="13" spans="1:13" ht="12.75">
      <c r="A13" s="16" t="s">
        <v>7</v>
      </c>
      <c r="B13" s="17">
        <v>18229</v>
      </c>
      <c r="C13" s="17">
        <v>0</v>
      </c>
      <c r="D13" s="17">
        <v>3348</v>
      </c>
      <c r="E13" s="17">
        <v>21577</v>
      </c>
      <c r="F13" s="17">
        <v>182</v>
      </c>
      <c r="G13" s="17">
        <v>500</v>
      </c>
      <c r="H13" s="17">
        <v>682</v>
      </c>
      <c r="I13" s="17">
        <v>22259</v>
      </c>
      <c r="J13" s="17">
        <v>157</v>
      </c>
      <c r="K13" s="17">
        <v>22416</v>
      </c>
      <c r="L13" s="17">
        <v>20117.054</v>
      </c>
      <c r="M13" s="17">
        <v>28705</v>
      </c>
    </row>
    <row r="14" spans="1:13" ht="12.75">
      <c r="A14" s="13" t="s">
        <v>8</v>
      </c>
      <c r="B14" s="15">
        <v>32672</v>
      </c>
      <c r="C14" s="15">
        <v>0</v>
      </c>
      <c r="D14" s="15">
        <v>0</v>
      </c>
      <c r="E14" s="15">
        <v>32672</v>
      </c>
      <c r="F14" s="15">
        <v>107</v>
      </c>
      <c r="G14" s="15">
        <v>1600</v>
      </c>
      <c r="H14" s="15">
        <v>1707</v>
      </c>
      <c r="I14" s="15">
        <v>34379</v>
      </c>
      <c r="J14" s="15">
        <v>959</v>
      </c>
      <c r="K14" s="15">
        <v>35338</v>
      </c>
      <c r="L14" s="15">
        <v>37449.452</v>
      </c>
      <c r="M14" s="15">
        <v>45060</v>
      </c>
    </row>
    <row r="15" spans="1:13" ht="12.75">
      <c r="A15" s="13" t="s">
        <v>9</v>
      </c>
      <c r="B15" s="15">
        <v>11522</v>
      </c>
      <c r="C15" s="15">
        <v>0</v>
      </c>
      <c r="D15" s="15">
        <v>3348</v>
      </c>
      <c r="E15" s="15">
        <v>14870</v>
      </c>
      <c r="F15" s="15">
        <v>0</v>
      </c>
      <c r="G15" s="15">
        <v>400</v>
      </c>
      <c r="H15" s="15">
        <v>400</v>
      </c>
      <c r="I15" s="15">
        <v>15270</v>
      </c>
      <c r="J15" s="15">
        <v>229</v>
      </c>
      <c r="K15" s="15">
        <v>15499</v>
      </c>
      <c r="L15" s="15">
        <v>15728.122</v>
      </c>
      <c r="M15" s="15">
        <v>17654</v>
      </c>
    </row>
    <row r="16" spans="1:13" ht="12.75">
      <c r="A16" s="16" t="s">
        <v>10</v>
      </c>
      <c r="B16" s="17">
        <v>37381</v>
      </c>
      <c r="C16" s="17">
        <v>0</v>
      </c>
      <c r="D16" s="17">
        <v>0</v>
      </c>
      <c r="E16" s="17">
        <v>37381</v>
      </c>
      <c r="F16" s="17">
        <v>43</v>
      </c>
      <c r="G16" s="17">
        <v>1700</v>
      </c>
      <c r="H16" s="17">
        <v>1743</v>
      </c>
      <c r="I16" s="17">
        <v>39124</v>
      </c>
      <c r="J16" s="17">
        <v>1669</v>
      </c>
      <c r="K16" s="17">
        <v>40793</v>
      </c>
      <c r="L16" s="17">
        <v>41519.34</v>
      </c>
      <c r="M16" s="17">
        <v>50818</v>
      </c>
    </row>
    <row r="17" spans="1:13" ht="12.75">
      <c r="A17" s="13" t="s">
        <v>11</v>
      </c>
      <c r="B17" s="15">
        <v>25157</v>
      </c>
      <c r="C17" s="15">
        <v>0</v>
      </c>
      <c r="D17" s="15">
        <v>0</v>
      </c>
      <c r="E17" s="15">
        <v>25157</v>
      </c>
      <c r="F17" s="15">
        <v>0</v>
      </c>
      <c r="G17" s="15">
        <v>1150</v>
      </c>
      <c r="H17" s="15">
        <v>1150</v>
      </c>
      <c r="I17" s="15">
        <v>26307</v>
      </c>
      <c r="J17" s="15">
        <v>4573</v>
      </c>
      <c r="K17" s="15">
        <v>30880</v>
      </c>
      <c r="L17" s="15">
        <v>30665.765</v>
      </c>
      <c r="M17" s="15">
        <v>32776</v>
      </c>
    </row>
    <row r="18" spans="1:13" ht="12.75">
      <c r="A18" s="13" t="s">
        <v>12</v>
      </c>
      <c r="B18" s="15">
        <v>61730</v>
      </c>
      <c r="C18" s="15">
        <v>0</v>
      </c>
      <c r="D18" s="15">
        <v>0</v>
      </c>
      <c r="E18" s="15">
        <v>61730</v>
      </c>
      <c r="F18" s="15">
        <v>0</v>
      </c>
      <c r="G18" s="15">
        <v>2300</v>
      </c>
      <c r="H18" s="15">
        <v>2300</v>
      </c>
      <c r="I18" s="15">
        <v>64030</v>
      </c>
      <c r="J18" s="15">
        <v>11918</v>
      </c>
      <c r="K18" s="15">
        <v>75948</v>
      </c>
      <c r="L18" s="15">
        <v>77486.483</v>
      </c>
      <c r="M18" s="15">
        <v>82391</v>
      </c>
    </row>
    <row r="19" spans="1:13" ht="12.75">
      <c r="A19" s="16" t="s">
        <v>13</v>
      </c>
      <c r="B19" s="17">
        <v>55983</v>
      </c>
      <c r="C19" s="17">
        <v>0</v>
      </c>
      <c r="D19" s="17">
        <v>0</v>
      </c>
      <c r="E19" s="17">
        <v>55983</v>
      </c>
      <c r="F19" s="17">
        <v>0</v>
      </c>
      <c r="G19" s="17">
        <v>1450</v>
      </c>
      <c r="H19" s="17">
        <v>1450</v>
      </c>
      <c r="I19" s="17">
        <v>57433</v>
      </c>
      <c r="J19" s="17">
        <v>6090</v>
      </c>
      <c r="K19" s="17">
        <v>63523</v>
      </c>
      <c r="L19" s="17">
        <v>76615.698</v>
      </c>
      <c r="M19" s="17">
        <v>91819</v>
      </c>
    </row>
    <row r="20" spans="1:13" ht="12.75">
      <c r="A20" s="13" t="s">
        <v>14</v>
      </c>
      <c r="B20" s="15">
        <v>22929</v>
      </c>
      <c r="C20" s="15">
        <v>0</v>
      </c>
      <c r="D20" s="15">
        <v>0</v>
      </c>
      <c r="E20" s="15">
        <v>22929</v>
      </c>
      <c r="F20" s="15">
        <v>107</v>
      </c>
      <c r="G20" s="15">
        <v>850</v>
      </c>
      <c r="H20" s="15">
        <v>957</v>
      </c>
      <c r="I20" s="15">
        <v>23886</v>
      </c>
      <c r="J20" s="15">
        <v>604</v>
      </c>
      <c r="K20" s="15">
        <v>24490</v>
      </c>
      <c r="L20" s="15">
        <v>26994.56</v>
      </c>
      <c r="M20" s="15">
        <v>34005</v>
      </c>
    </row>
    <row r="21" spans="1:13" ht="12.75">
      <c r="A21" s="13" t="s">
        <v>15</v>
      </c>
      <c r="B21" s="15">
        <v>62657</v>
      </c>
      <c r="C21" s="15">
        <v>0</v>
      </c>
      <c r="D21" s="15">
        <v>0</v>
      </c>
      <c r="E21" s="15">
        <v>62657</v>
      </c>
      <c r="F21" s="15">
        <v>0</v>
      </c>
      <c r="G21" s="15">
        <v>2300</v>
      </c>
      <c r="H21" s="15">
        <v>2300</v>
      </c>
      <c r="I21" s="15">
        <v>64957</v>
      </c>
      <c r="J21" s="15">
        <v>3238</v>
      </c>
      <c r="K21" s="15">
        <v>68195</v>
      </c>
      <c r="L21" s="15">
        <v>68714.369</v>
      </c>
      <c r="M21" s="15">
        <v>80017</v>
      </c>
    </row>
    <row r="22" spans="1:13" ht="12.75">
      <c r="A22" s="16" t="s">
        <v>16</v>
      </c>
      <c r="B22" s="17">
        <v>27075</v>
      </c>
      <c r="C22" s="17">
        <v>0</v>
      </c>
      <c r="D22" s="17">
        <v>0</v>
      </c>
      <c r="E22" s="17">
        <v>27075</v>
      </c>
      <c r="F22" s="17">
        <v>0</v>
      </c>
      <c r="G22" s="17">
        <v>1500</v>
      </c>
      <c r="H22" s="17">
        <v>1500</v>
      </c>
      <c r="I22" s="17">
        <v>28575</v>
      </c>
      <c r="J22" s="17">
        <v>2264</v>
      </c>
      <c r="K22" s="17">
        <v>30839</v>
      </c>
      <c r="L22" s="17">
        <v>34654.486</v>
      </c>
      <c r="M22" s="17">
        <v>45103</v>
      </c>
    </row>
    <row r="23" spans="1:13" ht="12.75">
      <c r="A23" s="13" t="s">
        <v>17</v>
      </c>
      <c r="B23" s="15">
        <v>54853</v>
      </c>
      <c r="C23" s="15">
        <v>0</v>
      </c>
      <c r="D23" s="15">
        <v>0</v>
      </c>
      <c r="E23" s="15">
        <v>54853</v>
      </c>
      <c r="F23" s="15">
        <v>0</v>
      </c>
      <c r="G23" s="15">
        <v>750</v>
      </c>
      <c r="H23" s="15">
        <v>750</v>
      </c>
      <c r="I23" s="15">
        <v>55603</v>
      </c>
      <c r="J23" s="15">
        <v>7403</v>
      </c>
      <c r="K23" s="15">
        <v>63006</v>
      </c>
      <c r="L23" s="15">
        <v>73797.617</v>
      </c>
      <c r="M23" s="15">
        <v>93305</v>
      </c>
    </row>
    <row r="24" spans="1:13" ht="12.75">
      <c r="A24" s="13" t="s">
        <v>18</v>
      </c>
      <c r="B24" s="15">
        <v>23506</v>
      </c>
      <c r="C24" s="15">
        <v>0</v>
      </c>
      <c r="D24" s="15">
        <v>0</v>
      </c>
      <c r="E24" s="15">
        <v>23506</v>
      </c>
      <c r="F24" s="15">
        <v>0</v>
      </c>
      <c r="G24" s="15">
        <v>1150</v>
      </c>
      <c r="H24" s="15">
        <v>1150</v>
      </c>
      <c r="I24" s="15">
        <v>24656</v>
      </c>
      <c r="J24" s="15">
        <v>771</v>
      </c>
      <c r="K24" s="15">
        <v>25427</v>
      </c>
      <c r="L24" s="15">
        <v>27579.659</v>
      </c>
      <c r="M24" s="15">
        <v>38659</v>
      </c>
    </row>
    <row r="25" spans="1:13" ht="12.75">
      <c r="A25" s="16" t="s">
        <v>19</v>
      </c>
      <c r="B25" s="17">
        <v>24110</v>
      </c>
      <c r="C25" s="17">
        <v>0</v>
      </c>
      <c r="D25" s="17">
        <v>0</v>
      </c>
      <c r="E25" s="17">
        <v>24110</v>
      </c>
      <c r="F25" s="17">
        <v>129</v>
      </c>
      <c r="G25" s="17">
        <v>2000</v>
      </c>
      <c r="H25" s="17">
        <v>2129</v>
      </c>
      <c r="I25" s="17">
        <v>26239</v>
      </c>
      <c r="J25" s="17">
        <v>1554</v>
      </c>
      <c r="K25" s="17">
        <v>27793</v>
      </c>
      <c r="L25" s="17">
        <v>30536.036</v>
      </c>
      <c r="M25" s="17">
        <v>36980</v>
      </c>
    </row>
    <row r="26" spans="1:13" ht="12.75">
      <c r="A26" s="18" t="s">
        <v>452</v>
      </c>
      <c r="B26" s="19"/>
      <c r="C26" s="19"/>
      <c r="D26" s="19"/>
      <c r="E26" s="19"/>
      <c r="F26" s="19"/>
      <c r="G26" s="20"/>
      <c r="H26" s="19"/>
      <c r="I26" s="20"/>
      <c r="J26" s="20"/>
      <c r="K26" s="20"/>
      <c r="L26" s="19"/>
      <c r="M26" s="19"/>
    </row>
    <row r="27" spans="1:13" ht="13.5" thickBot="1">
      <c r="A27" s="21" t="s">
        <v>1</v>
      </c>
      <c r="B27" s="22">
        <v>1380209</v>
      </c>
      <c r="C27" s="22">
        <v>0</v>
      </c>
      <c r="D27" s="22">
        <v>6696</v>
      </c>
      <c r="E27" s="22">
        <v>1386905</v>
      </c>
      <c r="F27" s="22">
        <v>568</v>
      </c>
      <c r="G27" s="22">
        <v>43100</v>
      </c>
      <c r="H27" s="22">
        <v>43668</v>
      </c>
      <c r="I27" s="22">
        <v>1430573</v>
      </c>
      <c r="J27" s="22">
        <v>189666</v>
      </c>
      <c r="K27" s="22">
        <v>1620239</v>
      </c>
      <c r="L27" s="22">
        <v>1627334.54</v>
      </c>
      <c r="M27" s="22">
        <v>2155684</v>
      </c>
    </row>
    <row r="28" spans="2:13" ht="12.75">
      <c r="B28" s="15"/>
      <c r="I28" s="15"/>
      <c r="M28" s="15"/>
    </row>
    <row r="29" spans="1:13" ht="12.75">
      <c r="A29" s="13" t="s">
        <v>21</v>
      </c>
      <c r="B29" s="15">
        <v>35610</v>
      </c>
      <c r="C29" s="15">
        <v>0</v>
      </c>
      <c r="D29" s="15">
        <v>0</v>
      </c>
      <c r="E29" s="15">
        <v>35610</v>
      </c>
      <c r="F29" s="15">
        <v>0</v>
      </c>
      <c r="G29" s="15">
        <v>1900</v>
      </c>
      <c r="H29" s="15">
        <v>1900</v>
      </c>
      <c r="I29" s="15">
        <v>37510</v>
      </c>
      <c r="J29" s="15">
        <v>10911</v>
      </c>
      <c r="K29" s="15">
        <v>48421</v>
      </c>
      <c r="L29" s="15">
        <v>51215.02</v>
      </c>
      <c r="M29" s="15">
        <v>56306</v>
      </c>
    </row>
    <row r="30" spans="1:13" ht="12.75">
      <c r="A30" s="13" t="s">
        <v>22</v>
      </c>
      <c r="B30" s="15">
        <v>54458</v>
      </c>
      <c r="C30" s="15">
        <v>0</v>
      </c>
      <c r="D30" s="15">
        <v>0</v>
      </c>
      <c r="E30" s="15">
        <v>54458</v>
      </c>
      <c r="F30" s="15">
        <v>3603</v>
      </c>
      <c r="G30" s="15">
        <v>0</v>
      </c>
      <c r="H30" s="15">
        <v>3603</v>
      </c>
      <c r="I30" s="15">
        <v>58061</v>
      </c>
      <c r="J30" s="15">
        <v>23344</v>
      </c>
      <c r="K30" s="15">
        <v>81405</v>
      </c>
      <c r="L30" s="15">
        <v>99670.097</v>
      </c>
      <c r="M30" s="15">
        <v>82967</v>
      </c>
    </row>
    <row r="31" spans="1:13" ht="12.75">
      <c r="A31" s="16" t="s">
        <v>23</v>
      </c>
      <c r="B31" s="17">
        <v>54237</v>
      </c>
      <c r="C31" s="17">
        <v>0</v>
      </c>
      <c r="D31" s="17">
        <v>0</v>
      </c>
      <c r="E31" s="17">
        <v>54237</v>
      </c>
      <c r="F31" s="17">
        <v>2059</v>
      </c>
      <c r="G31" s="17">
        <v>951</v>
      </c>
      <c r="H31" s="17">
        <v>3010</v>
      </c>
      <c r="I31" s="17">
        <v>57247</v>
      </c>
      <c r="J31" s="17">
        <v>6796</v>
      </c>
      <c r="K31" s="17">
        <v>64043</v>
      </c>
      <c r="L31" s="17">
        <v>69835.014</v>
      </c>
      <c r="M31" s="17">
        <v>71312</v>
      </c>
    </row>
    <row r="32" spans="1:13" ht="12.75">
      <c r="A32" s="13" t="s">
        <v>24</v>
      </c>
      <c r="B32" s="15">
        <v>47445</v>
      </c>
      <c r="C32" s="15">
        <v>0</v>
      </c>
      <c r="D32" s="15">
        <v>0</v>
      </c>
      <c r="E32" s="15">
        <v>47445</v>
      </c>
      <c r="F32" s="15">
        <v>1716</v>
      </c>
      <c r="G32" s="15">
        <v>700</v>
      </c>
      <c r="H32" s="15">
        <v>2416</v>
      </c>
      <c r="I32" s="15">
        <v>49861</v>
      </c>
      <c r="J32" s="15">
        <v>7795</v>
      </c>
      <c r="K32" s="15">
        <v>57656</v>
      </c>
      <c r="L32" s="15">
        <v>63154.497</v>
      </c>
      <c r="M32" s="15">
        <v>53553</v>
      </c>
    </row>
    <row r="33" spans="1:13" ht="12.75">
      <c r="A33" s="13" t="s">
        <v>25</v>
      </c>
      <c r="B33" s="15">
        <v>54350</v>
      </c>
      <c r="C33" s="15">
        <v>0</v>
      </c>
      <c r="D33" s="15">
        <v>0</v>
      </c>
      <c r="E33" s="15">
        <v>54350</v>
      </c>
      <c r="F33" s="15">
        <v>0</v>
      </c>
      <c r="G33" s="15">
        <v>2100</v>
      </c>
      <c r="H33" s="15">
        <v>2100</v>
      </c>
      <c r="I33" s="15">
        <v>56450</v>
      </c>
      <c r="J33" s="15">
        <v>2977</v>
      </c>
      <c r="K33" s="15">
        <v>59427</v>
      </c>
      <c r="L33" s="15">
        <v>67789.724</v>
      </c>
      <c r="M33" s="15">
        <v>75800</v>
      </c>
    </row>
    <row r="34" spans="1:13" ht="12.75">
      <c r="A34" s="16" t="s">
        <v>26</v>
      </c>
      <c r="B34" s="17">
        <v>52414</v>
      </c>
      <c r="C34" s="17">
        <v>0</v>
      </c>
      <c r="D34" s="17">
        <v>0</v>
      </c>
      <c r="E34" s="17">
        <v>52414</v>
      </c>
      <c r="F34" s="17">
        <v>2874</v>
      </c>
      <c r="G34" s="17">
        <v>0</v>
      </c>
      <c r="H34" s="17">
        <v>2874</v>
      </c>
      <c r="I34" s="17">
        <v>55288</v>
      </c>
      <c r="J34" s="17">
        <v>32703</v>
      </c>
      <c r="K34" s="17">
        <v>87991</v>
      </c>
      <c r="L34" s="17">
        <v>89563.983</v>
      </c>
      <c r="M34" s="17">
        <v>64617</v>
      </c>
    </row>
    <row r="35" spans="1:13" ht="12.75">
      <c r="A35" s="13" t="s">
        <v>27</v>
      </c>
      <c r="B35" s="15">
        <v>397100</v>
      </c>
      <c r="C35" s="15">
        <v>0</v>
      </c>
      <c r="D35" s="15">
        <v>0</v>
      </c>
      <c r="E35" s="15">
        <v>397100</v>
      </c>
      <c r="F35" s="15">
        <v>10894</v>
      </c>
      <c r="G35" s="15">
        <v>0</v>
      </c>
      <c r="H35" s="15">
        <v>10894</v>
      </c>
      <c r="I35" s="15">
        <v>407994</v>
      </c>
      <c r="J35" s="15">
        <v>250603</v>
      </c>
      <c r="K35" s="15">
        <v>658597</v>
      </c>
      <c r="L35" s="15">
        <v>457129.177</v>
      </c>
      <c r="M35" s="15">
        <v>327955</v>
      </c>
    </row>
    <row r="36" spans="1:13" ht="12.75">
      <c r="A36" s="13" t="s">
        <v>28</v>
      </c>
      <c r="B36" s="15">
        <v>118936</v>
      </c>
      <c r="C36" s="15">
        <v>0</v>
      </c>
      <c r="D36" s="15">
        <v>0</v>
      </c>
      <c r="E36" s="15">
        <v>118936</v>
      </c>
      <c r="F36" s="15">
        <v>6969</v>
      </c>
      <c r="G36" s="15">
        <v>0</v>
      </c>
      <c r="H36" s="15">
        <v>6969</v>
      </c>
      <c r="I36" s="15">
        <v>125905</v>
      </c>
      <c r="J36" s="15">
        <v>101108</v>
      </c>
      <c r="K36" s="15">
        <v>227013</v>
      </c>
      <c r="L36" s="15">
        <v>198075.889</v>
      </c>
      <c r="M36" s="15">
        <v>151621</v>
      </c>
    </row>
    <row r="37" spans="1:13" ht="12.75">
      <c r="A37" s="16" t="s">
        <v>29</v>
      </c>
      <c r="B37" s="17">
        <v>66633</v>
      </c>
      <c r="C37" s="17">
        <v>0</v>
      </c>
      <c r="D37" s="17">
        <v>0</v>
      </c>
      <c r="E37" s="17">
        <v>66633</v>
      </c>
      <c r="F37" s="17">
        <v>0</v>
      </c>
      <c r="G37" s="17">
        <v>1800</v>
      </c>
      <c r="H37" s="17">
        <v>1800</v>
      </c>
      <c r="I37" s="17">
        <v>68433</v>
      </c>
      <c r="J37" s="17">
        <v>4729</v>
      </c>
      <c r="K37" s="17">
        <v>73162</v>
      </c>
      <c r="L37" s="17">
        <v>81256.562</v>
      </c>
      <c r="M37" s="17">
        <v>117565</v>
      </c>
    </row>
    <row r="38" spans="1:13" ht="12.75">
      <c r="A38" s="13" t="s">
        <v>30</v>
      </c>
      <c r="B38" s="15">
        <v>45135</v>
      </c>
      <c r="C38" s="15">
        <v>0</v>
      </c>
      <c r="D38" s="15">
        <v>0</v>
      </c>
      <c r="E38" s="15">
        <v>45135</v>
      </c>
      <c r="F38" s="15">
        <v>0</v>
      </c>
      <c r="G38" s="15">
        <v>1700</v>
      </c>
      <c r="H38" s="15">
        <v>1700</v>
      </c>
      <c r="I38" s="15">
        <v>46835</v>
      </c>
      <c r="J38" s="15">
        <v>9718</v>
      </c>
      <c r="K38" s="15">
        <v>56553</v>
      </c>
      <c r="L38" s="15">
        <v>64758.224</v>
      </c>
      <c r="M38" s="15">
        <v>61999</v>
      </c>
    </row>
    <row r="39" spans="1:13" ht="12.75">
      <c r="A39" s="13" t="s">
        <v>31</v>
      </c>
      <c r="B39" s="15">
        <v>24072</v>
      </c>
      <c r="C39" s="15">
        <v>0</v>
      </c>
      <c r="D39" s="15">
        <v>0</v>
      </c>
      <c r="E39" s="15">
        <v>24072</v>
      </c>
      <c r="F39" s="15">
        <v>64</v>
      </c>
      <c r="G39" s="15">
        <v>3300</v>
      </c>
      <c r="H39" s="15">
        <v>3364</v>
      </c>
      <c r="I39" s="15">
        <v>27436</v>
      </c>
      <c r="J39" s="15">
        <v>2745</v>
      </c>
      <c r="K39" s="15">
        <v>30181</v>
      </c>
      <c r="L39" s="15">
        <v>42278.508</v>
      </c>
      <c r="M39" s="15">
        <v>35261</v>
      </c>
    </row>
    <row r="40" spans="1:13" ht="12.75">
      <c r="A40" s="16" t="s">
        <v>32</v>
      </c>
      <c r="B40" s="17">
        <v>27369</v>
      </c>
      <c r="C40" s="17">
        <v>0</v>
      </c>
      <c r="D40" s="17">
        <v>0</v>
      </c>
      <c r="E40" s="17">
        <v>27369</v>
      </c>
      <c r="F40" s="17">
        <v>0</v>
      </c>
      <c r="G40" s="17">
        <v>2600</v>
      </c>
      <c r="H40" s="17">
        <v>2600</v>
      </c>
      <c r="I40" s="17">
        <v>29969</v>
      </c>
      <c r="J40" s="17">
        <v>2903</v>
      </c>
      <c r="K40" s="17">
        <v>32872</v>
      </c>
      <c r="L40" s="17">
        <v>46782.411</v>
      </c>
      <c r="M40" s="17">
        <v>42869</v>
      </c>
    </row>
    <row r="41" spans="1:13" ht="12.75">
      <c r="A41" s="13" t="s">
        <v>33</v>
      </c>
      <c r="B41" s="15">
        <v>30670</v>
      </c>
      <c r="C41" s="15">
        <v>0</v>
      </c>
      <c r="D41" s="15">
        <v>0</v>
      </c>
      <c r="E41" s="15">
        <v>30670</v>
      </c>
      <c r="F41" s="15">
        <v>0</v>
      </c>
      <c r="G41" s="15">
        <v>1500</v>
      </c>
      <c r="H41" s="15">
        <v>1500</v>
      </c>
      <c r="I41" s="15">
        <v>32170</v>
      </c>
      <c r="J41" s="15">
        <v>4389</v>
      </c>
      <c r="K41" s="15">
        <v>36559</v>
      </c>
      <c r="L41" s="15">
        <v>41544.842</v>
      </c>
      <c r="M41" s="15">
        <v>51591</v>
      </c>
    </row>
    <row r="42" spans="1:13" ht="12.75">
      <c r="A42" s="13" t="s">
        <v>34</v>
      </c>
      <c r="B42" s="15">
        <v>46432</v>
      </c>
      <c r="C42" s="15">
        <v>0</v>
      </c>
      <c r="D42" s="15">
        <v>0</v>
      </c>
      <c r="E42" s="15">
        <v>46432</v>
      </c>
      <c r="F42" s="15">
        <v>4139</v>
      </c>
      <c r="G42" s="15">
        <v>0</v>
      </c>
      <c r="H42" s="15">
        <v>4139</v>
      </c>
      <c r="I42" s="15">
        <v>50571</v>
      </c>
      <c r="J42" s="15">
        <v>22292</v>
      </c>
      <c r="K42" s="15">
        <v>72863</v>
      </c>
      <c r="L42" s="15">
        <v>91890.672</v>
      </c>
      <c r="M42" s="15">
        <v>58401</v>
      </c>
    </row>
    <row r="43" spans="1:13" ht="12.75">
      <c r="A43" s="16" t="s">
        <v>35</v>
      </c>
      <c r="B43" s="17">
        <v>109209</v>
      </c>
      <c r="C43" s="17">
        <v>0</v>
      </c>
      <c r="D43" s="17">
        <v>0</v>
      </c>
      <c r="E43" s="17">
        <v>109209</v>
      </c>
      <c r="F43" s="17">
        <v>2895</v>
      </c>
      <c r="G43" s="17">
        <v>0</v>
      </c>
      <c r="H43" s="17">
        <v>2895</v>
      </c>
      <c r="I43" s="17">
        <v>112104</v>
      </c>
      <c r="J43" s="17">
        <v>45497</v>
      </c>
      <c r="K43" s="17">
        <v>157601</v>
      </c>
      <c r="L43" s="17">
        <v>160920.719</v>
      </c>
      <c r="M43" s="17">
        <v>117914</v>
      </c>
    </row>
    <row r="44" spans="1:13" ht="12.75">
      <c r="A44" s="13" t="s">
        <v>36</v>
      </c>
      <c r="B44" s="15">
        <v>49745</v>
      </c>
      <c r="C44" s="15">
        <v>0</v>
      </c>
      <c r="D44" s="15">
        <v>0</v>
      </c>
      <c r="E44" s="15">
        <v>49745</v>
      </c>
      <c r="F44" s="15">
        <v>4246</v>
      </c>
      <c r="G44" s="15">
        <v>4700</v>
      </c>
      <c r="H44" s="15">
        <v>8946</v>
      </c>
      <c r="I44" s="15">
        <v>58691</v>
      </c>
      <c r="J44" s="15">
        <v>20035</v>
      </c>
      <c r="K44" s="15">
        <v>78726</v>
      </c>
      <c r="L44" s="15">
        <v>81227.244</v>
      </c>
      <c r="M44" s="15">
        <v>61506</v>
      </c>
    </row>
    <row r="45" spans="1:13" ht="12.75">
      <c r="A45" s="13" t="s">
        <v>37</v>
      </c>
      <c r="B45" s="15">
        <v>21814</v>
      </c>
      <c r="C45" s="15">
        <v>0</v>
      </c>
      <c r="D45" s="15">
        <v>0</v>
      </c>
      <c r="E45" s="15">
        <v>21814</v>
      </c>
      <c r="F45" s="15">
        <v>901</v>
      </c>
      <c r="G45" s="15">
        <v>800</v>
      </c>
      <c r="H45" s="15">
        <v>1701</v>
      </c>
      <c r="I45" s="15">
        <v>23515</v>
      </c>
      <c r="J45" s="15">
        <v>3711</v>
      </c>
      <c r="K45" s="15">
        <v>27226</v>
      </c>
      <c r="L45" s="15">
        <v>28694.492</v>
      </c>
      <c r="M45" s="15">
        <v>26001</v>
      </c>
    </row>
    <row r="46" spans="1:13" ht="12.75">
      <c r="A46" s="16" t="s">
        <v>38</v>
      </c>
      <c r="B46" s="17">
        <v>56156</v>
      </c>
      <c r="C46" s="17">
        <v>0</v>
      </c>
      <c r="D46" s="17">
        <v>0</v>
      </c>
      <c r="E46" s="17">
        <v>56156</v>
      </c>
      <c r="F46" s="17">
        <v>0</v>
      </c>
      <c r="G46" s="17">
        <v>32700</v>
      </c>
      <c r="H46" s="17">
        <v>32700</v>
      </c>
      <c r="I46" s="17">
        <v>88856</v>
      </c>
      <c r="J46" s="17">
        <v>24082</v>
      </c>
      <c r="K46" s="17">
        <v>112938</v>
      </c>
      <c r="L46" s="17">
        <v>124959.399</v>
      </c>
      <c r="M46" s="17">
        <v>102637</v>
      </c>
    </row>
    <row r="47" spans="1:13" ht="12.75">
      <c r="A47" s="13" t="s">
        <v>39</v>
      </c>
      <c r="B47" s="15">
        <v>78749</v>
      </c>
      <c r="C47" s="15">
        <v>0</v>
      </c>
      <c r="D47" s="15">
        <v>0</v>
      </c>
      <c r="E47" s="15">
        <v>78749</v>
      </c>
      <c r="F47" s="15">
        <v>0</v>
      </c>
      <c r="G47" s="15">
        <v>2200</v>
      </c>
      <c r="H47" s="15">
        <v>2200</v>
      </c>
      <c r="I47" s="15">
        <v>80949</v>
      </c>
      <c r="J47" s="15">
        <v>4259</v>
      </c>
      <c r="K47" s="15">
        <v>85208</v>
      </c>
      <c r="L47" s="15">
        <v>105351.293</v>
      </c>
      <c r="M47" s="15">
        <v>132955</v>
      </c>
    </row>
    <row r="48" spans="1:13" ht="12.75">
      <c r="A48" s="13" t="s">
        <v>40</v>
      </c>
      <c r="B48" s="15">
        <v>88391</v>
      </c>
      <c r="C48" s="15">
        <v>0</v>
      </c>
      <c r="D48" s="15">
        <v>0</v>
      </c>
      <c r="E48" s="15">
        <v>88391</v>
      </c>
      <c r="F48" s="15">
        <v>0</v>
      </c>
      <c r="G48" s="15">
        <v>900</v>
      </c>
      <c r="H48" s="15">
        <v>900</v>
      </c>
      <c r="I48" s="15">
        <v>89291</v>
      </c>
      <c r="J48" s="15">
        <v>6064</v>
      </c>
      <c r="K48" s="15">
        <v>95355</v>
      </c>
      <c r="L48" s="15">
        <v>104739.869</v>
      </c>
      <c r="M48" s="15">
        <v>140663</v>
      </c>
    </row>
    <row r="49" spans="1:13" ht="12.75">
      <c r="A49" s="16" t="s">
        <v>41</v>
      </c>
      <c r="B49" s="17">
        <v>50775</v>
      </c>
      <c r="C49" s="17">
        <v>0</v>
      </c>
      <c r="D49" s="17">
        <v>0</v>
      </c>
      <c r="E49" s="17">
        <v>50775</v>
      </c>
      <c r="F49" s="17">
        <v>0</v>
      </c>
      <c r="G49" s="17">
        <v>21500</v>
      </c>
      <c r="H49" s="17">
        <v>21500</v>
      </c>
      <c r="I49" s="17">
        <v>72275</v>
      </c>
      <c r="J49" s="17">
        <v>3956</v>
      </c>
      <c r="K49" s="17">
        <v>76231</v>
      </c>
      <c r="L49" s="17">
        <v>89477.987</v>
      </c>
      <c r="M49" s="17">
        <v>100750</v>
      </c>
    </row>
    <row r="50" spans="1:13" ht="12.75">
      <c r="A50" s="23" t="s">
        <v>42</v>
      </c>
      <c r="B50" s="24">
        <v>25414</v>
      </c>
      <c r="C50" s="24">
        <v>0</v>
      </c>
      <c r="D50" s="24">
        <v>3348</v>
      </c>
      <c r="E50" s="24">
        <v>28762</v>
      </c>
      <c r="F50" s="24">
        <v>0</v>
      </c>
      <c r="G50" s="24">
        <v>1400</v>
      </c>
      <c r="H50" s="24">
        <v>1400</v>
      </c>
      <c r="I50" s="24">
        <v>30162</v>
      </c>
      <c r="J50" s="24">
        <v>411</v>
      </c>
      <c r="K50" s="24">
        <v>30573</v>
      </c>
      <c r="L50" s="24">
        <v>30625.445</v>
      </c>
      <c r="M50" s="24">
        <v>36876</v>
      </c>
    </row>
    <row r="51" spans="1:13" ht="12.75">
      <c r="A51" s="1" t="s">
        <v>452</v>
      </c>
      <c r="B51" s="15"/>
      <c r="G51" s="25"/>
      <c r="I51" s="25"/>
      <c r="J51" s="25"/>
      <c r="K51" s="25"/>
      <c r="M51" s="15"/>
    </row>
    <row r="52" spans="1:13" ht="13.5" thickBot="1">
      <c r="A52" s="21" t="s">
        <v>20</v>
      </c>
      <c r="B52" s="22">
        <v>1535114</v>
      </c>
      <c r="C52" s="22">
        <v>0</v>
      </c>
      <c r="D52" s="22">
        <v>3348</v>
      </c>
      <c r="E52" s="22">
        <v>1538462</v>
      </c>
      <c r="F52" s="22">
        <v>40360</v>
      </c>
      <c r="G52" s="22">
        <v>80751</v>
      </c>
      <c r="H52" s="22">
        <v>121111</v>
      </c>
      <c r="I52" s="22">
        <v>1659573</v>
      </c>
      <c r="J52" s="22">
        <v>591028</v>
      </c>
      <c r="K52" s="22">
        <v>2250601</v>
      </c>
      <c r="L52" s="22">
        <v>2190941.07</v>
      </c>
      <c r="M52" s="22">
        <v>1971119</v>
      </c>
    </row>
    <row r="53" spans="2:13" ht="12.75">
      <c r="B53" s="15"/>
      <c r="I53" s="15"/>
      <c r="M53" s="15"/>
    </row>
    <row r="54" spans="1:13" ht="13.5" thickBot="1">
      <c r="A54" s="26" t="s">
        <v>43</v>
      </c>
      <c r="B54" s="22">
        <v>1565696</v>
      </c>
      <c r="C54" s="22">
        <v>0</v>
      </c>
      <c r="D54" s="22">
        <v>0</v>
      </c>
      <c r="E54" s="22">
        <v>1565696</v>
      </c>
      <c r="F54" s="22">
        <v>102546</v>
      </c>
      <c r="G54" s="22">
        <v>0</v>
      </c>
      <c r="H54" s="22">
        <v>102546</v>
      </c>
      <c r="I54" s="22">
        <v>1668242</v>
      </c>
      <c r="J54" s="22">
        <v>1538259</v>
      </c>
      <c r="K54" s="22">
        <v>3206501</v>
      </c>
      <c r="L54" s="22">
        <v>2365651.54</v>
      </c>
      <c r="M54" s="22">
        <v>1995013</v>
      </c>
    </row>
    <row r="55" spans="2:13" ht="12.75">
      <c r="B55" s="15">
        <v>1565696</v>
      </c>
      <c r="C55" s="15">
        <v>0</v>
      </c>
      <c r="D55" s="15">
        <v>0</v>
      </c>
      <c r="E55" s="15">
        <v>1565696</v>
      </c>
      <c r="F55" s="15">
        <v>102546</v>
      </c>
      <c r="G55" s="15">
        <v>0</v>
      </c>
      <c r="H55" s="15">
        <v>102546</v>
      </c>
      <c r="I55" s="15">
        <v>1668242</v>
      </c>
      <c r="J55" s="15">
        <v>1538259</v>
      </c>
      <c r="K55" s="15">
        <v>3206501</v>
      </c>
      <c r="L55" s="15">
        <v>2365651.54</v>
      </c>
      <c r="M55" s="15">
        <v>1995013</v>
      </c>
    </row>
    <row r="56" spans="1:13" ht="12.75">
      <c r="A56" s="13" t="s">
        <v>45</v>
      </c>
      <c r="B56" s="15">
        <v>90264</v>
      </c>
      <c r="C56" s="15">
        <v>0</v>
      </c>
      <c r="D56" s="15">
        <v>0</v>
      </c>
      <c r="E56" s="15">
        <v>90264</v>
      </c>
      <c r="F56" s="15">
        <v>0</v>
      </c>
      <c r="G56" s="15">
        <v>3000</v>
      </c>
      <c r="H56" s="15">
        <v>3000</v>
      </c>
      <c r="I56" s="15">
        <v>93264</v>
      </c>
      <c r="J56" s="15">
        <v>10021</v>
      </c>
      <c r="K56" s="15">
        <v>103285</v>
      </c>
      <c r="L56" s="15">
        <v>109929.849</v>
      </c>
      <c r="M56" s="15">
        <v>147002</v>
      </c>
    </row>
    <row r="57" spans="1:13" ht="12.75">
      <c r="A57" s="13" t="s">
        <v>46</v>
      </c>
      <c r="B57" s="15">
        <v>162210</v>
      </c>
      <c r="C57" s="15">
        <v>0</v>
      </c>
      <c r="D57" s="15">
        <v>0</v>
      </c>
      <c r="E57" s="15">
        <v>162210</v>
      </c>
      <c r="F57" s="15">
        <v>0</v>
      </c>
      <c r="G57" s="15">
        <v>500</v>
      </c>
      <c r="H57" s="15">
        <v>500</v>
      </c>
      <c r="I57" s="15">
        <v>162710</v>
      </c>
      <c r="J57" s="15">
        <v>35890</v>
      </c>
      <c r="K57" s="15">
        <v>198600</v>
      </c>
      <c r="L57" s="15">
        <v>173120.809</v>
      </c>
      <c r="M57" s="15">
        <v>193388</v>
      </c>
    </row>
    <row r="58" spans="1:13" ht="12.75">
      <c r="A58" s="16" t="s">
        <v>47</v>
      </c>
      <c r="B58" s="17">
        <v>213294</v>
      </c>
      <c r="C58" s="17">
        <v>0</v>
      </c>
      <c r="D58" s="17">
        <v>0</v>
      </c>
      <c r="E58" s="17">
        <v>213294</v>
      </c>
      <c r="F58" s="17">
        <v>0</v>
      </c>
      <c r="G58" s="17">
        <v>4000</v>
      </c>
      <c r="H58" s="17">
        <v>4000</v>
      </c>
      <c r="I58" s="17">
        <v>217294</v>
      </c>
      <c r="J58" s="17">
        <v>14975</v>
      </c>
      <c r="K58" s="17">
        <v>232269</v>
      </c>
      <c r="L58" s="17">
        <v>213757.523</v>
      </c>
      <c r="M58" s="17">
        <v>322986</v>
      </c>
    </row>
    <row r="59" spans="1:13" ht="12.75">
      <c r="A59" s="13" t="s">
        <v>48</v>
      </c>
      <c r="B59" s="15">
        <v>43976</v>
      </c>
      <c r="C59" s="15">
        <v>0</v>
      </c>
      <c r="D59" s="15">
        <v>0</v>
      </c>
      <c r="E59" s="15">
        <v>43976</v>
      </c>
      <c r="F59" s="15">
        <v>0</v>
      </c>
      <c r="G59" s="15">
        <v>1400</v>
      </c>
      <c r="H59" s="15">
        <v>1400</v>
      </c>
      <c r="I59" s="15">
        <v>45376</v>
      </c>
      <c r="J59" s="15">
        <v>2216</v>
      </c>
      <c r="K59" s="15">
        <v>47592</v>
      </c>
      <c r="L59" s="15">
        <v>52404.236</v>
      </c>
      <c r="M59" s="15">
        <v>79970</v>
      </c>
    </row>
    <row r="60" spans="1:13" ht="12.75">
      <c r="A60" s="13" t="s">
        <v>49</v>
      </c>
      <c r="B60" s="15">
        <v>103997</v>
      </c>
      <c r="C60" s="15">
        <v>0</v>
      </c>
      <c r="D60" s="15">
        <v>0</v>
      </c>
      <c r="E60" s="15">
        <v>103997</v>
      </c>
      <c r="F60" s="15">
        <v>0</v>
      </c>
      <c r="G60" s="15">
        <v>2500</v>
      </c>
      <c r="H60" s="15">
        <v>2500</v>
      </c>
      <c r="I60" s="15">
        <v>106497</v>
      </c>
      <c r="J60" s="15">
        <v>8313</v>
      </c>
      <c r="K60" s="15">
        <v>114810</v>
      </c>
      <c r="L60" s="15">
        <v>113479.796</v>
      </c>
      <c r="M60" s="15">
        <v>164164</v>
      </c>
    </row>
    <row r="61" spans="1:13" ht="12.75">
      <c r="A61" s="16" t="s">
        <v>50</v>
      </c>
      <c r="B61" s="17">
        <v>41438</v>
      </c>
      <c r="C61" s="17">
        <v>0</v>
      </c>
      <c r="D61" s="17">
        <v>0</v>
      </c>
      <c r="E61" s="17">
        <v>41438</v>
      </c>
      <c r="F61" s="17">
        <v>64</v>
      </c>
      <c r="G61" s="17">
        <v>6800</v>
      </c>
      <c r="H61" s="17">
        <v>6864</v>
      </c>
      <c r="I61" s="17">
        <v>48302</v>
      </c>
      <c r="J61" s="17">
        <v>1198</v>
      </c>
      <c r="K61" s="17">
        <v>49500</v>
      </c>
      <c r="L61" s="17">
        <v>53088.261</v>
      </c>
      <c r="M61" s="17">
        <v>70778</v>
      </c>
    </row>
    <row r="62" spans="1:13" ht="12.75">
      <c r="A62" s="13" t="s">
        <v>51</v>
      </c>
      <c r="B62" s="15">
        <v>57469</v>
      </c>
      <c r="C62" s="15">
        <v>0</v>
      </c>
      <c r="D62" s="15">
        <v>0</v>
      </c>
      <c r="E62" s="15">
        <v>57469</v>
      </c>
      <c r="F62" s="15">
        <v>515</v>
      </c>
      <c r="G62" s="15">
        <v>2300</v>
      </c>
      <c r="H62" s="15">
        <v>2815</v>
      </c>
      <c r="I62" s="15">
        <v>60284</v>
      </c>
      <c r="J62" s="15">
        <v>2598</v>
      </c>
      <c r="K62" s="15">
        <v>62882</v>
      </c>
      <c r="L62" s="15">
        <v>63335.941</v>
      </c>
      <c r="M62" s="15">
        <v>80770</v>
      </c>
    </row>
    <row r="63" spans="1:13" ht="12.75">
      <c r="A63" s="13" t="s">
        <v>52</v>
      </c>
      <c r="B63" s="15">
        <v>61502</v>
      </c>
      <c r="C63" s="15">
        <v>0</v>
      </c>
      <c r="D63" s="15">
        <v>0</v>
      </c>
      <c r="E63" s="15">
        <v>61502</v>
      </c>
      <c r="F63" s="15">
        <v>0</v>
      </c>
      <c r="G63" s="15">
        <v>8400</v>
      </c>
      <c r="H63" s="15">
        <v>8400</v>
      </c>
      <c r="I63" s="15">
        <v>69902</v>
      </c>
      <c r="J63" s="15">
        <v>878</v>
      </c>
      <c r="K63" s="15">
        <v>70780</v>
      </c>
      <c r="L63" s="15">
        <v>74739.431</v>
      </c>
      <c r="M63" s="15">
        <v>92307</v>
      </c>
    </row>
    <row r="64" spans="1:13" ht="12.75">
      <c r="A64" s="16" t="s">
        <v>53</v>
      </c>
      <c r="B64" s="17">
        <v>57469</v>
      </c>
      <c r="C64" s="17">
        <v>0</v>
      </c>
      <c r="D64" s="17">
        <v>0</v>
      </c>
      <c r="E64" s="17">
        <v>57469</v>
      </c>
      <c r="F64" s="17">
        <v>193</v>
      </c>
      <c r="G64" s="17">
        <v>8400</v>
      </c>
      <c r="H64" s="17">
        <v>8593</v>
      </c>
      <c r="I64" s="17">
        <v>66062</v>
      </c>
      <c r="J64" s="17">
        <v>2337</v>
      </c>
      <c r="K64" s="17">
        <v>68399</v>
      </c>
      <c r="L64" s="17">
        <v>70847.8</v>
      </c>
      <c r="M64" s="17">
        <v>83976</v>
      </c>
    </row>
    <row r="65" spans="1:13" ht="12.75">
      <c r="A65" s="13" t="s">
        <v>54</v>
      </c>
      <c r="B65" s="15">
        <v>78602</v>
      </c>
      <c r="C65" s="15">
        <v>0</v>
      </c>
      <c r="D65" s="15">
        <v>0</v>
      </c>
      <c r="E65" s="15">
        <v>78602</v>
      </c>
      <c r="F65" s="15">
        <v>0</v>
      </c>
      <c r="G65" s="15">
        <v>10000</v>
      </c>
      <c r="H65" s="15">
        <v>10000</v>
      </c>
      <c r="I65" s="15">
        <v>88602</v>
      </c>
      <c r="J65" s="15">
        <v>4332</v>
      </c>
      <c r="K65" s="15">
        <v>92934</v>
      </c>
      <c r="L65" s="15">
        <v>95019.355</v>
      </c>
      <c r="M65" s="15">
        <v>119420</v>
      </c>
    </row>
    <row r="66" spans="1:13" ht="12.75">
      <c r="A66" s="13" t="s">
        <v>55</v>
      </c>
      <c r="B66" s="15">
        <v>33464</v>
      </c>
      <c r="C66" s="15">
        <v>0</v>
      </c>
      <c r="D66" s="15">
        <v>0</v>
      </c>
      <c r="E66" s="15">
        <v>33464</v>
      </c>
      <c r="F66" s="15">
        <v>407</v>
      </c>
      <c r="G66" s="15">
        <v>5500</v>
      </c>
      <c r="H66" s="15">
        <v>5907</v>
      </c>
      <c r="I66" s="15">
        <v>39371</v>
      </c>
      <c r="J66" s="15">
        <v>1623</v>
      </c>
      <c r="K66" s="15">
        <v>40994</v>
      </c>
      <c r="L66" s="15">
        <v>44601.71</v>
      </c>
      <c r="M66" s="15">
        <v>56167</v>
      </c>
    </row>
    <row r="67" spans="1:13" ht="12.75">
      <c r="A67" s="16" t="s">
        <v>56</v>
      </c>
      <c r="B67" s="17">
        <v>99504</v>
      </c>
      <c r="C67" s="17">
        <v>0</v>
      </c>
      <c r="D67" s="17">
        <v>0</v>
      </c>
      <c r="E67" s="17">
        <v>99504</v>
      </c>
      <c r="F67" s="17">
        <v>0</v>
      </c>
      <c r="G67" s="17">
        <v>4000</v>
      </c>
      <c r="H67" s="17">
        <v>4000</v>
      </c>
      <c r="I67" s="17">
        <v>103504</v>
      </c>
      <c r="J67" s="17">
        <v>9994</v>
      </c>
      <c r="K67" s="17">
        <v>113498</v>
      </c>
      <c r="L67" s="17">
        <v>116990.128</v>
      </c>
      <c r="M67" s="17">
        <v>154971</v>
      </c>
    </row>
    <row r="68" spans="1:13" ht="12.75">
      <c r="A68" s="13" t="s">
        <v>57</v>
      </c>
      <c r="B68" s="15">
        <v>78392</v>
      </c>
      <c r="C68" s="15">
        <v>0</v>
      </c>
      <c r="D68" s="15">
        <v>0</v>
      </c>
      <c r="E68" s="15">
        <v>78392</v>
      </c>
      <c r="F68" s="15">
        <v>86</v>
      </c>
      <c r="G68" s="15">
        <v>8400</v>
      </c>
      <c r="H68" s="15">
        <v>8486</v>
      </c>
      <c r="I68" s="15">
        <v>86878</v>
      </c>
      <c r="J68" s="15">
        <v>3170</v>
      </c>
      <c r="K68" s="15">
        <v>90048</v>
      </c>
      <c r="L68" s="15">
        <v>93238.625</v>
      </c>
      <c r="M68" s="15">
        <v>97299</v>
      </c>
    </row>
    <row r="69" spans="1:13" ht="12.75">
      <c r="A69" s="13" t="s">
        <v>58</v>
      </c>
      <c r="B69" s="15">
        <v>37484</v>
      </c>
      <c r="C69" s="15">
        <v>0</v>
      </c>
      <c r="D69" s="15">
        <v>0</v>
      </c>
      <c r="E69" s="15">
        <v>37484</v>
      </c>
      <c r="F69" s="15">
        <v>107</v>
      </c>
      <c r="G69" s="15">
        <v>10700</v>
      </c>
      <c r="H69" s="15">
        <v>10807</v>
      </c>
      <c r="I69" s="15">
        <v>48291</v>
      </c>
      <c r="J69" s="15">
        <v>1359</v>
      </c>
      <c r="K69" s="15">
        <v>49650</v>
      </c>
      <c r="L69" s="15">
        <v>52250.143</v>
      </c>
      <c r="M69" s="15">
        <v>64758</v>
      </c>
    </row>
    <row r="70" spans="1:13" ht="12.75">
      <c r="A70" s="16" t="s">
        <v>59</v>
      </c>
      <c r="B70" s="17">
        <v>27576</v>
      </c>
      <c r="C70" s="17">
        <v>0</v>
      </c>
      <c r="D70" s="17">
        <v>3348</v>
      </c>
      <c r="E70" s="17">
        <v>30924</v>
      </c>
      <c r="F70" s="17">
        <v>193</v>
      </c>
      <c r="G70" s="17">
        <v>6900</v>
      </c>
      <c r="H70" s="17">
        <v>7093</v>
      </c>
      <c r="I70" s="17">
        <v>38017</v>
      </c>
      <c r="J70" s="17">
        <v>942</v>
      </c>
      <c r="K70" s="17">
        <v>38959</v>
      </c>
      <c r="L70" s="17">
        <v>39667.146</v>
      </c>
      <c r="M70" s="17">
        <v>54499</v>
      </c>
    </row>
    <row r="71" spans="1:13" ht="12.75">
      <c r="A71" s="13" t="s">
        <v>60</v>
      </c>
      <c r="B71" s="15">
        <v>30862</v>
      </c>
      <c r="C71" s="15">
        <v>0</v>
      </c>
      <c r="D71" s="15">
        <v>3348</v>
      </c>
      <c r="E71" s="15">
        <v>34210</v>
      </c>
      <c r="F71" s="15">
        <v>0</v>
      </c>
      <c r="G71" s="15">
        <v>4200</v>
      </c>
      <c r="H71" s="15">
        <v>4200</v>
      </c>
      <c r="I71" s="15">
        <v>38410</v>
      </c>
      <c r="J71" s="15">
        <v>470</v>
      </c>
      <c r="K71" s="15">
        <v>38880</v>
      </c>
      <c r="L71" s="15">
        <v>37696.073</v>
      </c>
      <c r="M71" s="15">
        <v>43529</v>
      </c>
    </row>
    <row r="72" spans="1:13" ht="12.75">
      <c r="A72" s="13" t="s">
        <v>61</v>
      </c>
      <c r="B72" s="15">
        <v>19388</v>
      </c>
      <c r="C72" s="15">
        <v>0</v>
      </c>
      <c r="D72" s="15">
        <v>3348</v>
      </c>
      <c r="E72" s="15">
        <v>22736</v>
      </c>
      <c r="F72" s="15">
        <v>901</v>
      </c>
      <c r="G72" s="15">
        <v>4546</v>
      </c>
      <c r="H72" s="15">
        <v>5447</v>
      </c>
      <c r="I72" s="15">
        <v>28183</v>
      </c>
      <c r="J72" s="15">
        <v>395</v>
      </c>
      <c r="K72" s="15">
        <v>28578</v>
      </c>
      <c r="L72" s="15">
        <v>27592.982</v>
      </c>
      <c r="M72" s="15">
        <v>37217</v>
      </c>
    </row>
    <row r="73" spans="1:13" ht="12.75">
      <c r="A73" s="16" t="s">
        <v>62</v>
      </c>
      <c r="B73" s="17">
        <v>22644</v>
      </c>
      <c r="C73" s="17">
        <v>0</v>
      </c>
      <c r="D73" s="17">
        <v>3348</v>
      </c>
      <c r="E73" s="17">
        <v>25992</v>
      </c>
      <c r="F73" s="17">
        <v>300</v>
      </c>
      <c r="G73" s="17">
        <v>3700</v>
      </c>
      <c r="H73" s="17">
        <v>4000</v>
      </c>
      <c r="I73" s="17">
        <v>29992</v>
      </c>
      <c r="J73" s="17">
        <v>264</v>
      </c>
      <c r="K73" s="17">
        <v>30256</v>
      </c>
      <c r="L73" s="17">
        <v>29703.603</v>
      </c>
      <c r="M73" s="17">
        <v>39339</v>
      </c>
    </row>
    <row r="74" spans="1:13" ht="12.75">
      <c r="A74" s="13" t="s">
        <v>63</v>
      </c>
      <c r="B74" s="15">
        <v>50937</v>
      </c>
      <c r="C74" s="15">
        <v>0</v>
      </c>
      <c r="D74" s="15">
        <v>0</v>
      </c>
      <c r="E74" s="15">
        <v>50937</v>
      </c>
      <c r="F74" s="15">
        <v>172</v>
      </c>
      <c r="G74" s="15">
        <v>8200</v>
      </c>
      <c r="H74" s="15">
        <v>8372</v>
      </c>
      <c r="I74" s="15">
        <v>59309</v>
      </c>
      <c r="J74" s="15">
        <v>3603</v>
      </c>
      <c r="K74" s="15">
        <v>62912</v>
      </c>
      <c r="L74" s="15">
        <v>57969.763</v>
      </c>
      <c r="M74" s="15">
        <v>68173</v>
      </c>
    </row>
    <row r="75" spans="1:13" ht="12.75">
      <c r="A75" s="13" t="s">
        <v>64</v>
      </c>
      <c r="B75" s="15">
        <v>22698</v>
      </c>
      <c r="C75" s="15">
        <v>0</v>
      </c>
      <c r="D75" s="15">
        <v>3348</v>
      </c>
      <c r="E75" s="15">
        <v>26046</v>
      </c>
      <c r="F75" s="15">
        <v>64</v>
      </c>
      <c r="G75" s="15">
        <v>4100</v>
      </c>
      <c r="H75" s="15">
        <v>4164</v>
      </c>
      <c r="I75" s="15">
        <v>30210</v>
      </c>
      <c r="J75" s="15">
        <v>840</v>
      </c>
      <c r="K75" s="15">
        <v>31050</v>
      </c>
      <c r="L75" s="15">
        <v>30236.768</v>
      </c>
      <c r="M75" s="15">
        <v>37406</v>
      </c>
    </row>
    <row r="76" spans="1:13" ht="12.75">
      <c r="A76" s="16" t="s">
        <v>65</v>
      </c>
      <c r="B76" s="17">
        <v>20295</v>
      </c>
      <c r="C76" s="17">
        <v>0</v>
      </c>
      <c r="D76" s="17">
        <v>3348</v>
      </c>
      <c r="E76" s="17">
        <v>23643</v>
      </c>
      <c r="F76" s="17">
        <v>472</v>
      </c>
      <c r="G76" s="17">
        <v>4200</v>
      </c>
      <c r="H76" s="17">
        <v>4672</v>
      </c>
      <c r="I76" s="17">
        <v>28315</v>
      </c>
      <c r="J76" s="17">
        <v>373</v>
      </c>
      <c r="K76" s="17">
        <v>28688</v>
      </c>
      <c r="L76" s="17">
        <v>27129.646</v>
      </c>
      <c r="M76" s="17">
        <v>34439</v>
      </c>
    </row>
    <row r="77" spans="1:13" ht="12.75">
      <c r="A77" s="23" t="s">
        <v>66</v>
      </c>
      <c r="B77" s="24">
        <v>21132</v>
      </c>
      <c r="C77" s="24">
        <v>0</v>
      </c>
      <c r="D77" s="24">
        <v>3348</v>
      </c>
      <c r="E77" s="24">
        <v>24480</v>
      </c>
      <c r="F77" s="24">
        <v>43</v>
      </c>
      <c r="G77" s="24">
        <v>4400</v>
      </c>
      <c r="H77" s="24">
        <v>4443</v>
      </c>
      <c r="I77" s="24">
        <v>28923</v>
      </c>
      <c r="J77" s="24">
        <v>553</v>
      </c>
      <c r="K77" s="24">
        <v>29476</v>
      </c>
      <c r="L77" s="24">
        <v>29630.152</v>
      </c>
      <c r="M77" s="24">
        <v>41882</v>
      </c>
    </row>
    <row r="78" spans="1:13" ht="12.75">
      <c r="A78" s="1" t="s">
        <v>452</v>
      </c>
      <c r="B78" s="15"/>
      <c r="G78" s="25"/>
      <c r="I78" s="25"/>
      <c r="J78" s="25"/>
      <c r="K78" s="25"/>
      <c r="M78" s="15"/>
    </row>
    <row r="79" spans="1:13" ht="13.5" thickBot="1">
      <c r="A79" s="21" t="s">
        <v>44</v>
      </c>
      <c r="B79" s="22">
        <v>1374597</v>
      </c>
      <c r="C79" s="22">
        <v>0</v>
      </c>
      <c r="D79" s="22">
        <v>23436</v>
      </c>
      <c r="E79" s="22">
        <v>1398033</v>
      </c>
      <c r="F79" s="22">
        <v>3517</v>
      </c>
      <c r="G79" s="22">
        <v>116146</v>
      </c>
      <c r="H79" s="22">
        <v>119663</v>
      </c>
      <c r="I79" s="22">
        <v>1517696</v>
      </c>
      <c r="J79" s="22">
        <v>106344</v>
      </c>
      <c r="K79" s="22">
        <v>1624040</v>
      </c>
      <c r="L79" s="22">
        <v>1606429.74</v>
      </c>
      <c r="M79" s="22">
        <v>2084440</v>
      </c>
    </row>
    <row r="80" spans="2:13" ht="12.75">
      <c r="B80" s="15"/>
      <c r="I80" s="15"/>
      <c r="M80" s="15"/>
    </row>
    <row r="81" spans="1:13" ht="12.75">
      <c r="A81" s="13" t="s">
        <v>68</v>
      </c>
      <c r="B81" s="15">
        <v>122824</v>
      </c>
      <c r="C81" s="15">
        <v>0</v>
      </c>
      <c r="D81" s="15">
        <v>0</v>
      </c>
      <c r="E81" s="15">
        <v>122824</v>
      </c>
      <c r="F81" s="15">
        <v>0</v>
      </c>
      <c r="G81" s="15">
        <v>3800</v>
      </c>
      <c r="H81" s="15">
        <v>3800</v>
      </c>
      <c r="I81" s="15">
        <v>126624</v>
      </c>
      <c r="J81" s="15">
        <v>22550</v>
      </c>
      <c r="K81" s="15">
        <v>149174</v>
      </c>
      <c r="L81" s="15">
        <v>147900.71</v>
      </c>
      <c r="M81" s="15">
        <v>164969</v>
      </c>
    </row>
    <row r="82" spans="1:13" ht="12.75">
      <c r="A82" s="13" t="s">
        <v>69</v>
      </c>
      <c r="B82" s="15">
        <v>128415</v>
      </c>
      <c r="C82" s="15">
        <v>0</v>
      </c>
      <c r="D82" s="15">
        <v>0</v>
      </c>
      <c r="E82" s="15">
        <v>128415</v>
      </c>
      <c r="F82" s="15">
        <v>0</v>
      </c>
      <c r="G82" s="15">
        <v>3900</v>
      </c>
      <c r="H82" s="15">
        <v>3900</v>
      </c>
      <c r="I82" s="15">
        <v>132315</v>
      </c>
      <c r="J82" s="15">
        <v>19380</v>
      </c>
      <c r="K82" s="15">
        <v>151695</v>
      </c>
      <c r="L82" s="15">
        <v>162206.503</v>
      </c>
      <c r="M82" s="15">
        <v>229962</v>
      </c>
    </row>
    <row r="83" spans="1:13" ht="12.75">
      <c r="A83" s="16" t="s">
        <v>70</v>
      </c>
      <c r="B83" s="17">
        <v>26872</v>
      </c>
      <c r="C83" s="17">
        <v>0</v>
      </c>
      <c r="D83" s="17">
        <v>3348</v>
      </c>
      <c r="E83" s="17">
        <v>30220</v>
      </c>
      <c r="F83" s="17">
        <v>0</v>
      </c>
      <c r="G83" s="17">
        <v>3500</v>
      </c>
      <c r="H83" s="17">
        <v>3500</v>
      </c>
      <c r="I83" s="17">
        <v>33720</v>
      </c>
      <c r="J83" s="17">
        <v>1092</v>
      </c>
      <c r="K83" s="17">
        <v>34812</v>
      </c>
      <c r="L83" s="17">
        <v>31738.153</v>
      </c>
      <c r="M83" s="17">
        <v>42182</v>
      </c>
    </row>
    <row r="84" spans="1:13" ht="12.75">
      <c r="A84" s="13" t="s">
        <v>71</v>
      </c>
      <c r="B84" s="15">
        <v>26195</v>
      </c>
      <c r="C84" s="15">
        <v>0</v>
      </c>
      <c r="D84" s="15">
        <v>3348</v>
      </c>
      <c r="E84" s="15">
        <v>29543</v>
      </c>
      <c r="F84" s="15">
        <v>0</v>
      </c>
      <c r="G84" s="15">
        <v>2900</v>
      </c>
      <c r="H84" s="15">
        <v>2900</v>
      </c>
      <c r="I84" s="15">
        <v>32443</v>
      </c>
      <c r="J84" s="15">
        <v>434</v>
      </c>
      <c r="K84" s="15">
        <v>32877</v>
      </c>
      <c r="L84" s="15">
        <v>30956.039</v>
      </c>
      <c r="M84" s="15">
        <v>39180</v>
      </c>
    </row>
    <row r="85" spans="1:13" ht="12.75">
      <c r="A85" s="13" t="s">
        <v>72</v>
      </c>
      <c r="B85" s="15">
        <v>22731</v>
      </c>
      <c r="C85" s="15">
        <v>0</v>
      </c>
      <c r="D85" s="15">
        <v>3348</v>
      </c>
      <c r="E85" s="15">
        <v>26079</v>
      </c>
      <c r="F85" s="15">
        <v>257</v>
      </c>
      <c r="G85" s="15">
        <v>3200</v>
      </c>
      <c r="H85" s="15">
        <v>3457</v>
      </c>
      <c r="I85" s="15">
        <v>29536</v>
      </c>
      <c r="J85" s="15">
        <v>797</v>
      </c>
      <c r="K85" s="15">
        <v>30333</v>
      </c>
      <c r="L85" s="15">
        <v>33686.799</v>
      </c>
      <c r="M85" s="15">
        <v>38492</v>
      </c>
    </row>
    <row r="86" spans="1:13" ht="12.75">
      <c r="A86" s="16" t="s">
        <v>73</v>
      </c>
      <c r="B86" s="17">
        <v>20614</v>
      </c>
      <c r="C86" s="17">
        <v>0</v>
      </c>
      <c r="D86" s="17">
        <v>3348</v>
      </c>
      <c r="E86" s="17">
        <v>23962</v>
      </c>
      <c r="F86" s="17">
        <v>386</v>
      </c>
      <c r="G86" s="17">
        <v>3800</v>
      </c>
      <c r="H86" s="17">
        <v>4186</v>
      </c>
      <c r="I86" s="17">
        <v>28148</v>
      </c>
      <c r="J86" s="17">
        <v>1871</v>
      </c>
      <c r="K86" s="17">
        <v>30019</v>
      </c>
      <c r="L86" s="17">
        <v>29107.689</v>
      </c>
      <c r="M86" s="17">
        <v>37240</v>
      </c>
    </row>
    <row r="87" spans="1:13" ht="12.75">
      <c r="A87" s="13" t="s">
        <v>74</v>
      </c>
      <c r="B87" s="15">
        <v>35602</v>
      </c>
      <c r="C87" s="15">
        <v>0</v>
      </c>
      <c r="D87" s="15">
        <v>0</v>
      </c>
      <c r="E87" s="15">
        <v>35602</v>
      </c>
      <c r="F87" s="15">
        <v>64</v>
      </c>
      <c r="G87" s="15">
        <v>4500</v>
      </c>
      <c r="H87" s="15">
        <v>4564</v>
      </c>
      <c r="I87" s="15">
        <v>40166</v>
      </c>
      <c r="J87" s="15">
        <v>2965</v>
      </c>
      <c r="K87" s="15">
        <v>43131</v>
      </c>
      <c r="L87" s="15">
        <v>38901.928</v>
      </c>
      <c r="M87" s="15">
        <v>51285</v>
      </c>
    </row>
    <row r="88" spans="1:13" ht="12.75">
      <c r="A88" s="13" t="s">
        <v>75</v>
      </c>
      <c r="B88" s="15">
        <v>39394</v>
      </c>
      <c r="C88" s="15">
        <v>0</v>
      </c>
      <c r="D88" s="15">
        <v>0</v>
      </c>
      <c r="E88" s="15">
        <v>39394</v>
      </c>
      <c r="F88" s="15">
        <v>429</v>
      </c>
      <c r="G88" s="15">
        <v>5300</v>
      </c>
      <c r="H88" s="15">
        <v>5729</v>
      </c>
      <c r="I88" s="15">
        <v>45123</v>
      </c>
      <c r="J88" s="15">
        <v>4464</v>
      </c>
      <c r="K88" s="15">
        <v>49587</v>
      </c>
      <c r="L88" s="15">
        <v>49051.14</v>
      </c>
      <c r="M88" s="15">
        <v>49521</v>
      </c>
    </row>
    <row r="89" spans="1:13" ht="12.75">
      <c r="A89" s="16" t="s">
        <v>76</v>
      </c>
      <c r="B89" s="17">
        <v>48913</v>
      </c>
      <c r="C89" s="17">
        <v>0</v>
      </c>
      <c r="D89" s="17">
        <v>0</v>
      </c>
      <c r="E89" s="17">
        <v>48913</v>
      </c>
      <c r="F89" s="17">
        <v>172</v>
      </c>
      <c r="G89" s="17">
        <v>9000</v>
      </c>
      <c r="H89" s="17">
        <v>9172</v>
      </c>
      <c r="I89" s="17">
        <v>58085</v>
      </c>
      <c r="J89" s="17">
        <v>1796</v>
      </c>
      <c r="K89" s="17">
        <v>59881</v>
      </c>
      <c r="L89" s="17">
        <v>58573.857</v>
      </c>
      <c r="M89" s="17">
        <v>83066</v>
      </c>
    </row>
    <row r="90" spans="1:13" ht="12.75">
      <c r="A90" s="13" t="s">
        <v>77</v>
      </c>
      <c r="B90" s="15">
        <v>29303</v>
      </c>
      <c r="C90" s="15">
        <v>0</v>
      </c>
      <c r="D90" s="15">
        <v>0</v>
      </c>
      <c r="E90" s="15">
        <v>29303</v>
      </c>
      <c r="F90" s="15">
        <v>407</v>
      </c>
      <c r="G90" s="15">
        <v>4200</v>
      </c>
      <c r="H90" s="15">
        <v>4607</v>
      </c>
      <c r="I90" s="15">
        <v>33910</v>
      </c>
      <c r="J90" s="15">
        <v>852</v>
      </c>
      <c r="K90" s="15">
        <v>34762</v>
      </c>
      <c r="L90" s="15">
        <v>36417.55</v>
      </c>
      <c r="M90" s="15">
        <v>41195</v>
      </c>
    </row>
    <row r="91" spans="1:13" ht="12.75">
      <c r="A91" s="13" t="s">
        <v>78</v>
      </c>
      <c r="B91" s="15">
        <v>47143</v>
      </c>
      <c r="C91" s="15">
        <v>0</v>
      </c>
      <c r="D91" s="15">
        <v>0</v>
      </c>
      <c r="E91" s="15">
        <v>47143</v>
      </c>
      <c r="F91" s="15">
        <v>0</v>
      </c>
      <c r="G91" s="15">
        <v>6500</v>
      </c>
      <c r="H91" s="15">
        <v>6500</v>
      </c>
      <c r="I91" s="15">
        <v>53643</v>
      </c>
      <c r="J91" s="15">
        <v>3034</v>
      </c>
      <c r="K91" s="15">
        <v>56677</v>
      </c>
      <c r="L91" s="15">
        <v>57271.803</v>
      </c>
      <c r="M91" s="15">
        <v>64716</v>
      </c>
    </row>
    <row r="92" spans="1:13" ht="12.75">
      <c r="A92" s="16" t="s">
        <v>79</v>
      </c>
      <c r="B92" s="17">
        <v>35103</v>
      </c>
      <c r="C92" s="17">
        <v>0</v>
      </c>
      <c r="D92" s="17">
        <v>0</v>
      </c>
      <c r="E92" s="17">
        <v>35103</v>
      </c>
      <c r="F92" s="17">
        <v>0</v>
      </c>
      <c r="G92" s="17">
        <v>1700</v>
      </c>
      <c r="H92" s="17">
        <v>1700</v>
      </c>
      <c r="I92" s="17">
        <v>36803</v>
      </c>
      <c r="J92" s="17">
        <v>1825</v>
      </c>
      <c r="K92" s="17">
        <v>38628</v>
      </c>
      <c r="L92" s="17">
        <v>40144.473</v>
      </c>
      <c r="M92" s="17">
        <v>45576</v>
      </c>
    </row>
    <row r="93" spans="1:13" ht="12.75">
      <c r="A93" s="13" t="s">
        <v>80</v>
      </c>
      <c r="B93" s="15">
        <v>44428</v>
      </c>
      <c r="C93" s="15">
        <v>0</v>
      </c>
      <c r="D93" s="15">
        <v>0</v>
      </c>
      <c r="E93" s="15">
        <v>44428</v>
      </c>
      <c r="F93" s="15">
        <v>386</v>
      </c>
      <c r="G93" s="15">
        <v>6100</v>
      </c>
      <c r="H93" s="15">
        <v>6486</v>
      </c>
      <c r="I93" s="15">
        <v>50914</v>
      </c>
      <c r="J93" s="15">
        <v>2337</v>
      </c>
      <c r="K93" s="15">
        <v>53251</v>
      </c>
      <c r="L93" s="15">
        <v>55084.741</v>
      </c>
      <c r="M93" s="15">
        <v>69734</v>
      </c>
    </row>
    <row r="94" spans="1:13" ht="12.75">
      <c r="A94" s="13" t="s">
        <v>81</v>
      </c>
      <c r="B94" s="15">
        <v>124254</v>
      </c>
      <c r="C94" s="15">
        <v>0</v>
      </c>
      <c r="D94" s="15">
        <v>0</v>
      </c>
      <c r="E94" s="15">
        <v>124254</v>
      </c>
      <c r="F94" s="15">
        <v>0</v>
      </c>
      <c r="G94" s="15">
        <v>1800</v>
      </c>
      <c r="H94" s="15">
        <v>1800</v>
      </c>
      <c r="I94" s="15">
        <v>126054</v>
      </c>
      <c r="J94" s="15">
        <v>7138</v>
      </c>
      <c r="K94" s="15">
        <v>133192</v>
      </c>
      <c r="L94" s="15">
        <v>115652.451</v>
      </c>
      <c r="M94" s="15">
        <v>165565</v>
      </c>
    </row>
    <row r="95" spans="1:13" ht="12.75">
      <c r="A95" s="16" t="s">
        <v>82</v>
      </c>
      <c r="B95" s="17">
        <v>75286</v>
      </c>
      <c r="C95" s="17">
        <v>0</v>
      </c>
      <c r="D95" s="17">
        <v>0</v>
      </c>
      <c r="E95" s="17">
        <v>75286</v>
      </c>
      <c r="F95" s="17">
        <v>0</v>
      </c>
      <c r="G95" s="17">
        <v>6100</v>
      </c>
      <c r="H95" s="17">
        <v>6100</v>
      </c>
      <c r="I95" s="17">
        <v>81386</v>
      </c>
      <c r="J95" s="17">
        <v>6514</v>
      </c>
      <c r="K95" s="17">
        <v>87900</v>
      </c>
      <c r="L95" s="17">
        <v>93511.149</v>
      </c>
      <c r="M95" s="17">
        <v>112675</v>
      </c>
    </row>
    <row r="96" spans="1:13" ht="12.75">
      <c r="A96" s="13" t="s">
        <v>83</v>
      </c>
      <c r="B96" s="15">
        <v>40824</v>
      </c>
      <c r="C96" s="15">
        <v>0</v>
      </c>
      <c r="D96" s="15">
        <v>0</v>
      </c>
      <c r="E96" s="15">
        <v>40824</v>
      </c>
      <c r="F96" s="15">
        <v>0</v>
      </c>
      <c r="G96" s="15">
        <v>3400</v>
      </c>
      <c r="H96" s="15">
        <v>3400</v>
      </c>
      <c r="I96" s="15">
        <v>44224</v>
      </c>
      <c r="J96" s="15">
        <v>2575</v>
      </c>
      <c r="K96" s="15">
        <v>46799</v>
      </c>
      <c r="L96" s="15">
        <v>48335.594</v>
      </c>
      <c r="M96" s="15">
        <v>66454</v>
      </c>
    </row>
    <row r="97" spans="1:13" ht="12.75">
      <c r="A97" s="13" t="s">
        <v>84</v>
      </c>
      <c r="B97" s="15">
        <v>41521</v>
      </c>
      <c r="C97" s="15">
        <v>0</v>
      </c>
      <c r="D97" s="15">
        <v>0</v>
      </c>
      <c r="E97" s="15">
        <v>41521</v>
      </c>
      <c r="F97" s="15">
        <v>0</v>
      </c>
      <c r="G97" s="15">
        <v>3700</v>
      </c>
      <c r="H97" s="15">
        <v>3700</v>
      </c>
      <c r="I97" s="15">
        <v>45221</v>
      </c>
      <c r="J97" s="15">
        <v>2127</v>
      </c>
      <c r="K97" s="15">
        <v>47348</v>
      </c>
      <c r="L97" s="15">
        <v>53513.709</v>
      </c>
      <c r="M97" s="15">
        <v>68275</v>
      </c>
    </row>
    <row r="98" spans="1:13" ht="12.75">
      <c r="A98" s="16" t="s">
        <v>85</v>
      </c>
      <c r="B98" s="17">
        <v>104755</v>
      </c>
      <c r="C98" s="17">
        <v>0</v>
      </c>
      <c r="D98" s="17">
        <v>0</v>
      </c>
      <c r="E98" s="17">
        <v>104755</v>
      </c>
      <c r="F98" s="17">
        <v>0</v>
      </c>
      <c r="G98" s="17">
        <v>2000</v>
      </c>
      <c r="H98" s="17">
        <v>2000</v>
      </c>
      <c r="I98" s="17">
        <v>106755</v>
      </c>
      <c r="J98" s="17">
        <v>6347</v>
      </c>
      <c r="K98" s="17">
        <v>113102</v>
      </c>
      <c r="L98" s="17">
        <v>109188.538</v>
      </c>
      <c r="M98" s="17">
        <v>144745</v>
      </c>
    </row>
    <row r="99" spans="1:13" ht="12.75">
      <c r="A99" s="13" t="s">
        <v>86</v>
      </c>
      <c r="B99" s="15">
        <v>95069</v>
      </c>
      <c r="C99" s="15">
        <v>0</v>
      </c>
      <c r="D99" s="15">
        <v>0</v>
      </c>
      <c r="E99" s="15">
        <v>95069</v>
      </c>
      <c r="F99" s="15">
        <v>622</v>
      </c>
      <c r="G99" s="15">
        <v>9600</v>
      </c>
      <c r="H99" s="15">
        <v>10222</v>
      </c>
      <c r="I99" s="15">
        <v>105291</v>
      </c>
      <c r="J99" s="15">
        <v>700</v>
      </c>
      <c r="K99" s="15">
        <v>105991</v>
      </c>
      <c r="L99" s="15">
        <v>61939.824</v>
      </c>
      <c r="M99" s="15">
        <v>86029</v>
      </c>
    </row>
    <row r="100" spans="1:13" ht="12.75">
      <c r="A100" s="13" t="s">
        <v>87</v>
      </c>
      <c r="B100" s="15">
        <v>57265</v>
      </c>
      <c r="C100" s="15">
        <v>0</v>
      </c>
      <c r="D100" s="15">
        <v>0</v>
      </c>
      <c r="E100" s="15">
        <v>57265</v>
      </c>
      <c r="F100" s="15">
        <v>0</v>
      </c>
      <c r="G100" s="15">
        <v>6600</v>
      </c>
      <c r="H100" s="15">
        <v>6600</v>
      </c>
      <c r="I100" s="15">
        <v>63865</v>
      </c>
      <c r="J100" s="15">
        <v>5095</v>
      </c>
      <c r="K100" s="15">
        <v>68960</v>
      </c>
      <c r="L100" s="15">
        <v>68369.821</v>
      </c>
      <c r="M100" s="15">
        <v>81716</v>
      </c>
    </row>
    <row r="101" spans="1:13" ht="12.75">
      <c r="A101" s="16" t="s">
        <v>88</v>
      </c>
      <c r="B101" s="17">
        <v>40189</v>
      </c>
      <c r="C101" s="17">
        <v>0</v>
      </c>
      <c r="D101" s="17">
        <v>0</v>
      </c>
      <c r="E101" s="17">
        <v>40189</v>
      </c>
      <c r="F101" s="17">
        <v>407</v>
      </c>
      <c r="G101" s="17">
        <v>4800</v>
      </c>
      <c r="H101" s="17">
        <v>5207</v>
      </c>
      <c r="I101" s="17">
        <v>45396</v>
      </c>
      <c r="J101" s="17">
        <v>1083</v>
      </c>
      <c r="K101" s="17">
        <v>46479</v>
      </c>
      <c r="L101" s="17">
        <v>45335.562</v>
      </c>
      <c r="M101" s="17">
        <v>54857</v>
      </c>
    </row>
    <row r="102" spans="1:13" ht="12.75">
      <c r="A102" s="13" t="s">
        <v>89</v>
      </c>
      <c r="B102" s="15">
        <v>20943</v>
      </c>
      <c r="C102" s="15">
        <v>0</v>
      </c>
      <c r="D102" s="15">
        <v>3348</v>
      </c>
      <c r="E102" s="15">
        <v>24291</v>
      </c>
      <c r="F102" s="15">
        <v>429</v>
      </c>
      <c r="G102" s="15">
        <v>4000</v>
      </c>
      <c r="H102" s="15">
        <v>4429</v>
      </c>
      <c r="I102" s="15">
        <v>28720</v>
      </c>
      <c r="J102" s="15">
        <v>274</v>
      </c>
      <c r="K102" s="15">
        <v>28994</v>
      </c>
      <c r="L102" s="15">
        <v>27640.096</v>
      </c>
      <c r="M102" s="15">
        <v>33849</v>
      </c>
    </row>
    <row r="103" spans="1:13" ht="12.75">
      <c r="A103" s="13" t="s">
        <v>90</v>
      </c>
      <c r="B103" s="15">
        <v>47308</v>
      </c>
      <c r="C103" s="15">
        <v>0</v>
      </c>
      <c r="D103" s="15">
        <v>0</v>
      </c>
      <c r="E103" s="15">
        <v>47308</v>
      </c>
      <c r="F103" s="15">
        <v>0</v>
      </c>
      <c r="G103" s="15">
        <v>9500</v>
      </c>
      <c r="H103" s="15">
        <v>9500</v>
      </c>
      <c r="I103" s="15">
        <v>56808</v>
      </c>
      <c r="J103" s="15">
        <v>5937</v>
      </c>
      <c r="K103" s="15">
        <v>62745</v>
      </c>
      <c r="L103" s="15">
        <v>54151.236</v>
      </c>
      <c r="M103" s="15">
        <v>59503</v>
      </c>
    </row>
    <row r="104" spans="1:13" ht="12.75">
      <c r="A104" s="16" t="s">
        <v>91</v>
      </c>
      <c r="B104" s="17">
        <v>19451</v>
      </c>
      <c r="C104" s="17">
        <v>0</v>
      </c>
      <c r="D104" s="17">
        <v>3348</v>
      </c>
      <c r="E104" s="17">
        <v>22799</v>
      </c>
      <c r="F104" s="17">
        <v>0</v>
      </c>
      <c r="G104" s="17">
        <v>2900</v>
      </c>
      <c r="H104" s="17">
        <v>2900</v>
      </c>
      <c r="I104" s="17">
        <v>25699</v>
      </c>
      <c r="J104" s="17">
        <v>862</v>
      </c>
      <c r="K104" s="17">
        <v>26561</v>
      </c>
      <c r="L104" s="17">
        <v>26526.955</v>
      </c>
      <c r="M104" s="17">
        <v>30397</v>
      </c>
    </row>
    <row r="105" spans="1:13" ht="12.75">
      <c r="A105" s="13" t="s">
        <v>92</v>
      </c>
      <c r="B105" s="15">
        <v>32699</v>
      </c>
      <c r="C105" s="15">
        <v>0</v>
      </c>
      <c r="D105" s="15">
        <v>1339</v>
      </c>
      <c r="E105" s="15">
        <v>34038</v>
      </c>
      <c r="F105" s="15">
        <v>107</v>
      </c>
      <c r="G105" s="15">
        <v>3900</v>
      </c>
      <c r="H105" s="15">
        <v>4007</v>
      </c>
      <c r="I105" s="15">
        <v>38045</v>
      </c>
      <c r="J105" s="15">
        <v>1811</v>
      </c>
      <c r="K105" s="15">
        <v>39856</v>
      </c>
      <c r="L105" s="15">
        <v>37786.878</v>
      </c>
      <c r="M105" s="15">
        <v>39195</v>
      </c>
    </row>
    <row r="106" spans="1:13" ht="12.75">
      <c r="A106" s="16" t="s">
        <v>93</v>
      </c>
      <c r="B106" s="17">
        <v>23873</v>
      </c>
      <c r="C106" s="17">
        <v>0</v>
      </c>
      <c r="D106" s="17">
        <v>3348</v>
      </c>
      <c r="E106" s="17">
        <v>27221</v>
      </c>
      <c r="F106" s="17">
        <v>0</v>
      </c>
      <c r="G106" s="17">
        <v>3100</v>
      </c>
      <c r="H106" s="17">
        <v>3100</v>
      </c>
      <c r="I106" s="17">
        <v>30321</v>
      </c>
      <c r="J106" s="17">
        <v>722</v>
      </c>
      <c r="K106" s="17">
        <v>31043</v>
      </c>
      <c r="L106" s="17">
        <v>28876.817</v>
      </c>
      <c r="M106" s="17">
        <v>29071</v>
      </c>
    </row>
    <row r="107" spans="1:13" ht="12.75">
      <c r="A107" s="1" t="s">
        <v>452</v>
      </c>
      <c r="B107" s="15"/>
      <c r="G107" s="25"/>
      <c r="I107" s="25"/>
      <c r="J107" s="25"/>
      <c r="K107" s="25"/>
      <c r="M107" s="15"/>
    </row>
    <row r="108" spans="1:13" ht="13.5" thickBot="1">
      <c r="A108" s="21" t="s">
        <v>67</v>
      </c>
      <c r="B108" s="22">
        <v>1350974</v>
      </c>
      <c r="C108" s="22">
        <v>0</v>
      </c>
      <c r="D108" s="22">
        <v>24775</v>
      </c>
      <c r="E108" s="22">
        <v>1375749</v>
      </c>
      <c r="F108" s="22">
        <v>3666</v>
      </c>
      <c r="G108" s="22">
        <v>119800</v>
      </c>
      <c r="H108" s="22">
        <v>123466</v>
      </c>
      <c r="I108" s="22">
        <v>1499215</v>
      </c>
      <c r="J108" s="22">
        <v>104582</v>
      </c>
      <c r="K108" s="22">
        <v>1603797</v>
      </c>
      <c r="L108" s="22">
        <v>1541870.02</v>
      </c>
      <c r="M108" s="22">
        <v>1929449</v>
      </c>
    </row>
    <row r="109" spans="2:13" ht="12.75">
      <c r="B109" s="15"/>
      <c r="I109" s="15"/>
      <c r="M109" s="15"/>
    </row>
    <row r="110" spans="1:13" ht="12.75">
      <c r="A110" s="13" t="s">
        <v>95</v>
      </c>
      <c r="B110" s="15">
        <v>229355</v>
      </c>
      <c r="C110" s="15">
        <v>0</v>
      </c>
      <c r="D110" s="15">
        <v>0</v>
      </c>
      <c r="E110" s="15">
        <v>229355</v>
      </c>
      <c r="F110" s="15">
        <v>0</v>
      </c>
      <c r="G110" s="15">
        <v>2000</v>
      </c>
      <c r="H110" s="15">
        <v>2000</v>
      </c>
      <c r="I110" s="15">
        <v>231355</v>
      </c>
      <c r="J110" s="15">
        <v>66488</v>
      </c>
      <c r="K110" s="15">
        <v>297843</v>
      </c>
      <c r="L110" s="15">
        <v>286169.676</v>
      </c>
      <c r="M110" s="15">
        <v>331936</v>
      </c>
    </row>
    <row r="111" spans="1:13" ht="12.75">
      <c r="A111" s="13" t="s">
        <v>96</v>
      </c>
      <c r="B111" s="15">
        <v>96138</v>
      </c>
      <c r="C111" s="15">
        <v>0</v>
      </c>
      <c r="D111" s="15">
        <v>0</v>
      </c>
      <c r="E111" s="15">
        <v>96138</v>
      </c>
      <c r="F111" s="15">
        <v>1630</v>
      </c>
      <c r="G111" s="15">
        <v>6000</v>
      </c>
      <c r="H111" s="15">
        <v>7630</v>
      </c>
      <c r="I111" s="15">
        <v>103768</v>
      </c>
      <c r="J111" s="15">
        <v>21816</v>
      </c>
      <c r="K111" s="15">
        <v>125584</v>
      </c>
      <c r="L111" s="15">
        <v>128068.43</v>
      </c>
      <c r="M111" s="15">
        <v>108072</v>
      </c>
    </row>
    <row r="112" spans="1:13" ht="12.75">
      <c r="A112" s="16" t="s">
        <v>97</v>
      </c>
      <c r="B112" s="17">
        <v>171625</v>
      </c>
      <c r="C112" s="17">
        <v>0</v>
      </c>
      <c r="D112" s="17">
        <v>0</v>
      </c>
      <c r="E112" s="17">
        <v>171625</v>
      </c>
      <c r="F112" s="17">
        <v>0</v>
      </c>
      <c r="G112" s="17">
        <v>0</v>
      </c>
      <c r="H112" s="17">
        <v>0</v>
      </c>
      <c r="I112" s="17">
        <v>171625</v>
      </c>
      <c r="J112" s="17">
        <v>20822</v>
      </c>
      <c r="K112" s="17">
        <v>192447</v>
      </c>
      <c r="L112" s="17">
        <v>191842.561</v>
      </c>
      <c r="M112" s="17">
        <v>209239</v>
      </c>
    </row>
    <row r="113" spans="1:13" ht="12.75">
      <c r="A113" s="13" t="s">
        <v>98</v>
      </c>
      <c r="B113" s="15">
        <v>24977</v>
      </c>
      <c r="C113" s="15">
        <v>0</v>
      </c>
      <c r="D113" s="15">
        <v>0</v>
      </c>
      <c r="E113" s="15">
        <v>24977</v>
      </c>
      <c r="F113" s="15">
        <v>1029</v>
      </c>
      <c r="G113" s="15">
        <v>0</v>
      </c>
      <c r="H113" s="15">
        <v>1029</v>
      </c>
      <c r="I113" s="15">
        <v>26006</v>
      </c>
      <c r="J113" s="15">
        <v>1549</v>
      </c>
      <c r="K113" s="15">
        <v>27555</v>
      </c>
      <c r="L113" s="15">
        <v>33554.194</v>
      </c>
      <c r="M113" s="15">
        <v>27874</v>
      </c>
    </row>
    <row r="114" spans="1:13" ht="12.75">
      <c r="A114" s="13" t="s">
        <v>99</v>
      </c>
      <c r="B114" s="15">
        <v>12977</v>
      </c>
      <c r="C114" s="15">
        <v>0</v>
      </c>
      <c r="D114" s="15">
        <v>3348</v>
      </c>
      <c r="E114" s="15">
        <v>16325</v>
      </c>
      <c r="F114" s="15">
        <v>0</v>
      </c>
      <c r="G114" s="15">
        <v>1066</v>
      </c>
      <c r="H114" s="15">
        <v>1066</v>
      </c>
      <c r="I114" s="15">
        <v>17391</v>
      </c>
      <c r="J114" s="15">
        <v>241</v>
      </c>
      <c r="K114" s="15">
        <v>17632</v>
      </c>
      <c r="L114" s="15">
        <v>20504.6</v>
      </c>
      <c r="M114" s="15">
        <v>21974</v>
      </c>
    </row>
    <row r="115" spans="1:13" ht="12.75">
      <c r="A115" s="16" t="s">
        <v>100</v>
      </c>
      <c r="B115" s="17">
        <v>28282</v>
      </c>
      <c r="C115" s="17">
        <v>0</v>
      </c>
      <c r="D115" s="17">
        <v>0</v>
      </c>
      <c r="E115" s="17">
        <v>28282</v>
      </c>
      <c r="F115" s="17">
        <v>815</v>
      </c>
      <c r="G115" s="17">
        <v>4220</v>
      </c>
      <c r="H115" s="17">
        <v>5035</v>
      </c>
      <c r="I115" s="17">
        <v>33317</v>
      </c>
      <c r="J115" s="17">
        <v>2016</v>
      </c>
      <c r="K115" s="17">
        <v>35333</v>
      </c>
      <c r="L115" s="17">
        <v>36670.331</v>
      </c>
      <c r="M115" s="17">
        <v>37630</v>
      </c>
    </row>
    <row r="116" spans="1:13" ht="12.75">
      <c r="A116" s="13" t="s">
        <v>101</v>
      </c>
      <c r="B116" s="15">
        <v>35331</v>
      </c>
      <c r="C116" s="15">
        <v>0</v>
      </c>
      <c r="D116" s="15">
        <v>0</v>
      </c>
      <c r="E116" s="15">
        <v>35331</v>
      </c>
      <c r="F116" s="15">
        <v>1351</v>
      </c>
      <c r="G116" s="15">
        <v>6930</v>
      </c>
      <c r="H116" s="15">
        <v>8281</v>
      </c>
      <c r="I116" s="15">
        <v>43612</v>
      </c>
      <c r="J116" s="15">
        <v>11921</v>
      </c>
      <c r="K116" s="15">
        <v>55533</v>
      </c>
      <c r="L116" s="15">
        <v>48438.156</v>
      </c>
      <c r="M116" s="15">
        <v>43825</v>
      </c>
    </row>
    <row r="117" spans="1:13" ht="12.75">
      <c r="A117" s="13" t="s">
        <v>102</v>
      </c>
      <c r="B117" s="15">
        <v>13179</v>
      </c>
      <c r="C117" s="15">
        <v>0</v>
      </c>
      <c r="D117" s="15">
        <v>0</v>
      </c>
      <c r="E117" s="15">
        <v>13179</v>
      </c>
      <c r="F117" s="15">
        <v>482</v>
      </c>
      <c r="G117" s="15">
        <v>2059</v>
      </c>
      <c r="H117" s="15">
        <v>2541</v>
      </c>
      <c r="I117" s="15">
        <v>15720</v>
      </c>
      <c r="J117" s="15">
        <v>2261</v>
      </c>
      <c r="K117" s="15">
        <v>17981</v>
      </c>
      <c r="L117" s="15">
        <v>19103.501</v>
      </c>
      <c r="M117" s="15">
        <v>16067</v>
      </c>
    </row>
    <row r="118" spans="1:13" ht="12.75">
      <c r="A118" s="16" t="s">
        <v>103</v>
      </c>
      <c r="B118" s="17">
        <v>43078</v>
      </c>
      <c r="C118" s="17">
        <v>0</v>
      </c>
      <c r="D118" s="17">
        <v>0</v>
      </c>
      <c r="E118" s="17">
        <v>43078</v>
      </c>
      <c r="F118" s="17">
        <v>0</v>
      </c>
      <c r="G118" s="17">
        <v>5325</v>
      </c>
      <c r="H118" s="17">
        <v>5325</v>
      </c>
      <c r="I118" s="17">
        <v>48403</v>
      </c>
      <c r="J118" s="17">
        <v>2825</v>
      </c>
      <c r="K118" s="17">
        <v>51228</v>
      </c>
      <c r="L118" s="17">
        <v>50426.717</v>
      </c>
      <c r="M118" s="17">
        <v>43464</v>
      </c>
    </row>
    <row r="119" spans="1:13" ht="12.75">
      <c r="A119" s="13" t="s">
        <v>104</v>
      </c>
      <c r="B119" s="15">
        <v>29597</v>
      </c>
      <c r="C119" s="15">
        <v>0</v>
      </c>
      <c r="D119" s="15">
        <v>0</v>
      </c>
      <c r="E119" s="15">
        <v>29597</v>
      </c>
      <c r="F119" s="15">
        <v>1222</v>
      </c>
      <c r="G119" s="15">
        <v>5978</v>
      </c>
      <c r="H119" s="15">
        <v>7200</v>
      </c>
      <c r="I119" s="15">
        <v>36797</v>
      </c>
      <c r="J119" s="15">
        <v>6724</v>
      </c>
      <c r="K119" s="15">
        <v>43521</v>
      </c>
      <c r="L119" s="15">
        <v>41206.885</v>
      </c>
      <c r="M119" s="15">
        <v>34489</v>
      </c>
    </row>
    <row r="120" spans="1:13" ht="12.75">
      <c r="A120" s="13" t="s">
        <v>105</v>
      </c>
      <c r="B120" s="15">
        <v>36268</v>
      </c>
      <c r="C120" s="15">
        <v>0</v>
      </c>
      <c r="D120" s="15">
        <v>0</v>
      </c>
      <c r="E120" s="15">
        <v>36268</v>
      </c>
      <c r="F120" s="15">
        <v>86</v>
      </c>
      <c r="G120" s="15">
        <v>2965</v>
      </c>
      <c r="H120" s="15">
        <v>3051</v>
      </c>
      <c r="I120" s="15">
        <v>39319</v>
      </c>
      <c r="J120" s="15">
        <v>2170</v>
      </c>
      <c r="K120" s="15">
        <v>41489</v>
      </c>
      <c r="L120" s="15">
        <v>41176.237</v>
      </c>
      <c r="M120" s="15">
        <v>36452</v>
      </c>
    </row>
    <row r="121" spans="1:13" ht="12.75">
      <c r="A121" s="16" t="s">
        <v>106</v>
      </c>
      <c r="B121" s="17">
        <v>23427</v>
      </c>
      <c r="C121" s="17">
        <v>0</v>
      </c>
      <c r="D121" s="17">
        <v>3348</v>
      </c>
      <c r="E121" s="17">
        <v>26775</v>
      </c>
      <c r="F121" s="17">
        <v>0</v>
      </c>
      <c r="G121" s="17">
        <v>0</v>
      </c>
      <c r="H121" s="17">
        <v>0</v>
      </c>
      <c r="I121" s="17">
        <v>26775</v>
      </c>
      <c r="J121" s="17">
        <v>2295</v>
      </c>
      <c r="K121" s="17">
        <v>29070</v>
      </c>
      <c r="L121" s="17">
        <v>27233.047</v>
      </c>
      <c r="M121" s="17">
        <v>31815</v>
      </c>
    </row>
    <row r="122" spans="1:13" ht="12.75">
      <c r="A122" s="13" t="s">
        <v>107</v>
      </c>
      <c r="B122" s="15">
        <v>77484</v>
      </c>
      <c r="C122" s="15">
        <v>0</v>
      </c>
      <c r="D122" s="15">
        <v>0</v>
      </c>
      <c r="E122" s="15">
        <v>77484</v>
      </c>
      <c r="F122" s="15">
        <v>0</v>
      </c>
      <c r="G122" s="15">
        <v>0</v>
      </c>
      <c r="H122" s="15">
        <v>0</v>
      </c>
      <c r="I122" s="15">
        <v>77484</v>
      </c>
      <c r="J122" s="15">
        <v>9142</v>
      </c>
      <c r="K122" s="15">
        <v>86626</v>
      </c>
      <c r="L122" s="15">
        <v>90957.171</v>
      </c>
      <c r="M122" s="15">
        <v>106739</v>
      </c>
    </row>
    <row r="123" spans="1:13" ht="12.75">
      <c r="A123" s="13" t="s">
        <v>108</v>
      </c>
      <c r="B123" s="15">
        <v>89158</v>
      </c>
      <c r="C123" s="15">
        <v>0</v>
      </c>
      <c r="D123" s="15">
        <v>0</v>
      </c>
      <c r="E123" s="15">
        <v>89158</v>
      </c>
      <c r="F123" s="15">
        <v>0</v>
      </c>
      <c r="G123" s="15">
        <v>0</v>
      </c>
      <c r="H123" s="15">
        <v>0</v>
      </c>
      <c r="I123" s="15">
        <v>89158</v>
      </c>
      <c r="J123" s="15">
        <v>10010</v>
      </c>
      <c r="K123" s="15">
        <v>99168</v>
      </c>
      <c r="L123" s="15">
        <v>103385.533</v>
      </c>
      <c r="M123" s="15">
        <v>125859</v>
      </c>
    </row>
    <row r="124" spans="1:13" ht="12.75">
      <c r="A124" s="16" t="s">
        <v>109</v>
      </c>
      <c r="B124" s="17">
        <v>91998</v>
      </c>
      <c r="C124" s="17">
        <v>0</v>
      </c>
      <c r="D124" s="17">
        <v>0</v>
      </c>
      <c r="E124" s="17">
        <v>91998</v>
      </c>
      <c r="F124" s="17">
        <v>0</v>
      </c>
      <c r="G124" s="17">
        <v>5000</v>
      </c>
      <c r="H124" s="17">
        <v>5000</v>
      </c>
      <c r="I124" s="17">
        <v>96998</v>
      </c>
      <c r="J124" s="17">
        <v>11535</v>
      </c>
      <c r="K124" s="17">
        <v>108533</v>
      </c>
      <c r="L124" s="17">
        <v>115027.917</v>
      </c>
      <c r="M124" s="17">
        <v>158428</v>
      </c>
    </row>
    <row r="125" spans="1:13" ht="12.75">
      <c r="A125" s="13" t="s">
        <v>110</v>
      </c>
      <c r="B125" s="15">
        <v>100084</v>
      </c>
      <c r="C125" s="15">
        <v>0</v>
      </c>
      <c r="D125" s="15">
        <v>0</v>
      </c>
      <c r="E125" s="15">
        <v>100084</v>
      </c>
      <c r="F125" s="15">
        <v>1480</v>
      </c>
      <c r="G125" s="15">
        <v>2000</v>
      </c>
      <c r="H125" s="15">
        <v>3480</v>
      </c>
      <c r="I125" s="15">
        <v>103564</v>
      </c>
      <c r="J125" s="15">
        <v>23219</v>
      </c>
      <c r="K125" s="15">
        <v>126783</v>
      </c>
      <c r="L125" s="15">
        <v>124038.124</v>
      </c>
      <c r="M125" s="15">
        <v>105674</v>
      </c>
    </row>
    <row r="126" spans="1:13" ht="12.75">
      <c r="A126" s="13" t="s">
        <v>111</v>
      </c>
      <c r="B126" s="15">
        <v>58146</v>
      </c>
      <c r="C126" s="15">
        <v>0</v>
      </c>
      <c r="D126" s="15">
        <v>0</v>
      </c>
      <c r="E126" s="15">
        <v>58146</v>
      </c>
      <c r="F126" s="15">
        <v>0</v>
      </c>
      <c r="G126" s="15">
        <v>6000</v>
      </c>
      <c r="H126" s="15">
        <v>6000</v>
      </c>
      <c r="I126" s="15">
        <v>64146</v>
      </c>
      <c r="J126" s="15">
        <v>6641</v>
      </c>
      <c r="K126" s="15">
        <v>70787</v>
      </c>
      <c r="L126" s="15">
        <v>80413.393</v>
      </c>
      <c r="M126" s="15">
        <v>66080</v>
      </c>
    </row>
    <row r="127" spans="1:13" ht="12.75">
      <c r="A127" s="16" t="s">
        <v>112</v>
      </c>
      <c r="B127" s="17">
        <v>52744</v>
      </c>
      <c r="C127" s="17">
        <v>0</v>
      </c>
      <c r="D127" s="17">
        <v>0</v>
      </c>
      <c r="E127" s="17">
        <v>52744</v>
      </c>
      <c r="F127" s="17">
        <v>0</v>
      </c>
      <c r="G127" s="17">
        <v>0</v>
      </c>
      <c r="H127" s="17">
        <v>0</v>
      </c>
      <c r="I127" s="17">
        <v>52744</v>
      </c>
      <c r="J127" s="17">
        <v>2270</v>
      </c>
      <c r="K127" s="17">
        <v>55014</v>
      </c>
      <c r="L127" s="17">
        <v>60559.37</v>
      </c>
      <c r="M127" s="17">
        <v>69576</v>
      </c>
    </row>
    <row r="128" spans="1:13" ht="12.75">
      <c r="A128" s="13" t="s">
        <v>113</v>
      </c>
      <c r="B128" s="15">
        <v>20305</v>
      </c>
      <c r="C128" s="15">
        <v>0</v>
      </c>
      <c r="D128" s="15">
        <v>3348</v>
      </c>
      <c r="E128" s="15">
        <v>23653</v>
      </c>
      <c r="F128" s="15">
        <v>0</v>
      </c>
      <c r="G128" s="15">
        <v>1500</v>
      </c>
      <c r="H128" s="15">
        <v>1500</v>
      </c>
      <c r="I128" s="15">
        <v>25153</v>
      </c>
      <c r="J128" s="15">
        <v>569</v>
      </c>
      <c r="K128" s="15">
        <v>25722</v>
      </c>
      <c r="L128" s="15">
        <v>23386.633</v>
      </c>
      <c r="M128" s="15">
        <v>28907</v>
      </c>
    </row>
    <row r="129" spans="1:13" ht="12.75">
      <c r="A129" s="13" t="s">
        <v>114</v>
      </c>
      <c r="B129" s="15">
        <v>22173</v>
      </c>
      <c r="C129" s="15">
        <v>0</v>
      </c>
      <c r="D129" s="15">
        <v>3348</v>
      </c>
      <c r="E129" s="15">
        <v>25521</v>
      </c>
      <c r="F129" s="15">
        <v>0</v>
      </c>
      <c r="G129" s="15">
        <v>1635</v>
      </c>
      <c r="H129" s="15">
        <v>1635</v>
      </c>
      <c r="I129" s="15">
        <v>27156</v>
      </c>
      <c r="J129" s="15">
        <v>1293</v>
      </c>
      <c r="K129" s="15">
        <v>28449</v>
      </c>
      <c r="L129" s="15">
        <v>28545.025</v>
      </c>
      <c r="M129" s="15">
        <v>29213</v>
      </c>
    </row>
    <row r="130" spans="1:13" ht="12.75">
      <c r="A130" s="16" t="s">
        <v>115</v>
      </c>
      <c r="B130" s="17">
        <v>28221</v>
      </c>
      <c r="C130" s="17">
        <v>0</v>
      </c>
      <c r="D130" s="17">
        <v>0</v>
      </c>
      <c r="E130" s="17">
        <v>28221</v>
      </c>
      <c r="F130" s="17">
        <v>1094</v>
      </c>
      <c r="G130" s="17">
        <v>3301</v>
      </c>
      <c r="H130" s="17">
        <v>4395</v>
      </c>
      <c r="I130" s="17">
        <v>32616</v>
      </c>
      <c r="J130" s="17">
        <v>2741</v>
      </c>
      <c r="K130" s="17">
        <v>35357</v>
      </c>
      <c r="L130" s="17">
        <v>34370.393</v>
      </c>
      <c r="M130" s="17">
        <v>31562</v>
      </c>
    </row>
    <row r="131" spans="1:13" ht="12.75">
      <c r="A131" s="18" t="s">
        <v>452</v>
      </c>
      <c r="B131" s="19"/>
      <c r="C131" s="19"/>
      <c r="D131" s="19"/>
      <c r="E131" s="19"/>
      <c r="F131" s="19"/>
      <c r="G131" s="20"/>
      <c r="H131" s="19"/>
      <c r="I131" s="20"/>
      <c r="J131" s="20"/>
      <c r="K131" s="20"/>
      <c r="L131" s="19"/>
      <c r="M131" s="19"/>
    </row>
    <row r="132" spans="1:13" ht="13.5" thickBot="1">
      <c r="A132" s="21" t="s">
        <v>94</v>
      </c>
      <c r="B132" s="22">
        <v>1284547</v>
      </c>
      <c r="C132" s="22">
        <v>0</v>
      </c>
      <c r="D132" s="22">
        <v>13392</v>
      </c>
      <c r="E132" s="22">
        <v>1297939</v>
      </c>
      <c r="F132" s="22">
        <v>9189</v>
      </c>
      <c r="G132" s="22">
        <v>55979</v>
      </c>
      <c r="H132" s="22">
        <v>65168</v>
      </c>
      <c r="I132" s="22">
        <v>1363107</v>
      </c>
      <c r="J132" s="22">
        <v>208548</v>
      </c>
      <c r="K132" s="22">
        <v>1571655</v>
      </c>
      <c r="L132" s="22">
        <v>1585077.89</v>
      </c>
      <c r="M132" s="19">
        <v>1664875</v>
      </c>
    </row>
    <row r="133" spans="2:13" ht="12.75">
      <c r="B133" s="15"/>
      <c r="I133" s="15"/>
      <c r="M133" s="19"/>
    </row>
    <row r="134" spans="1:13" ht="13.5" thickBot="1">
      <c r="A134" s="13" t="s">
        <v>117</v>
      </c>
      <c r="B134" s="15">
        <v>118876</v>
      </c>
      <c r="C134" s="15">
        <v>0</v>
      </c>
      <c r="D134" s="15">
        <v>0</v>
      </c>
      <c r="E134" s="15">
        <v>118876</v>
      </c>
      <c r="F134" s="15">
        <v>0</v>
      </c>
      <c r="G134" s="15">
        <v>1000</v>
      </c>
      <c r="H134" s="15">
        <v>1000</v>
      </c>
      <c r="I134" s="15">
        <v>119876</v>
      </c>
      <c r="J134" s="15">
        <v>17577</v>
      </c>
      <c r="K134" s="15">
        <v>137453</v>
      </c>
      <c r="L134" s="15">
        <v>150166.229</v>
      </c>
      <c r="M134" s="22">
        <v>194608</v>
      </c>
    </row>
    <row r="135" spans="1:13" ht="12.75">
      <c r="A135" s="13" t="s">
        <v>118</v>
      </c>
      <c r="B135" s="15">
        <v>43996</v>
      </c>
      <c r="C135" s="15">
        <v>0</v>
      </c>
      <c r="D135" s="15">
        <v>0</v>
      </c>
      <c r="E135" s="15">
        <v>43996</v>
      </c>
      <c r="F135" s="15">
        <v>0</v>
      </c>
      <c r="G135" s="15">
        <v>0</v>
      </c>
      <c r="H135" s="15">
        <v>0</v>
      </c>
      <c r="I135" s="15">
        <v>43996</v>
      </c>
      <c r="J135" s="15">
        <v>2943</v>
      </c>
      <c r="K135" s="15">
        <v>46939</v>
      </c>
      <c r="L135" s="15">
        <v>59844.341</v>
      </c>
      <c r="M135" s="15">
        <v>82654</v>
      </c>
    </row>
    <row r="136" spans="1:13" ht="12.75">
      <c r="A136" s="16" t="s">
        <v>119</v>
      </c>
      <c r="B136" s="17">
        <v>196674</v>
      </c>
      <c r="C136" s="17">
        <v>0</v>
      </c>
      <c r="D136" s="17">
        <v>0</v>
      </c>
      <c r="E136" s="17">
        <v>196674</v>
      </c>
      <c r="F136" s="17">
        <v>0</v>
      </c>
      <c r="G136" s="17">
        <v>1300</v>
      </c>
      <c r="H136" s="17">
        <v>1300</v>
      </c>
      <c r="I136" s="17">
        <v>197974</v>
      </c>
      <c r="J136" s="17">
        <v>62594</v>
      </c>
      <c r="K136" s="17">
        <v>260568</v>
      </c>
      <c r="L136" s="17">
        <v>221313.418</v>
      </c>
      <c r="M136" s="15">
        <v>225094</v>
      </c>
    </row>
    <row r="137" spans="1:13" ht="12.75">
      <c r="A137" s="13" t="s">
        <v>120</v>
      </c>
      <c r="B137" s="15">
        <v>233258</v>
      </c>
      <c r="C137" s="15">
        <v>0</v>
      </c>
      <c r="D137" s="15">
        <v>0</v>
      </c>
      <c r="E137" s="15">
        <v>233258</v>
      </c>
      <c r="F137" s="15">
        <v>0</v>
      </c>
      <c r="G137" s="15">
        <v>2400</v>
      </c>
      <c r="H137" s="15">
        <v>2400</v>
      </c>
      <c r="I137" s="15">
        <v>235658</v>
      </c>
      <c r="J137" s="15">
        <v>42191</v>
      </c>
      <c r="K137" s="15">
        <v>277849</v>
      </c>
      <c r="L137" s="15">
        <v>255525.692</v>
      </c>
      <c r="M137" s="15">
        <v>319496</v>
      </c>
    </row>
    <row r="138" spans="1:13" ht="12.75">
      <c r="A138" s="13" t="s">
        <v>121</v>
      </c>
      <c r="B138" s="15">
        <v>239127</v>
      </c>
      <c r="C138" s="15">
        <v>0</v>
      </c>
      <c r="D138" s="15">
        <v>0</v>
      </c>
      <c r="E138" s="15">
        <v>239127</v>
      </c>
      <c r="F138" s="15">
        <v>0</v>
      </c>
      <c r="G138" s="15">
        <v>2200</v>
      </c>
      <c r="H138" s="15">
        <v>2200</v>
      </c>
      <c r="I138" s="15">
        <v>241327</v>
      </c>
      <c r="J138" s="15">
        <v>40605</v>
      </c>
      <c r="K138" s="15">
        <v>281932</v>
      </c>
      <c r="L138" s="15">
        <v>285871.45</v>
      </c>
      <c r="M138" s="17">
        <v>356401</v>
      </c>
    </row>
    <row r="139" spans="1:13" ht="12.75">
      <c r="A139" s="16" t="s">
        <v>122</v>
      </c>
      <c r="B139" s="17">
        <v>41280</v>
      </c>
      <c r="C139" s="17">
        <v>0</v>
      </c>
      <c r="D139" s="17">
        <v>0</v>
      </c>
      <c r="E139" s="17">
        <v>41280</v>
      </c>
      <c r="F139" s="17">
        <v>0</v>
      </c>
      <c r="G139" s="17">
        <v>2400</v>
      </c>
      <c r="H139" s="17">
        <v>2400</v>
      </c>
      <c r="I139" s="17">
        <v>43680</v>
      </c>
      <c r="J139" s="17">
        <v>1619</v>
      </c>
      <c r="K139" s="17">
        <v>45299</v>
      </c>
      <c r="L139" s="17">
        <v>45967.411</v>
      </c>
      <c r="M139" s="15">
        <v>57159</v>
      </c>
    </row>
    <row r="140" spans="1:13" ht="12.75">
      <c r="A140" s="13" t="s">
        <v>123</v>
      </c>
      <c r="B140" s="15">
        <v>41309</v>
      </c>
      <c r="C140" s="15">
        <v>0</v>
      </c>
      <c r="D140" s="15">
        <v>0</v>
      </c>
      <c r="E140" s="15">
        <v>41309</v>
      </c>
      <c r="F140" s="15">
        <v>0</v>
      </c>
      <c r="G140" s="15">
        <v>2800</v>
      </c>
      <c r="H140" s="15">
        <v>2800</v>
      </c>
      <c r="I140" s="15">
        <v>44109</v>
      </c>
      <c r="J140" s="15">
        <v>2005</v>
      </c>
      <c r="K140" s="15">
        <v>46114</v>
      </c>
      <c r="L140" s="15">
        <v>58174.919</v>
      </c>
      <c r="M140" s="15">
        <v>70721</v>
      </c>
    </row>
    <row r="141" spans="1:13" ht="12.75">
      <c r="A141" s="13" t="s">
        <v>124</v>
      </c>
      <c r="B141" s="15">
        <v>22203</v>
      </c>
      <c r="C141" s="15">
        <v>0</v>
      </c>
      <c r="D141" s="15">
        <v>2678</v>
      </c>
      <c r="E141" s="15">
        <v>24881</v>
      </c>
      <c r="F141" s="15">
        <v>0</v>
      </c>
      <c r="G141" s="15">
        <v>800</v>
      </c>
      <c r="H141" s="15">
        <v>800</v>
      </c>
      <c r="I141" s="15">
        <v>25681</v>
      </c>
      <c r="J141" s="15">
        <v>821</v>
      </c>
      <c r="K141" s="15">
        <v>26502</v>
      </c>
      <c r="L141" s="15">
        <v>26337.943</v>
      </c>
      <c r="M141" s="17">
        <v>38145</v>
      </c>
    </row>
    <row r="142" spans="1:13" ht="12.75">
      <c r="A142" s="27" t="s">
        <v>125</v>
      </c>
      <c r="B142" s="19">
        <v>59046</v>
      </c>
      <c r="C142" s="19">
        <v>0</v>
      </c>
      <c r="D142" s="19">
        <v>0</v>
      </c>
      <c r="E142" s="19">
        <v>59046</v>
      </c>
      <c r="F142" s="19">
        <v>150</v>
      </c>
      <c r="G142" s="19">
        <v>4400</v>
      </c>
      <c r="H142" s="19">
        <v>4550</v>
      </c>
      <c r="I142" s="19">
        <v>63596</v>
      </c>
      <c r="J142" s="19">
        <v>2937</v>
      </c>
      <c r="K142" s="19">
        <v>66533</v>
      </c>
      <c r="L142" s="19">
        <v>73261.176</v>
      </c>
      <c r="M142" s="15">
        <v>87468</v>
      </c>
    </row>
    <row r="143" spans="1:13" ht="12.75">
      <c r="A143" s="13" t="s">
        <v>126</v>
      </c>
      <c r="B143" s="15">
        <v>33830</v>
      </c>
      <c r="C143" s="15">
        <v>0</v>
      </c>
      <c r="D143" s="15">
        <v>0</v>
      </c>
      <c r="E143" s="15">
        <v>33830</v>
      </c>
      <c r="F143" s="15">
        <v>0</v>
      </c>
      <c r="G143" s="15">
        <v>3000</v>
      </c>
      <c r="H143" s="15">
        <v>3000</v>
      </c>
      <c r="I143" s="15">
        <v>36830</v>
      </c>
      <c r="J143" s="15">
        <v>1464</v>
      </c>
      <c r="K143" s="15">
        <v>38294</v>
      </c>
      <c r="L143" s="15">
        <v>41211.462</v>
      </c>
      <c r="M143" s="15">
        <v>53454</v>
      </c>
    </row>
    <row r="144" spans="1:13" ht="12.75">
      <c r="A144" s="27" t="s">
        <v>127</v>
      </c>
      <c r="B144" s="19">
        <v>47667</v>
      </c>
      <c r="C144" s="19">
        <v>0</v>
      </c>
      <c r="D144" s="19">
        <v>0</v>
      </c>
      <c r="E144" s="19">
        <v>47667</v>
      </c>
      <c r="F144" s="19">
        <v>0</v>
      </c>
      <c r="G144" s="19">
        <v>700</v>
      </c>
      <c r="H144" s="19">
        <v>700</v>
      </c>
      <c r="I144" s="19">
        <v>48367</v>
      </c>
      <c r="J144" s="19">
        <v>5282</v>
      </c>
      <c r="K144" s="19">
        <v>53649</v>
      </c>
      <c r="L144" s="19">
        <v>53761.675</v>
      </c>
      <c r="M144" s="19">
        <v>74040</v>
      </c>
    </row>
    <row r="145" spans="1:13" ht="12.75">
      <c r="A145" s="16" t="s">
        <v>128</v>
      </c>
      <c r="B145" s="17">
        <v>92596</v>
      </c>
      <c r="C145" s="17">
        <v>0</v>
      </c>
      <c r="D145" s="17">
        <v>0</v>
      </c>
      <c r="E145" s="17">
        <v>92596</v>
      </c>
      <c r="F145" s="17">
        <v>0</v>
      </c>
      <c r="G145" s="17">
        <v>600</v>
      </c>
      <c r="H145" s="17">
        <v>600</v>
      </c>
      <c r="I145" s="17">
        <v>93196</v>
      </c>
      <c r="J145" s="17">
        <v>11854</v>
      </c>
      <c r="K145" s="17">
        <v>105050</v>
      </c>
      <c r="L145" s="17">
        <v>117824.408</v>
      </c>
      <c r="M145" s="15">
        <v>131575</v>
      </c>
    </row>
    <row r="146" spans="1:13" ht="12.75">
      <c r="A146" s="13" t="s">
        <v>129</v>
      </c>
      <c r="B146" s="15">
        <v>29803</v>
      </c>
      <c r="C146" s="15">
        <v>0</v>
      </c>
      <c r="D146" s="15">
        <v>0</v>
      </c>
      <c r="E146" s="15">
        <v>29803</v>
      </c>
      <c r="F146" s="15">
        <v>0</v>
      </c>
      <c r="G146" s="15">
        <v>1500</v>
      </c>
      <c r="H146" s="15">
        <v>1500</v>
      </c>
      <c r="I146" s="15">
        <v>31303</v>
      </c>
      <c r="J146" s="15">
        <v>1514</v>
      </c>
      <c r="K146" s="15">
        <v>32817</v>
      </c>
      <c r="L146" s="15">
        <v>34721.94</v>
      </c>
      <c r="M146" s="19">
        <v>38383</v>
      </c>
    </row>
    <row r="147" spans="1:13" ht="12.75">
      <c r="A147" s="16" t="s">
        <v>130</v>
      </c>
      <c r="B147" s="17">
        <v>16966</v>
      </c>
      <c r="C147" s="17">
        <v>0</v>
      </c>
      <c r="D147" s="17">
        <v>3348</v>
      </c>
      <c r="E147" s="17">
        <v>20314</v>
      </c>
      <c r="F147" s="17">
        <v>0</v>
      </c>
      <c r="G147" s="17">
        <v>2600</v>
      </c>
      <c r="H147" s="17">
        <v>2600</v>
      </c>
      <c r="I147" s="17">
        <v>22914</v>
      </c>
      <c r="J147" s="17">
        <v>748</v>
      </c>
      <c r="K147" s="17">
        <v>23662</v>
      </c>
      <c r="L147" s="17">
        <v>25482.789</v>
      </c>
      <c r="M147" s="17">
        <v>33508</v>
      </c>
    </row>
    <row r="148" spans="1:13" ht="12.75">
      <c r="A148" s="18" t="s">
        <v>452</v>
      </c>
      <c r="B148" s="19"/>
      <c r="C148" s="19"/>
      <c r="D148" s="19"/>
      <c r="E148" s="19"/>
      <c r="F148" s="19"/>
      <c r="G148" s="20"/>
      <c r="H148" s="19"/>
      <c r="I148" s="20"/>
      <c r="J148" s="20"/>
      <c r="K148" s="20"/>
      <c r="L148" s="19"/>
      <c r="M148" s="15"/>
    </row>
    <row r="149" spans="1:13" ht="13.5" thickBot="1">
      <c r="A149" s="21" t="s">
        <v>116</v>
      </c>
      <c r="B149" s="22">
        <v>1216631</v>
      </c>
      <c r="C149" s="22">
        <v>0</v>
      </c>
      <c r="D149" s="22">
        <v>6026</v>
      </c>
      <c r="E149" s="22">
        <v>1222657</v>
      </c>
      <c r="F149" s="22">
        <v>150</v>
      </c>
      <c r="G149" s="22">
        <v>25700</v>
      </c>
      <c r="H149" s="22">
        <v>25850</v>
      </c>
      <c r="I149" s="22">
        <v>1248507</v>
      </c>
      <c r="J149" s="22">
        <v>194154</v>
      </c>
      <c r="K149" s="22">
        <v>1442661</v>
      </c>
      <c r="L149" s="22">
        <v>1449464.85</v>
      </c>
      <c r="M149" s="17">
        <v>1762706</v>
      </c>
    </row>
    <row r="150" spans="2:13" ht="12.75">
      <c r="B150" s="15"/>
      <c r="I150" s="15"/>
      <c r="M150" s="19"/>
    </row>
    <row r="151" spans="1:13" ht="13.5" thickBot="1">
      <c r="A151" s="13" t="s">
        <v>132</v>
      </c>
      <c r="B151" s="15">
        <v>178722</v>
      </c>
      <c r="C151" s="15">
        <v>0</v>
      </c>
      <c r="D151" s="15">
        <v>0</v>
      </c>
      <c r="E151" s="15">
        <v>178722</v>
      </c>
      <c r="F151" s="15">
        <v>0</v>
      </c>
      <c r="G151" s="15">
        <v>1250</v>
      </c>
      <c r="H151" s="15">
        <v>1250</v>
      </c>
      <c r="I151" s="15">
        <v>179972</v>
      </c>
      <c r="J151" s="15">
        <v>37086</v>
      </c>
      <c r="K151" s="15">
        <v>217058</v>
      </c>
      <c r="L151" s="15">
        <v>208611.69</v>
      </c>
      <c r="M151" s="22">
        <v>264906</v>
      </c>
    </row>
    <row r="152" spans="1:13" ht="12.75">
      <c r="A152" s="13" t="s">
        <v>133</v>
      </c>
      <c r="B152" s="15">
        <v>275215</v>
      </c>
      <c r="C152" s="15">
        <v>0</v>
      </c>
      <c r="D152" s="15">
        <v>0</v>
      </c>
      <c r="E152" s="15">
        <v>275215</v>
      </c>
      <c r="F152" s="15">
        <v>0</v>
      </c>
      <c r="G152" s="15">
        <v>1850</v>
      </c>
      <c r="H152" s="15">
        <v>1850</v>
      </c>
      <c r="I152" s="15">
        <v>277065</v>
      </c>
      <c r="J152" s="15">
        <v>35497</v>
      </c>
      <c r="K152" s="15">
        <v>312562</v>
      </c>
      <c r="L152" s="15">
        <v>319250.913</v>
      </c>
      <c r="M152" s="15">
        <v>398479</v>
      </c>
    </row>
    <row r="153" spans="1:13" ht="12.75">
      <c r="A153" s="16" t="s">
        <v>134</v>
      </c>
      <c r="B153" s="17">
        <v>98027</v>
      </c>
      <c r="C153" s="17">
        <v>0</v>
      </c>
      <c r="D153" s="17">
        <v>0</v>
      </c>
      <c r="E153" s="17">
        <v>98027</v>
      </c>
      <c r="F153" s="17">
        <v>0</v>
      </c>
      <c r="G153" s="17">
        <v>2600</v>
      </c>
      <c r="H153" s="17">
        <v>2600</v>
      </c>
      <c r="I153" s="17">
        <v>100627</v>
      </c>
      <c r="J153" s="17">
        <v>7855</v>
      </c>
      <c r="K153" s="17">
        <v>108482</v>
      </c>
      <c r="L153" s="17">
        <v>104662.45</v>
      </c>
      <c r="M153" s="15">
        <v>132748</v>
      </c>
    </row>
    <row r="154" spans="1:13" ht="12.75">
      <c r="A154" s="13" t="s">
        <v>135</v>
      </c>
      <c r="B154" s="15">
        <v>17660</v>
      </c>
      <c r="C154" s="15">
        <v>0</v>
      </c>
      <c r="D154" s="15">
        <v>3348</v>
      </c>
      <c r="E154" s="15">
        <v>21008</v>
      </c>
      <c r="F154" s="15">
        <v>29</v>
      </c>
      <c r="G154" s="15">
        <v>900</v>
      </c>
      <c r="H154" s="15">
        <v>929</v>
      </c>
      <c r="I154" s="15">
        <v>21937</v>
      </c>
      <c r="J154" s="15">
        <v>1497</v>
      </c>
      <c r="K154" s="15">
        <v>23434</v>
      </c>
      <c r="L154" s="15">
        <v>23890.873</v>
      </c>
      <c r="M154" s="15">
        <v>30016</v>
      </c>
    </row>
    <row r="155" spans="1:13" ht="12.75">
      <c r="A155" s="13" t="s">
        <v>136</v>
      </c>
      <c r="B155" s="15">
        <v>65442</v>
      </c>
      <c r="C155" s="15">
        <v>0</v>
      </c>
      <c r="D155" s="15">
        <v>0</v>
      </c>
      <c r="E155" s="15">
        <v>65442</v>
      </c>
      <c r="F155" s="15">
        <v>0</v>
      </c>
      <c r="G155" s="15">
        <v>800</v>
      </c>
      <c r="H155" s="15">
        <v>800</v>
      </c>
      <c r="I155" s="15">
        <v>66242</v>
      </c>
      <c r="J155" s="15">
        <v>5962</v>
      </c>
      <c r="K155" s="15">
        <v>72204</v>
      </c>
      <c r="L155" s="15">
        <v>80801.09</v>
      </c>
      <c r="M155" s="17">
        <v>104248</v>
      </c>
    </row>
    <row r="156" spans="1:13" ht="12.75">
      <c r="A156" s="16" t="s">
        <v>137</v>
      </c>
      <c r="B156" s="17">
        <v>78265</v>
      </c>
      <c r="C156" s="17">
        <v>0</v>
      </c>
      <c r="D156" s="17">
        <v>0</v>
      </c>
      <c r="E156" s="17">
        <v>78265</v>
      </c>
      <c r="F156" s="17">
        <v>0</v>
      </c>
      <c r="G156" s="17">
        <v>2800</v>
      </c>
      <c r="H156" s="17">
        <v>2800</v>
      </c>
      <c r="I156" s="17">
        <v>81065</v>
      </c>
      <c r="J156" s="17">
        <v>5090</v>
      </c>
      <c r="K156" s="17">
        <v>86155</v>
      </c>
      <c r="L156" s="17">
        <v>91326.909</v>
      </c>
      <c r="M156" s="15">
        <v>125170</v>
      </c>
    </row>
    <row r="157" spans="1:13" ht="12.75">
      <c r="A157" s="13" t="s">
        <v>138</v>
      </c>
      <c r="B157" s="15">
        <v>40231</v>
      </c>
      <c r="C157" s="15">
        <v>0</v>
      </c>
      <c r="D157" s="15">
        <v>0</v>
      </c>
      <c r="E157" s="15">
        <v>40231</v>
      </c>
      <c r="F157" s="15">
        <v>343</v>
      </c>
      <c r="G157" s="15">
        <v>5503</v>
      </c>
      <c r="H157" s="15">
        <v>5846</v>
      </c>
      <c r="I157" s="15">
        <v>46077</v>
      </c>
      <c r="J157" s="15">
        <v>880</v>
      </c>
      <c r="K157" s="15">
        <v>46957</v>
      </c>
      <c r="L157" s="15">
        <v>49454.417</v>
      </c>
      <c r="M157" s="15">
        <v>64339</v>
      </c>
    </row>
    <row r="158" spans="1:13" ht="12.75">
      <c r="A158" s="13" t="s">
        <v>139</v>
      </c>
      <c r="B158" s="15">
        <v>63184</v>
      </c>
      <c r="C158" s="15">
        <v>0</v>
      </c>
      <c r="D158" s="15">
        <v>0</v>
      </c>
      <c r="E158" s="15">
        <v>63184</v>
      </c>
      <c r="F158" s="15">
        <v>0</v>
      </c>
      <c r="G158" s="15">
        <v>8753</v>
      </c>
      <c r="H158" s="15">
        <v>8753</v>
      </c>
      <c r="I158" s="15">
        <v>71937</v>
      </c>
      <c r="J158" s="15">
        <v>2843</v>
      </c>
      <c r="K158" s="15">
        <v>74780</v>
      </c>
      <c r="L158" s="15">
        <v>68959.22</v>
      </c>
      <c r="M158" s="17">
        <v>79618</v>
      </c>
    </row>
    <row r="159" spans="1:13" ht="12.75">
      <c r="A159" s="16" t="s">
        <v>140</v>
      </c>
      <c r="B159" s="17">
        <v>29369</v>
      </c>
      <c r="C159" s="17">
        <v>0</v>
      </c>
      <c r="D159" s="17">
        <v>0</v>
      </c>
      <c r="E159" s="17">
        <v>29369</v>
      </c>
      <c r="F159" s="17">
        <v>43</v>
      </c>
      <c r="G159" s="17">
        <v>2300</v>
      </c>
      <c r="H159" s="17">
        <v>2343</v>
      </c>
      <c r="I159" s="17">
        <v>31712</v>
      </c>
      <c r="J159" s="17">
        <v>2487</v>
      </c>
      <c r="K159" s="17">
        <v>34199</v>
      </c>
      <c r="L159" s="17">
        <v>36717.034</v>
      </c>
      <c r="M159" s="15">
        <v>51990</v>
      </c>
    </row>
    <row r="160" spans="1:13" ht="12.75">
      <c r="A160" s="13" t="s">
        <v>141</v>
      </c>
      <c r="B160" s="15">
        <v>34320</v>
      </c>
      <c r="C160" s="15">
        <v>0</v>
      </c>
      <c r="D160" s="15">
        <v>0</v>
      </c>
      <c r="E160" s="15">
        <v>34320</v>
      </c>
      <c r="F160" s="15">
        <v>0</v>
      </c>
      <c r="G160" s="15">
        <v>3200</v>
      </c>
      <c r="H160" s="15">
        <v>3200</v>
      </c>
      <c r="I160" s="15">
        <v>37520</v>
      </c>
      <c r="J160" s="15">
        <v>1685</v>
      </c>
      <c r="K160" s="15">
        <v>39205</v>
      </c>
      <c r="L160" s="15">
        <v>39756.178</v>
      </c>
      <c r="M160" s="15">
        <v>62540</v>
      </c>
    </row>
    <row r="161" spans="1:13" ht="12.75">
      <c r="A161" s="13" t="s">
        <v>142</v>
      </c>
      <c r="B161" s="15">
        <v>53634</v>
      </c>
      <c r="C161" s="15">
        <v>0</v>
      </c>
      <c r="D161" s="15">
        <v>0</v>
      </c>
      <c r="E161" s="15">
        <v>53634</v>
      </c>
      <c r="F161" s="15">
        <v>365</v>
      </c>
      <c r="G161" s="15">
        <v>8290</v>
      </c>
      <c r="H161" s="15">
        <v>8655</v>
      </c>
      <c r="I161" s="15">
        <v>62289</v>
      </c>
      <c r="J161" s="15">
        <v>4865</v>
      </c>
      <c r="K161" s="15">
        <v>67154</v>
      </c>
      <c r="L161" s="15">
        <v>67372.521</v>
      </c>
      <c r="M161" s="17">
        <v>57323</v>
      </c>
    </row>
    <row r="162" spans="1:13" ht="12.75">
      <c r="A162" s="16" t="s">
        <v>143</v>
      </c>
      <c r="B162" s="17">
        <v>24127</v>
      </c>
      <c r="C162" s="17">
        <v>0</v>
      </c>
      <c r="D162" s="17">
        <v>3348</v>
      </c>
      <c r="E162" s="17">
        <v>27475</v>
      </c>
      <c r="F162" s="17">
        <v>0</v>
      </c>
      <c r="G162" s="17">
        <v>2602</v>
      </c>
      <c r="H162" s="17">
        <v>2602</v>
      </c>
      <c r="I162" s="17">
        <v>30077</v>
      </c>
      <c r="J162" s="17">
        <v>239</v>
      </c>
      <c r="K162" s="17">
        <v>30316</v>
      </c>
      <c r="L162" s="17">
        <v>30624.843</v>
      </c>
      <c r="M162" s="15">
        <v>30557</v>
      </c>
    </row>
    <row r="163" spans="1:13" ht="12.75">
      <c r="A163" s="13" t="s">
        <v>144</v>
      </c>
      <c r="B163" s="15">
        <v>21303</v>
      </c>
      <c r="C163" s="15">
        <v>0</v>
      </c>
      <c r="D163" s="15">
        <v>3348</v>
      </c>
      <c r="E163" s="15">
        <v>24651</v>
      </c>
      <c r="F163" s="15">
        <v>0</v>
      </c>
      <c r="G163" s="15">
        <v>3765</v>
      </c>
      <c r="H163" s="15">
        <v>3765</v>
      </c>
      <c r="I163" s="15">
        <v>28416</v>
      </c>
      <c r="J163" s="15">
        <v>1444</v>
      </c>
      <c r="K163" s="15">
        <v>29860</v>
      </c>
      <c r="L163" s="15">
        <v>31934.102</v>
      </c>
      <c r="M163" s="15">
        <v>35376</v>
      </c>
    </row>
    <row r="164" spans="1:13" ht="12.75">
      <c r="A164" s="13" t="s">
        <v>145</v>
      </c>
      <c r="B164" s="15">
        <v>32559</v>
      </c>
      <c r="C164" s="15">
        <v>0</v>
      </c>
      <c r="D164" s="15">
        <v>3348</v>
      </c>
      <c r="E164" s="15">
        <v>35907</v>
      </c>
      <c r="F164" s="15">
        <v>64</v>
      </c>
      <c r="G164" s="15">
        <v>2980</v>
      </c>
      <c r="H164" s="15">
        <v>3044</v>
      </c>
      <c r="I164" s="15">
        <v>38951</v>
      </c>
      <c r="J164" s="15">
        <v>821</v>
      </c>
      <c r="K164" s="15">
        <v>39772</v>
      </c>
      <c r="L164" s="15">
        <v>38628.468</v>
      </c>
      <c r="M164" s="17">
        <v>44401</v>
      </c>
    </row>
    <row r="165" spans="1:13" ht="12.75">
      <c r="A165" s="16" t="s">
        <v>146</v>
      </c>
      <c r="B165" s="17">
        <v>18486</v>
      </c>
      <c r="C165" s="17">
        <v>0</v>
      </c>
      <c r="D165" s="17">
        <v>3348</v>
      </c>
      <c r="E165" s="17">
        <v>21834</v>
      </c>
      <c r="F165" s="17">
        <v>236</v>
      </c>
      <c r="G165" s="17">
        <v>1903</v>
      </c>
      <c r="H165" s="17">
        <v>2139</v>
      </c>
      <c r="I165" s="17">
        <v>23973</v>
      </c>
      <c r="J165" s="17">
        <v>971</v>
      </c>
      <c r="K165" s="17">
        <v>24944</v>
      </c>
      <c r="L165" s="17">
        <v>24583.072</v>
      </c>
      <c r="M165" s="15">
        <v>25439</v>
      </c>
    </row>
    <row r="166" spans="1:13" ht="12.75">
      <c r="A166" s="13" t="s">
        <v>147</v>
      </c>
      <c r="B166" s="15">
        <v>16071</v>
      </c>
      <c r="C166" s="15">
        <v>0</v>
      </c>
      <c r="D166" s="15">
        <v>3348</v>
      </c>
      <c r="E166" s="15">
        <v>19419</v>
      </c>
      <c r="F166" s="15">
        <v>493</v>
      </c>
      <c r="G166" s="15">
        <v>1793</v>
      </c>
      <c r="H166" s="15">
        <v>2286</v>
      </c>
      <c r="I166" s="15">
        <v>21705</v>
      </c>
      <c r="J166" s="15">
        <v>226</v>
      </c>
      <c r="K166" s="15">
        <v>21931</v>
      </c>
      <c r="L166" s="15">
        <v>23346.252</v>
      </c>
      <c r="M166" s="15">
        <v>23291</v>
      </c>
    </row>
    <row r="167" spans="1:13" ht="12.75">
      <c r="A167" s="13" t="s">
        <v>148</v>
      </c>
      <c r="B167" s="15">
        <v>24585</v>
      </c>
      <c r="C167" s="15">
        <v>0</v>
      </c>
      <c r="D167" s="15">
        <v>0</v>
      </c>
      <c r="E167" s="15">
        <v>24585</v>
      </c>
      <c r="F167" s="15">
        <v>879</v>
      </c>
      <c r="G167" s="15">
        <v>3283</v>
      </c>
      <c r="H167" s="15">
        <v>4162</v>
      </c>
      <c r="I167" s="15">
        <v>28747</v>
      </c>
      <c r="J167" s="15">
        <v>4572</v>
      </c>
      <c r="K167" s="15">
        <v>33319</v>
      </c>
      <c r="L167" s="15">
        <v>30069.725</v>
      </c>
      <c r="M167" s="17">
        <v>26287</v>
      </c>
    </row>
    <row r="168" spans="1:13" ht="12.75">
      <c r="A168" s="16" t="s">
        <v>149</v>
      </c>
      <c r="B168" s="17">
        <v>38769</v>
      </c>
      <c r="C168" s="17">
        <v>0</v>
      </c>
      <c r="D168" s="17">
        <v>0</v>
      </c>
      <c r="E168" s="17">
        <v>38769</v>
      </c>
      <c r="F168" s="17">
        <v>1244</v>
      </c>
      <c r="G168" s="17">
        <v>5717</v>
      </c>
      <c r="H168" s="17">
        <v>6961</v>
      </c>
      <c r="I168" s="17">
        <v>45730</v>
      </c>
      <c r="J168" s="17">
        <v>2274</v>
      </c>
      <c r="K168" s="17">
        <v>48004</v>
      </c>
      <c r="L168" s="17">
        <v>47072.913</v>
      </c>
      <c r="M168" s="15">
        <v>40972</v>
      </c>
    </row>
    <row r="169" spans="1:13" ht="12.75">
      <c r="A169" s="18" t="s">
        <v>452</v>
      </c>
      <c r="B169" s="19"/>
      <c r="C169" s="19"/>
      <c r="D169" s="19"/>
      <c r="E169" s="19"/>
      <c r="F169" s="19"/>
      <c r="G169" s="20"/>
      <c r="H169" s="19"/>
      <c r="I169" s="20"/>
      <c r="J169" s="20"/>
      <c r="K169" s="20"/>
      <c r="L169" s="19"/>
      <c r="M169" s="15"/>
    </row>
    <row r="170" spans="1:13" ht="13.5" thickBot="1">
      <c r="A170" s="21" t="s">
        <v>131</v>
      </c>
      <c r="B170" s="22">
        <v>1109969</v>
      </c>
      <c r="C170" s="22">
        <v>0</v>
      </c>
      <c r="D170" s="22">
        <v>20088</v>
      </c>
      <c r="E170" s="22">
        <v>1130057</v>
      </c>
      <c r="F170" s="22">
        <v>3696</v>
      </c>
      <c r="G170" s="22">
        <v>60289</v>
      </c>
      <c r="H170" s="22">
        <v>63985</v>
      </c>
      <c r="I170" s="22">
        <v>1194042</v>
      </c>
      <c r="J170" s="22">
        <v>116294</v>
      </c>
      <c r="K170" s="22">
        <v>1310336</v>
      </c>
      <c r="L170" s="22">
        <v>1317062.67</v>
      </c>
      <c r="M170" s="17">
        <v>1597700</v>
      </c>
    </row>
    <row r="171" spans="2:13" ht="12.75">
      <c r="B171" s="15"/>
      <c r="I171" s="15"/>
      <c r="M171" s="19"/>
    </row>
    <row r="172" spans="1:13" ht="13.5" thickBot="1">
      <c r="A172" s="13" t="s">
        <v>151</v>
      </c>
      <c r="B172" s="15">
        <v>62164</v>
      </c>
      <c r="C172" s="15">
        <v>0</v>
      </c>
      <c r="D172" s="15">
        <v>0</v>
      </c>
      <c r="E172" s="15">
        <v>62164</v>
      </c>
      <c r="F172" s="15">
        <v>0</v>
      </c>
      <c r="G172" s="15">
        <v>1000</v>
      </c>
      <c r="H172" s="15">
        <v>1000</v>
      </c>
      <c r="I172" s="15">
        <v>63164</v>
      </c>
      <c r="J172" s="15">
        <v>5086</v>
      </c>
      <c r="K172" s="15">
        <v>68250</v>
      </c>
      <c r="L172" s="15">
        <v>68986.675</v>
      </c>
      <c r="M172" s="22">
        <v>98984</v>
      </c>
    </row>
    <row r="173" spans="1:13" ht="12.75">
      <c r="A173" s="13" t="s">
        <v>152</v>
      </c>
      <c r="B173" s="15">
        <v>73415</v>
      </c>
      <c r="C173" s="15">
        <v>0</v>
      </c>
      <c r="D173" s="15">
        <v>0</v>
      </c>
      <c r="E173" s="15">
        <v>73415</v>
      </c>
      <c r="F173" s="15">
        <v>0</v>
      </c>
      <c r="G173" s="15">
        <v>3000</v>
      </c>
      <c r="H173" s="15">
        <v>3000</v>
      </c>
      <c r="I173" s="15">
        <v>76415</v>
      </c>
      <c r="J173" s="15">
        <v>15009</v>
      </c>
      <c r="K173" s="15">
        <v>91424</v>
      </c>
      <c r="L173" s="15">
        <v>102374.247</v>
      </c>
      <c r="M173" s="15">
        <v>147574</v>
      </c>
    </row>
    <row r="174" spans="1:13" ht="12.75">
      <c r="A174" s="16" t="s">
        <v>153</v>
      </c>
      <c r="B174" s="17">
        <v>180440</v>
      </c>
      <c r="C174" s="17">
        <v>0</v>
      </c>
      <c r="D174" s="17">
        <v>0</v>
      </c>
      <c r="E174" s="17">
        <v>180440</v>
      </c>
      <c r="F174" s="17">
        <v>0</v>
      </c>
      <c r="G174" s="17">
        <v>6500</v>
      </c>
      <c r="H174" s="17">
        <v>6500</v>
      </c>
      <c r="I174" s="17">
        <v>186940</v>
      </c>
      <c r="J174" s="17">
        <v>29506</v>
      </c>
      <c r="K174" s="17">
        <v>216446</v>
      </c>
      <c r="L174" s="17">
        <v>244064.285</v>
      </c>
      <c r="M174" s="15">
        <v>309135</v>
      </c>
    </row>
    <row r="175" spans="1:13" ht="12.75">
      <c r="A175" s="13" t="s">
        <v>154</v>
      </c>
      <c r="B175" s="15">
        <v>30800</v>
      </c>
      <c r="C175" s="15">
        <v>0</v>
      </c>
      <c r="D175" s="15">
        <v>3348</v>
      </c>
      <c r="E175" s="15">
        <v>34148</v>
      </c>
      <c r="F175" s="15">
        <v>0</v>
      </c>
      <c r="G175" s="15">
        <v>2350</v>
      </c>
      <c r="H175" s="15">
        <v>2350</v>
      </c>
      <c r="I175" s="15">
        <v>36498</v>
      </c>
      <c r="J175" s="15">
        <v>1332</v>
      </c>
      <c r="K175" s="15">
        <v>37830</v>
      </c>
      <c r="L175" s="15">
        <v>37031.649</v>
      </c>
      <c r="M175" s="15">
        <v>46805</v>
      </c>
    </row>
    <row r="176" spans="1:13" ht="12.75">
      <c r="A176" s="13" t="s">
        <v>155</v>
      </c>
      <c r="B176" s="15">
        <v>20429</v>
      </c>
      <c r="C176" s="15">
        <v>0</v>
      </c>
      <c r="D176" s="15">
        <v>3348</v>
      </c>
      <c r="E176" s="15">
        <v>23777</v>
      </c>
      <c r="F176" s="15">
        <v>279</v>
      </c>
      <c r="G176" s="15">
        <v>2300</v>
      </c>
      <c r="H176" s="15">
        <v>2579</v>
      </c>
      <c r="I176" s="15">
        <v>26356</v>
      </c>
      <c r="J176" s="15">
        <v>1139</v>
      </c>
      <c r="K176" s="15">
        <v>27495</v>
      </c>
      <c r="L176" s="15">
        <v>27382.545</v>
      </c>
      <c r="M176" s="17">
        <v>35569</v>
      </c>
    </row>
    <row r="177" spans="1:13" ht="12.75">
      <c r="A177" s="16" t="s">
        <v>156</v>
      </c>
      <c r="B177" s="17">
        <v>47009</v>
      </c>
      <c r="C177" s="17">
        <v>0</v>
      </c>
      <c r="D177" s="17">
        <v>0</v>
      </c>
      <c r="E177" s="17">
        <v>47009</v>
      </c>
      <c r="F177" s="17">
        <v>0</v>
      </c>
      <c r="G177" s="17">
        <v>800</v>
      </c>
      <c r="H177" s="17">
        <v>800</v>
      </c>
      <c r="I177" s="17">
        <v>47809</v>
      </c>
      <c r="J177" s="17">
        <v>4006</v>
      </c>
      <c r="K177" s="17">
        <v>51815</v>
      </c>
      <c r="L177" s="17">
        <v>51565.103</v>
      </c>
      <c r="M177" s="15">
        <v>69820</v>
      </c>
    </row>
    <row r="178" spans="1:13" ht="12.75">
      <c r="A178" s="13" t="s">
        <v>157</v>
      </c>
      <c r="B178" s="15">
        <v>29642</v>
      </c>
      <c r="C178" s="15">
        <v>0</v>
      </c>
      <c r="D178" s="15">
        <v>0</v>
      </c>
      <c r="E178" s="15">
        <v>29642</v>
      </c>
      <c r="F178" s="15">
        <v>600</v>
      </c>
      <c r="G178" s="15">
        <v>900</v>
      </c>
      <c r="H178" s="15">
        <v>1500</v>
      </c>
      <c r="I178" s="15">
        <v>31142</v>
      </c>
      <c r="J178" s="15">
        <v>2858</v>
      </c>
      <c r="K178" s="15">
        <v>34000</v>
      </c>
      <c r="L178" s="15">
        <v>35538.717</v>
      </c>
      <c r="M178" s="15">
        <v>49896</v>
      </c>
    </row>
    <row r="179" spans="1:13" ht="12.75">
      <c r="A179" s="13" t="s">
        <v>158</v>
      </c>
      <c r="B179" s="15">
        <v>44890</v>
      </c>
      <c r="C179" s="15">
        <v>0</v>
      </c>
      <c r="D179" s="15">
        <v>0</v>
      </c>
      <c r="E179" s="15">
        <v>44890</v>
      </c>
      <c r="F179" s="15">
        <v>0</v>
      </c>
      <c r="G179" s="15">
        <v>1050</v>
      </c>
      <c r="H179" s="15">
        <v>1050</v>
      </c>
      <c r="I179" s="15">
        <v>45940</v>
      </c>
      <c r="J179" s="15">
        <v>8109</v>
      </c>
      <c r="K179" s="15">
        <v>54049</v>
      </c>
      <c r="L179" s="15">
        <v>55129.014</v>
      </c>
      <c r="M179" s="17">
        <v>72217</v>
      </c>
    </row>
    <row r="180" spans="1:13" ht="12.75">
      <c r="A180" s="16" t="s">
        <v>159</v>
      </c>
      <c r="B180" s="17">
        <v>31933</v>
      </c>
      <c r="C180" s="17">
        <v>0</v>
      </c>
      <c r="D180" s="17">
        <v>0</v>
      </c>
      <c r="E180" s="17">
        <v>31933</v>
      </c>
      <c r="F180" s="17">
        <v>429</v>
      </c>
      <c r="G180" s="17">
        <v>600</v>
      </c>
      <c r="H180" s="17">
        <v>1029</v>
      </c>
      <c r="I180" s="17">
        <v>32962</v>
      </c>
      <c r="J180" s="17">
        <v>2427</v>
      </c>
      <c r="K180" s="17">
        <v>35389</v>
      </c>
      <c r="L180" s="17">
        <v>36897.204</v>
      </c>
      <c r="M180" s="15">
        <v>54592</v>
      </c>
    </row>
    <row r="181" spans="1:13" ht="12.75">
      <c r="A181" s="13" t="s">
        <v>160</v>
      </c>
      <c r="B181" s="15">
        <v>23271</v>
      </c>
      <c r="C181" s="15">
        <v>0</v>
      </c>
      <c r="D181" s="15">
        <v>3348</v>
      </c>
      <c r="E181" s="15">
        <v>26619</v>
      </c>
      <c r="F181" s="15">
        <v>386</v>
      </c>
      <c r="G181" s="15">
        <v>2500</v>
      </c>
      <c r="H181" s="15">
        <v>2886</v>
      </c>
      <c r="I181" s="15">
        <v>29505</v>
      </c>
      <c r="J181" s="15">
        <v>1094</v>
      </c>
      <c r="K181" s="15">
        <v>30599</v>
      </c>
      <c r="L181" s="15">
        <v>29594.558</v>
      </c>
      <c r="M181" s="15">
        <v>33133</v>
      </c>
    </row>
    <row r="182" spans="1:13" ht="12.75">
      <c r="A182" s="13" t="s">
        <v>161</v>
      </c>
      <c r="B182" s="15">
        <v>14391</v>
      </c>
      <c r="C182" s="15">
        <v>0</v>
      </c>
      <c r="D182" s="15">
        <v>3348</v>
      </c>
      <c r="E182" s="15">
        <v>17739</v>
      </c>
      <c r="F182" s="15">
        <v>21</v>
      </c>
      <c r="G182" s="15">
        <v>1300</v>
      </c>
      <c r="H182" s="15">
        <v>1321</v>
      </c>
      <c r="I182" s="15">
        <v>19060</v>
      </c>
      <c r="J182" s="15">
        <v>134</v>
      </c>
      <c r="K182" s="15">
        <v>19194</v>
      </c>
      <c r="L182" s="15">
        <v>19105.491</v>
      </c>
      <c r="M182" s="17">
        <v>20534</v>
      </c>
    </row>
    <row r="183" spans="1:13" ht="12.75">
      <c r="A183" s="16" t="s">
        <v>162</v>
      </c>
      <c r="B183" s="17">
        <v>24210</v>
      </c>
      <c r="C183" s="17">
        <v>0</v>
      </c>
      <c r="D183" s="17">
        <v>0</v>
      </c>
      <c r="E183" s="17">
        <v>24210</v>
      </c>
      <c r="F183" s="17">
        <v>386</v>
      </c>
      <c r="G183" s="17">
        <v>3100</v>
      </c>
      <c r="H183" s="17">
        <v>3486</v>
      </c>
      <c r="I183" s="17">
        <v>27696</v>
      </c>
      <c r="J183" s="17">
        <v>1849</v>
      </c>
      <c r="K183" s="17">
        <v>29545</v>
      </c>
      <c r="L183" s="17">
        <v>29651.56</v>
      </c>
      <c r="M183" s="15">
        <v>35300</v>
      </c>
    </row>
    <row r="184" spans="1:13" ht="12.75">
      <c r="A184" s="13" t="s">
        <v>163</v>
      </c>
      <c r="B184" s="15">
        <v>19682</v>
      </c>
      <c r="C184" s="15">
        <v>0</v>
      </c>
      <c r="D184" s="15">
        <v>3348</v>
      </c>
      <c r="E184" s="15">
        <v>23030</v>
      </c>
      <c r="F184" s="15">
        <v>515</v>
      </c>
      <c r="G184" s="15">
        <v>2700</v>
      </c>
      <c r="H184" s="15">
        <v>3215</v>
      </c>
      <c r="I184" s="15">
        <v>26245</v>
      </c>
      <c r="J184" s="15">
        <v>350</v>
      </c>
      <c r="K184" s="15">
        <v>26595</v>
      </c>
      <c r="L184" s="15">
        <v>28218.271</v>
      </c>
      <c r="M184" s="15">
        <v>29360</v>
      </c>
    </row>
    <row r="185" spans="1:13" ht="12.75">
      <c r="A185" s="13" t="s">
        <v>164</v>
      </c>
      <c r="B185" s="15">
        <v>19250</v>
      </c>
      <c r="C185" s="15">
        <v>0</v>
      </c>
      <c r="D185" s="15">
        <v>0</v>
      </c>
      <c r="E185" s="15">
        <v>19250</v>
      </c>
      <c r="F185" s="15">
        <v>858</v>
      </c>
      <c r="G185" s="15">
        <v>2208</v>
      </c>
      <c r="H185" s="15">
        <v>3066</v>
      </c>
      <c r="I185" s="15">
        <v>22316</v>
      </c>
      <c r="J185" s="15">
        <v>482</v>
      </c>
      <c r="K185" s="15">
        <v>22798</v>
      </c>
      <c r="L185" s="15">
        <v>23359.102</v>
      </c>
      <c r="M185" s="17">
        <v>19871</v>
      </c>
    </row>
    <row r="186" spans="1:13" ht="12.75">
      <c r="A186" s="16" t="s">
        <v>165</v>
      </c>
      <c r="B186" s="17">
        <v>5813</v>
      </c>
      <c r="C186" s="17">
        <v>0</v>
      </c>
      <c r="D186" s="17">
        <v>0</v>
      </c>
      <c r="E186" s="17">
        <v>5813</v>
      </c>
      <c r="F186" s="17">
        <v>0</v>
      </c>
      <c r="G186" s="17">
        <v>0</v>
      </c>
      <c r="H186" s="17">
        <v>0</v>
      </c>
      <c r="I186" s="17">
        <v>5813</v>
      </c>
      <c r="J186" s="17">
        <v>1113</v>
      </c>
      <c r="K186" s="17">
        <v>6926</v>
      </c>
      <c r="L186" s="17">
        <v>7718</v>
      </c>
      <c r="M186" s="15">
        <v>0</v>
      </c>
    </row>
    <row r="187" spans="1:13" ht="12.75">
      <c r="A187" s="18" t="s">
        <v>452</v>
      </c>
      <c r="B187" s="19"/>
      <c r="C187" s="19"/>
      <c r="D187" s="19"/>
      <c r="E187" s="19"/>
      <c r="F187" s="19"/>
      <c r="G187" s="20"/>
      <c r="H187" s="19"/>
      <c r="I187" s="20"/>
      <c r="J187" s="20"/>
      <c r="K187" s="20"/>
      <c r="L187" s="19"/>
      <c r="M187" s="15"/>
    </row>
    <row r="188" spans="1:13" ht="13.5" thickBot="1">
      <c r="A188" s="21" t="s">
        <v>150</v>
      </c>
      <c r="B188" s="22">
        <v>627339</v>
      </c>
      <c r="C188" s="22">
        <v>0</v>
      </c>
      <c r="D188" s="22">
        <v>16740</v>
      </c>
      <c r="E188" s="22">
        <v>644079</v>
      </c>
      <c r="F188" s="22">
        <v>3474</v>
      </c>
      <c r="G188" s="22">
        <v>30308</v>
      </c>
      <c r="H188" s="22">
        <v>33782</v>
      </c>
      <c r="I188" s="22">
        <v>677861</v>
      </c>
      <c r="J188" s="22">
        <v>74494</v>
      </c>
      <c r="K188" s="22">
        <v>752355</v>
      </c>
      <c r="L188" s="22">
        <v>796616.421</v>
      </c>
      <c r="M188" s="17">
        <v>1022790</v>
      </c>
    </row>
    <row r="189" spans="2:13" ht="12.75">
      <c r="B189" s="15"/>
      <c r="I189" s="15"/>
      <c r="M189" s="19"/>
    </row>
    <row r="190" spans="1:13" ht="13.5" thickBot="1">
      <c r="A190" s="13" t="s">
        <v>167</v>
      </c>
      <c r="B190" s="15">
        <v>309613</v>
      </c>
      <c r="C190" s="15">
        <v>0</v>
      </c>
      <c r="D190" s="15">
        <v>0</v>
      </c>
      <c r="E190" s="15">
        <v>309613</v>
      </c>
      <c r="F190" s="15">
        <v>0</v>
      </c>
      <c r="G190" s="15">
        <v>8827</v>
      </c>
      <c r="H190" s="15">
        <v>8827</v>
      </c>
      <c r="I190" s="15">
        <v>318440</v>
      </c>
      <c r="J190" s="15">
        <v>169734</v>
      </c>
      <c r="K190" s="15">
        <v>488174</v>
      </c>
      <c r="L190" s="15">
        <v>395473.461</v>
      </c>
      <c r="M190" s="22">
        <v>542062</v>
      </c>
    </row>
    <row r="191" spans="1:13" ht="12.75">
      <c r="A191" s="13" t="s">
        <v>168</v>
      </c>
      <c r="B191" s="15">
        <v>82841</v>
      </c>
      <c r="C191" s="15">
        <v>0</v>
      </c>
      <c r="D191" s="15">
        <v>0</v>
      </c>
      <c r="E191" s="15">
        <v>82841</v>
      </c>
      <c r="F191" s="15">
        <v>0</v>
      </c>
      <c r="G191" s="15">
        <v>2800</v>
      </c>
      <c r="H191" s="15">
        <v>2800</v>
      </c>
      <c r="I191" s="15">
        <v>85641</v>
      </c>
      <c r="J191" s="15">
        <v>6804</v>
      </c>
      <c r="K191" s="15">
        <v>92445</v>
      </c>
      <c r="L191" s="15">
        <v>97513.768</v>
      </c>
      <c r="M191" s="15">
        <v>136942</v>
      </c>
    </row>
    <row r="192" spans="1:13" ht="12.75">
      <c r="A192" s="16" t="s">
        <v>169</v>
      </c>
      <c r="B192" s="17">
        <v>55362</v>
      </c>
      <c r="C192" s="17">
        <v>0</v>
      </c>
      <c r="D192" s="17">
        <v>0</v>
      </c>
      <c r="E192" s="17">
        <v>55362</v>
      </c>
      <c r="F192" s="17">
        <v>0</v>
      </c>
      <c r="G192" s="17">
        <v>800</v>
      </c>
      <c r="H192" s="17">
        <v>800</v>
      </c>
      <c r="I192" s="17">
        <v>56162</v>
      </c>
      <c r="J192" s="17">
        <v>5942</v>
      </c>
      <c r="K192" s="17">
        <v>62104</v>
      </c>
      <c r="L192" s="17">
        <v>62083.218</v>
      </c>
      <c r="M192" s="15">
        <v>87108</v>
      </c>
    </row>
    <row r="193" spans="1:13" ht="12.75">
      <c r="A193" s="13" t="s">
        <v>170</v>
      </c>
      <c r="B193" s="15">
        <v>74048</v>
      </c>
      <c r="C193" s="15">
        <v>0</v>
      </c>
      <c r="D193" s="15">
        <v>0</v>
      </c>
      <c r="E193" s="15">
        <v>74048</v>
      </c>
      <c r="F193" s="15">
        <v>0</v>
      </c>
      <c r="G193" s="15">
        <v>500</v>
      </c>
      <c r="H193" s="15">
        <v>500</v>
      </c>
      <c r="I193" s="15">
        <v>74548</v>
      </c>
      <c r="J193" s="15">
        <v>4796</v>
      </c>
      <c r="K193" s="15">
        <v>79344</v>
      </c>
      <c r="L193" s="15">
        <v>80895.162</v>
      </c>
      <c r="M193" s="15">
        <v>95122</v>
      </c>
    </row>
    <row r="194" spans="1:13" ht="12.75">
      <c r="A194" s="13" t="s">
        <v>171</v>
      </c>
      <c r="B194" s="15">
        <v>70149</v>
      </c>
      <c r="C194" s="15">
        <v>0</v>
      </c>
      <c r="D194" s="15">
        <v>0</v>
      </c>
      <c r="E194" s="15">
        <v>70149</v>
      </c>
      <c r="F194" s="15">
        <v>0</v>
      </c>
      <c r="G194" s="15">
        <v>1600</v>
      </c>
      <c r="H194" s="15">
        <v>1600</v>
      </c>
      <c r="I194" s="15">
        <v>71749</v>
      </c>
      <c r="J194" s="15">
        <v>7086</v>
      </c>
      <c r="K194" s="15">
        <v>78835</v>
      </c>
      <c r="L194" s="15">
        <v>83115.524</v>
      </c>
      <c r="M194" s="17">
        <v>128110</v>
      </c>
    </row>
    <row r="195" spans="1:13" ht="12.75">
      <c r="A195" s="16" t="s">
        <v>172</v>
      </c>
      <c r="B195" s="17">
        <v>33835</v>
      </c>
      <c r="C195" s="17">
        <v>0</v>
      </c>
      <c r="D195" s="17">
        <v>0</v>
      </c>
      <c r="E195" s="17">
        <v>33835</v>
      </c>
      <c r="F195" s="17">
        <v>0</v>
      </c>
      <c r="G195" s="17">
        <v>1200</v>
      </c>
      <c r="H195" s="17">
        <v>1200</v>
      </c>
      <c r="I195" s="17">
        <v>35035</v>
      </c>
      <c r="J195" s="17">
        <v>3939</v>
      </c>
      <c r="K195" s="17">
        <v>38974</v>
      </c>
      <c r="L195" s="17">
        <v>39243.638</v>
      </c>
      <c r="M195" s="15">
        <v>63097</v>
      </c>
    </row>
    <row r="196" spans="1:13" ht="12.75">
      <c r="A196" s="13" t="s">
        <v>173</v>
      </c>
      <c r="B196" s="15">
        <v>35106</v>
      </c>
      <c r="C196" s="15">
        <v>0</v>
      </c>
      <c r="D196" s="15">
        <v>0</v>
      </c>
      <c r="E196" s="15">
        <v>35106</v>
      </c>
      <c r="F196" s="15">
        <v>0</v>
      </c>
      <c r="G196" s="15">
        <v>700</v>
      </c>
      <c r="H196" s="15">
        <v>700</v>
      </c>
      <c r="I196" s="15">
        <v>35806</v>
      </c>
      <c r="J196" s="15">
        <v>4408</v>
      </c>
      <c r="K196" s="15">
        <v>40214</v>
      </c>
      <c r="L196" s="15">
        <v>46608.5</v>
      </c>
      <c r="M196" s="15">
        <v>69990</v>
      </c>
    </row>
    <row r="197" spans="1:13" ht="12.75">
      <c r="A197" s="13" t="s">
        <v>174</v>
      </c>
      <c r="B197" s="15">
        <v>30196</v>
      </c>
      <c r="C197" s="15">
        <v>0</v>
      </c>
      <c r="D197" s="15">
        <v>3348</v>
      </c>
      <c r="E197" s="15">
        <v>33544</v>
      </c>
      <c r="F197" s="15">
        <v>64</v>
      </c>
      <c r="G197" s="15">
        <v>500</v>
      </c>
      <c r="H197" s="15">
        <v>564</v>
      </c>
      <c r="I197" s="15">
        <v>34108</v>
      </c>
      <c r="J197" s="15">
        <v>427</v>
      </c>
      <c r="K197" s="15">
        <v>34535</v>
      </c>
      <c r="L197" s="15">
        <v>34835.06</v>
      </c>
      <c r="M197" s="17">
        <v>42761</v>
      </c>
    </row>
    <row r="198" spans="1:13" ht="12.75">
      <c r="A198" s="16" t="s">
        <v>175</v>
      </c>
      <c r="B198" s="17">
        <v>14979</v>
      </c>
      <c r="C198" s="17">
        <v>0</v>
      </c>
      <c r="D198" s="17">
        <v>0</v>
      </c>
      <c r="E198" s="17">
        <v>14979</v>
      </c>
      <c r="F198" s="17">
        <v>729</v>
      </c>
      <c r="G198" s="17">
        <v>1419</v>
      </c>
      <c r="H198" s="17">
        <v>2148</v>
      </c>
      <c r="I198" s="17">
        <v>17127</v>
      </c>
      <c r="J198" s="17">
        <v>1365</v>
      </c>
      <c r="K198" s="17">
        <v>18492</v>
      </c>
      <c r="L198" s="17">
        <v>17660.791</v>
      </c>
      <c r="M198" s="15">
        <v>14381</v>
      </c>
    </row>
    <row r="199" spans="1:13" ht="12.75">
      <c r="A199" s="13" t="s">
        <v>176</v>
      </c>
      <c r="B199" s="15">
        <v>20165</v>
      </c>
      <c r="C199" s="15">
        <v>0</v>
      </c>
      <c r="D199" s="15">
        <v>3348</v>
      </c>
      <c r="E199" s="15">
        <v>23513</v>
      </c>
      <c r="F199" s="15">
        <v>129</v>
      </c>
      <c r="G199" s="15">
        <v>2100</v>
      </c>
      <c r="H199" s="15">
        <v>2229</v>
      </c>
      <c r="I199" s="15">
        <v>25742</v>
      </c>
      <c r="J199" s="15">
        <v>3409</v>
      </c>
      <c r="K199" s="15">
        <v>29151</v>
      </c>
      <c r="L199" s="15">
        <v>26607.916</v>
      </c>
      <c r="M199" s="15">
        <v>31332</v>
      </c>
    </row>
    <row r="200" spans="1:13" ht="12.75">
      <c r="A200" s="13" t="s">
        <v>177</v>
      </c>
      <c r="B200" s="15">
        <v>39020</v>
      </c>
      <c r="C200" s="15">
        <v>0</v>
      </c>
      <c r="D200" s="15">
        <v>0</v>
      </c>
      <c r="E200" s="15">
        <v>39020</v>
      </c>
      <c r="F200" s="15">
        <v>1179</v>
      </c>
      <c r="G200" s="15">
        <v>2700</v>
      </c>
      <c r="H200" s="15">
        <v>3879</v>
      </c>
      <c r="I200" s="15">
        <v>42899</v>
      </c>
      <c r="J200" s="15">
        <v>22824</v>
      </c>
      <c r="K200" s="15">
        <v>65723</v>
      </c>
      <c r="L200" s="15">
        <v>44830.038</v>
      </c>
      <c r="M200" s="17">
        <v>61488</v>
      </c>
    </row>
    <row r="201" spans="1:13" ht="12.75">
      <c r="A201" s="16" t="s">
        <v>178</v>
      </c>
      <c r="B201" s="17">
        <v>40244</v>
      </c>
      <c r="C201" s="17">
        <v>0</v>
      </c>
      <c r="D201" s="17">
        <v>0</v>
      </c>
      <c r="E201" s="17">
        <v>40244</v>
      </c>
      <c r="F201" s="17">
        <v>86</v>
      </c>
      <c r="G201" s="17">
        <v>500</v>
      </c>
      <c r="H201" s="17">
        <v>586</v>
      </c>
      <c r="I201" s="17">
        <v>40830</v>
      </c>
      <c r="J201" s="17">
        <v>3430</v>
      </c>
      <c r="K201" s="17">
        <v>44260</v>
      </c>
      <c r="L201" s="17">
        <v>47091.441</v>
      </c>
      <c r="M201" s="15">
        <v>74255</v>
      </c>
    </row>
    <row r="202" spans="1:13" ht="12.75">
      <c r="A202" s="13" t="s">
        <v>179</v>
      </c>
      <c r="B202" s="15">
        <v>16101</v>
      </c>
      <c r="C202" s="15">
        <v>0</v>
      </c>
      <c r="D202" s="15">
        <v>3348</v>
      </c>
      <c r="E202" s="15">
        <v>19449</v>
      </c>
      <c r="F202" s="15">
        <v>236</v>
      </c>
      <c r="G202" s="15">
        <v>2400</v>
      </c>
      <c r="H202" s="15">
        <v>2636</v>
      </c>
      <c r="I202" s="15">
        <v>22085</v>
      </c>
      <c r="J202" s="15">
        <v>1085</v>
      </c>
      <c r="K202" s="15">
        <v>23170</v>
      </c>
      <c r="L202" s="15">
        <v>23693.835</v>
      </c>
      <c r="M202" s="15">
        <v>29483</v>
      </c>
    </row>
    <row r="203" spans="1:13" ht="12.75">
      <c r="A203" s="13" t="s">
        <v>180</v>
      </c>
      <c r="B203" s="15">
        <v>49625</v>
      </c>
      <c r="C203" s="15">
        <v>0</v>
      </c>
      <c r="D203" s="15">
        <v>0</v>
      </c>
      <c r="E203" s="15">
        <v>49625</v>
      </c>
      <c r="F203" s="15">
        <v>1137</v>
      </c>
      <c r="G203" s="15">
        <v>1500</v>
      </c>
      <c r="H203" s="15">
        <v>2637</v>
      </c>
      <c r="I203" s="15">
        <v>52262</v>
      </c>
      <c r="J203" s="15">
        <v>1768</v>
      </c>
      <c r="K203" s="15">
        <v>54030</v>
      </c>
      <c r="L203" s="15">
        <v>54618.556</v>
      </c>
      <c r="M203" s="17">
        <v>52881</v>
      </c>
    </row>
    <row r="204" spans="1:13" ht="12.75">
      <c r="A204" s="16" t="s">
        <v>181</v>
      </c>
      <c r="B204" s="17">
        <v>20864</v>
      </c>
      <c r="C204" s="17">
        <v>0</v>
      </c>
      <c r="D204" s="17">
        <v>0</v>
      </c>
      <c r="E204" s="17">
        <v>20864</v>
      </c>
      <c r="F204" s="17">
        <v>1587</v>
      </c>
      <c r="G204" s="17">
        <v>3376</v>
      </c>
      <c r="H204" s="17">
        <v>4963</v>
      </c>
      <c r="I204" s="17">
        <v>25827</v>
      </c>
      <c r="J204" s="17">
        <v>490</v>
      </c>
      <c r="K204" s="17">
        <v>26317</v>
      </c>
      <c r="L204" s="17">
        <v>26929.617</v>
      </c>
      <c r="M204" s="15">
        <v>13528</v>
      </c>
    </row>
    <row r="205" spans="1:13" ht="12.75">
      <c r="A205" s="18" t="s">
        <v>452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15"/>
    </row>
    <row r="206" spans="1:13" ht="13.5" thickBot="1">
      <c r="A206" s="21" t="s">
        <v>166</v>
      </c>
      <c r="B206" s="22">
        <v>892148</v>
      </c>
      <c r="C206" s="22">
        <v>0</v>
      </c>
      <c r="D206" s="22">
        <v>10044</v>
      </c>
      <c r="E206" s="22">
        <v>902192</v>
      </c>
      <c r="F206" s="22">
        <v>5147</v>
      </c>
      <c r="G206" s="22">
        <v>30922</v>
      </c>
      <c r="H206" s="22">
        <v>36069</v>
      </c>
      <c r="I206" s="22">
        <v>938261</v>
      </c>
      <c r="J206" s="22">
        <v>237507</v>
      </c>
      <c r="K206" s="22">
        <v>1175768</v>
      </c>
      <c r="L206" s="22">
        <v>1081200.53</v>
      </c>
      <c r="M206" s="17">
        <v>1442540</v>
      </c>
    </row>
    <row r="207" spans="2:13" ht="12.75">
      <c r="B207" s="15"/>
      <c r="I207" s="15"/>
      <c r="M207" s="20"/>
    </row>
    <row r="208" spans="1:13" ht="13.5" thickBot="1">
      <c r="A208" s="13" t="s">
        <v>183</v>
      </c>
      <c r="B208" s="15">
        <v>102543</v>
      </c>
      <c r="C208" s="15">
        <v>0</v>
      </c>
      <c r="D208" s="15">
        <v>0</v>
      </c>
      <c r="E208" s="15">
        <v>102543</v>
      </c>
      <c r="F208" s="15">
        <v>0</v>
      </c>
      <c r="G208" s="15">
        <v>1200</v>
      </c>
      <c r="H208" s="15">
        <v>1200</v>
      </c>
      <c r="I208" s="15">
        <v>103743</v>
      </c>
      <c r="J208" s="15">
        <v>8495</v>
      </c>
      <c r="K208" s="15">
        <v>112238</v>
      </c>
      <c r="L208" s="15">
        <v>81943.185</v>
      </c>
      <c r="M208" s="22">
        <v>103082</v>
      </c>
    </row>
    <row r="209" spans="1:13" s="28" customFormat="1" ht="12.75">
      <c r="A209" s="13" t="s">
        <v>184</v>
      </c>
      <c r="B209" s="15">
        <v>179571</v>
      </c>
      <c r="C209" s="15">
        <v>0</v>
      </c>
      <c r="D209" s="15">
        <v>0</v>
      </c>
      <c r="E209" s="15">
        <v>179571</v>
      </c>
      <c r="F209" s="15">
        <v>0</v>
      </c>
      <c r="G209" s="15">
        <v>0</v>
      </c>
      <c r="H209" s="15">
        <v>0</v>
      </c>
      <c r="I209" s="15">
        <v>179571</v>
      </c>
      <c r="J209" s="15">
        <v>53157</v>
      </c>
      <c r="K209" s="15">
        <v>232728</v>
      </c>
      <c r="L209" s="15">
        <v>224747.631</v>
      </c>
      <c r="M209" s="15">
        <v>250265</v>
      </c>
    </row>
    <row r="210" spans="1:13" ht="12.75">
      <c r="A210" s="16" t="s">
        <v>185</v>
      </c>
      <c r="B210" s="17">
        <v>360082</v>
      </c>
      <c r="C210" s="17">
        <v>0</v>
      </c>
      <c r="D210" s="17">
        <v>0</v>
      </c>
      <c r="E210" s="17">
        <v>360082</v>
      </c>
      <c r="F210" s="17">
        <v>15568</v>
      </c>
      <c r="G210" s="17">
        <v>0</v>
      </c>
      <c r="H210" s="17">
        <v>15568</v>
      </c>
      <c r="I210" s="17">
        <v>375650</v>
      </c>
      <c r="J210" s="17">
        <v>300454</v>
      </c>
      <c r="K210" s="17">
        <v>676104</v>
      </c>
      <c r="L210" s="17">
        <v>496975.863</v>
      </c>
      <c r="M210" s="15">
        <v>427636</v>
      </c>
    </row>
    <row r="211" spans="1:13" ht="12.75">
      <c r="A211" s="13" t="s">
        <v>186</v>
      </c>
      <c r="B211" s="15">
        <v>182016</v>
      </c>
      <c r="C211" s="15">
        <v>0</v>
      </c>
      <c r="D211" s="15">
        <v>0</v>
      </c>
      <c r="E211" s="15">
        <v>182016</v>
      </c>
      <c r="F211" s="15">
        <v>0</v>
      </c>
      <c r="G211" s="15">
        <v>2600</v>
      </c>
      <c r="H211" s="15">
        <v>2600</v>
      </c>
      <c r="I211" s="15">
        <v>184616</v>
      </c>
      <c r="J211" s="15">
        <v>28753</v>
      </c>
      <c r="K211" s="15">
        <v>213369</v>
      </c>
      <c r="L211" s="15">
        <v>217671.614</v>
      </c>
      <c r="M211" s="15">
        <v>255503</v>
      </c>
    </row>
    <row r="212" spans="1:13" ht="12.75">
      <c r="A212" s="13" t="s">
        <v>187</v>
      </c>
      <c r="B212" s="15">
        <v>30340</v>
      </c>
      <c r="C212" s="15">
        <v>0</v>
      </c>
      <c r="D212" s="15">
        <v>0</v>
      </c>
      <c r="E212" s="15">
        <v>30340</v>
      </c>
      <c r="F212" s="15">
        <v>0</v>
      </c>
      <c r="G212" s="15">
        <v>400</v>
      </c>
      <c r="H212" s="15">
        <v>400</v>
      </c>
      <c r="I212" s="15">
        <v>30740</v>
      </c>
      <c r="J212" s="15">
        <v>679</v>
      </c>
      <c r="K212" s="15">
        <v>31419</v>
      </c>
      <c r="L212" s="15">
        <v>34181.604</v>
      </c>
      <c r="M212" s="17">
        <v>43289</v>
      </c>
    </row>
    <row r="213" spans="1:13" ht="12.75">
      <c r="A213" s="16" t="s">
        <v>188</v>
      </c>
      <c r="B213" s="17">
        <v>20621</v>
      </c>
      <c r="C213" s="17">
        <v>0</v>
      </c>
      <c r="D213" s="17">
        <v>1339</v>
      </c>
      <c r="E213" s="17">
        <v>21960</v>
      </c>
      <c r="F213" s="17">
        <v>172</v>
      </c>
      <c r="G213" s="17">
        <v>800</v>
      </c>
      <c r="H213" s="17">
        <v>972</v>
      </c>
      <c r="I213" s="17">
        <v>22932</v>
      </c>
      <c r="J213" s="17">
        <v>2128</v>
      </c>
      <c r="K213" s="17">
        <v>25060</v>
      </c>
      <c r="L213" s="17">
        <v>25306.867</v>
      </c>
      <c r="M213" s="15">
        <v>39299</v>
      </c>
    </row>
    <row r="214" spans="1:13" ht="12.75">
      <c r="A214" s="13" t="s">
        <v>189</v>
      </c>
      <c r="B214" s="15">
        <v>19294</v>
      </c>
      <c r="C214" s="15">
        <v>0</v>
      </c>
      <c r="D214" s="15">
        <v>3348</v>
      </c>
      <c r="E214" s="15">
        <v>22642</v>
      </c>
      <c r="F214" s="15">
        <v>307</v>
      </c>
      <c r="G214" s="15">
        <v>300</v>
      </c>
      <c r="H214" s="15">
        <v>607</v>
      </c>
      <c r="I214" s="15">
        <v>23249</v>
      </c>
      <c r="J214" s="15">
        <v>1008</v>
      </c>
      <c r="K214" s="15">
        <v>24257</v>
      </c>
      <c r="L214" s="15">
        <v>24855.69</v>
      </c>
      <c r="M214" s="15">
        <v>36976</v>
      </c>
    </row>
    <row r="215" spans="1:13" ht="12.75">
      <c r="A215" s="13" t="s">
        <v>190</v>
      </c>
      <c r="B215" s="15">
        <v>87226</v>
      </c>
      <c r="C215" s="15">
        <v>0</v>
      </c>
      <c r="D215" s="15">
        <v>0</v>
      </c>
      <c r="E215" s="15">
        <v>87226</v>
      </c>
      <c r="F215" s="15">
        <v>0</v>
      </c>
      <c r="G215" s="15">
        <v>0</v>
      </c>
      <c r="H215" s="15">
        <v>0</v>
      </c>
      <c r="I215" s="15">
        <v>87226</v>
      </c>
      <c r="J215" s="15">
        <v>6739</v>
      </c>
      <c r="K215" s="15">
        <v>93965</v>
      </c>
      <c r="L215" s="15">
        <v>77165.761</v>
      </c>
      <c r="M215" s="17">
        <v>103456</v>
      </c>
    </row>
    <row r="216" spans="1:13" ht="12.75">
      <c r="A216" s="16" t="s">
        <v>191</v>
      </c>
      <c r="B216" s="17">
        <v>54970</v>
      </c>
      <c r="C216" s="17">
        <v>0</v>
      </c>
      <c r="D216" s="17">
        <v>0</v>
      </c>
      <c r="E216" s="17">
        <v>54970</v>
      </c>
      <c r="F216" s="17">
        <v>1158</v>
      </c>
      <c r="G216" s="17">
        <v>4800</v>
      </c>
      <c r="H216" s="17">
        <v>5958</v>
      </c>
      <c r="I216" s="17">
        <v>60928</v>
      </c>
      <c r="J216" s="17">
        <v>8802</v>
      </c>
      <c r="K216" s="17">
        <v>69730</v>
      </c>
      <c r="L216" s="17">
        <v>74676.137</v>
      </c>
      <c r="M216" s="15">
        <v>87233</v>
      </c>
    </row>
    <row r="217" spans="1:13" ht="12.75">
      <c r="A217" s="13" t="s">
        <v>192</v>
      </c>
      <c r="B217" s="15">
        <v>51771</v>
      </c>
      <c r="C217" s="15">
        <v>0</v>
      </c>
      <c r="D217" s="15">
        <v>0</v>
      </c>
      <c r="E217" s="15">
        <v>51771</v>
      </c>
      <c r="F217" s="15">
        <v>365</v>
      </c>
      <c r="G217" s="15">
        <v>1000</v>
      </c>
      <c r="H217" s="15">
        <v>1365</v>
      </c>
      <c r="I217" s="15">
        <v>53136</v>
      </c>
      <c r="J217" s="15">
        <v>9302</v>
      </c>
      <c r="K217" s="15">
        <v>62438</v>
      </c>
      <c r="L217" s="15">
        <v>71574.439</v>
      </c>
      <c r="M217" s="15">
        <v>81043</v>
      </c>
    </row>
    <row r="218" spans="1:13" ht="12.75">
      <c r="A218" s="13" t="s">
        <v>193</v>
      </c>
      <c r="B218" s="15">
        <v>44283</v>
      </c>
      <c r="C218" s="15">
        <v>0</v>
      </c>
      <c r="D218" s="15">
        <v>0</v>
      </c>
      <c r="E218" s="15">
        <v>44283</v>
      </c>
      <c r="F218" s="15">
        <v>0</v>
      </c>
      <c r="G218" s="15">
        <v>1000</v>
      </c>
      <c r="H218" s="15">
        <v>1000</v>
      </c>
      <c r="I218" s="15">
        <v>45283</v>
      </c>
      <c r="J218" s="15">
        <v>6615</v>
      </c>
      <c r="K218" s="15">
        <v>51898</v>
      </c>
      <c r="L218" s="15">
        <v>55470.807</v>
      </c>
      <c r="M218" s="17">
        <v>68278</v>
      </c>
    </row>
    <row r="219" spans="1:13" ht="12.75">
      <c r="A219" s="16" t="s">
        <v>194</v>
      </c>
      <c r="B219" s="17">
        <v>58837</v>
      </c>
      <c r="C219" s="17">
        <v>0</v>
      </c>
      <c r="D219" s="17">
        <v>0</v>
      </c>
      <c r="E219" s="17">
        <v>58837</v>
      </c>
      <c r="F219" s="17">
        <v>2402</v>
      </c>
      <c r="G219" s="17">
        <v>0</v>
      </c>
      <c r="H219" s="17">
        <v>2402</v>
      </c>
      <c r="I219" s="17">
        <v>61239</v>
      </c>
      <c r="J219" s="17">
        <v>40722</v>
      </c>
      <c r="K219" s="17">
        <v>101961</v>
      </c>
      <c r="L219" s="17">
        <v>86948.927</v>
      </c>
      <c r="M219" s="15">
        <v>72139</v>
      </c>
    </row>
    <row r="220" spans="1:13" ht="12.75">
      <c r="A220" s="13" t="s">
        <v>195</v>
      </c>
      <c r="B220" s="15">
        <v>31840</v>
      </c>
      <c r="C220" s="15">
        <v>0</v>
      </c>
      <c r="D220" s="15">
        <v>0</v>
      </c>
      <c r="E220" s="15">
        <v>31840</v>
      </c>
      <c r="F220" s="15">
        <v>1844</v>
      </c>
      <c r="G220" s="15">
        <v>4300</v>
      </c>
      <c r="H220" s="15">
        <v>6144</v>
      </c>
      <c r="I220" s="15">
        <v>37984</v>
      </c>
      <c r="J220" s="15">
        <v>21580</v>
      </c>
      <c r="K220" s="15">
        <v>59564</v>
      </c>
      <c r="L220" s="15">
        <v>48957.992</v>
      </c>
      <c r="M220" s="15">
        <v>51035</v>
      </c>
    </row>
    <row r="221" spans="1:13" ht="12.75">
      <c r="A221" s="13" t="s">
        <v>196</v>
      </c>
      <c r="B221" s="15">
        <v>16760</v>
      </c>
      <c r="C221" s="15">
        <v>0</v>
      </c>
      <c r="D221" s="15">
        <v>0</v>
      </c>
      <c r="E221" s="15">
        <v>16760</v>
      </c>
      <c r="F221" s="15">
        <v>1094</v>
      </c>
      <c r="G221" s="15">
        <v>0</v>
      </c>
      <c r="H221" s="15">
        <v>1094</v>
      </c>
      <c r="I221" s="15">
        <v>17854</v>
      </c>
      <c r="J221" s="15">
        <v>7760</v>
      </c>
      <c r="K221" s="15">
        <v>25614</v>
      </c>
      <c r="L221" s="15">
        <v>18220.564</v>
      </c>
      <c r="M221" s="17">
        <v>14912</v>
      </c>
    </row>
    <row r="222" spans="1:13" ht="12.75">
      <c r="A222" s="16" t="s">
        <v>197</v>
      </c>
      <c r="B222" s="17">
        <v>62677</v>
      </c>
      <c r="C222" s="17">
        <v>0</v>
      </c>
      <c r="D222" s="17">
        <v>0</v>
      </c>
      <c r="E222" s="17">
        <v>62677</v>
      </c>
      <c r="F222" s="17">
        <v>0</v>
      </c>
      <c r="G222" s="17">
        <v>500</v>
      </c>
      <c r="H222" s="17">
        <v>500</v>
      </c>
      <c r="I222" s="17">
        <v>63177</v>
      </c>
      <c r="J222" s="17">
        <v>5006</v>
      </c>
      <c r="K222" s="17">
        <v>68183</v>
      </c>
      <c r="L222" s="17">
        <v>73472.257</v>
      </c>
      <c r="M222" s="15">
        <v>101914</v>
      </c>
    </row>
    <row r="223" spans="1:13" ht="12.75">
      <c r="A223" s="13" t="s">
        <v>198</v>
      </c>
      <c r="B223" s="15">
        <v>30439</v>
      </c>
      <c r="C223" s="15">
        <v>0</v>
      </c>
      <c r="D223" s="15">
        <v>0</v>
      </c>
      <c r="E223" s="15">
        <v>30439</v>
      </c>
      <c r="F223" s="15">
        <v>1844</v>
      </c>
      <c r="G223" s="15">
        <v>3300</v>
      </c>
      <c r="H223" s="15">
        <v>5144</v>
      </c>
      <c r="I223" s="15">
        <v>35583</v>
      </c>
      <c r="J223" s="15">
        <v>1242</v>
      </c>
      <c r="K223" s="15">
        <v>36825</v>
      </c>
      <c r="L223" s="15">
        <v>37082.386</v>
      </c>
      <c r="M223" s="15">
        <v>32774</v>
      </c>
    </row>
    <row r="224" spans="1:13" ht="12.75">
      <c r="A224" s="13" t="s">
        <v>199</v>
      </c>
      <c r="B224" s="15">
        <v>42239</v>
      </c>
      <c r="C224" s="15">
        <v>0</v>
      </c>
      <c r="D224" s="15">
        <v>0</v>
      </c>
      <c r="E224" s="15">
        <v>42239</v>
      </c>
      <c r="F224" s="15">
        <v>2852</v>
      </c>
      <c r="G224" s="15">
        <v>5700</v>
      </c>
      <c r="H224" s="15">
        <v>8552</v>
      </c>
      <c r="I224" s="15">
        <v>50791</v>
      </c>
      <c r="J224" s="15">
        <v>5358</v>
      </c>
      <c r="K224" s="15">
        <v>56149</v>
      </c>
      <c r="L224" s="15">
        <v>52007.765</v>
      </c>
      <c r="M224" s="17">
        <v>40747</v>
      </c>
    </row>
    <row r="225" spans="1:13" ht="12.75">
      <c r="A225" s="16" t="s">
        <v>200</v>
      </c>
      <c r="B225" s="17">
        <v>40488</v>
      </c>
      <c r="C225" s="17">
        <v>0</v>
      </c>
      <c r="D225" s="17">
        <v>0</v>
      </c>
      <c r="E225" s="17">
        <v>40488</v>
      </c>
      <c r="F225" s="17">
        <v>0</v>
      </c>
      <c r="G225" s="17">
        <v>5600</v>
      </c>
      <c r="H225" s="17">
        <v>5600</v>
      </c>
      <c r="I225" s="17">
        <v>46088</v>
      </c>
      <c r="J225" s="17">
        <v>6569</v>
      </c>
      <c r="K225" s="17">
        <v>52657</v>
      </c>
      <c r="L225" s="17">
        <v>47755.441</v>
      </c>
      <c r="M225" s="15">
        <v>48594</v>
      </c>
    </row>
    <row r="226" spans="1:13" ht="12.75">
      <c r="A226" s="13" t="s">
        <v>201</v>
      </c>
      <c r="B226" s="15">
        <v>34273</v>
      </c>
      <c r="C226" s="15">
        <v>0</v>
      </c>
      <c r="D226" s="15">
        <v>3348</v>
      </c>
      <c r="E226" s="15">
        <v>37621</v>
      </c>
      <c r="F226" s="15">
        <v>922</v>
      </c>
      <c r="G226" s="15">
        <v>5100</v>
      </c>
      <c r="H226" s="15">
        <v>6022</v>
      </c>
      <c r="I226" s="15">
        <v>43643</v>
      </c>
      <c r="J226" s="15">
        <v>569</v>
      </c>
      <c r="K226" s="15">
        <v>44212</v>
      </c>
      <c r="L226" s="15">
        <v>44963.255</v>
      </c>
      <c r="M226" s="15">
        <v>51291</v>
      </c>
    </row>
    <row r="227" spans="1:13" ht="12.75">
      <c r="A227" s="13" t="s">
        <v>202</v>
      </c>
      <c r="B227" s="15">
        <v>25206</v>
      </c>
      <c r="C227" s="15">
        <v>0</v>
      </c>
      <c r="D227" s="15">
        <v>0</v>
      </c>
      <c r="E227" s="15">
        <v>25206</v>
      </c>
      <c r="F227" s="15">
        <v>665</v>
      </c>
      <c r="G227" s="15">
        <v>2000</v>
      </c>
      <c r="H227" s="15">
        <v>2665</v>
      </c>
      <c r="I227" s="15">
        <v>27871</v>
      </c>
      <c r="J227" s="15">
        <v>450</v>
      </c>
      <c r="K227" s="15">
        <v>28321</v>
      </c>
      <c r="L227" s="15">
        <v>32235.648</v>
      </c>
      <c r="M227" s="17">
        <v>36762</v>
      </c>
    </row>
    <row r="228" spans="1:13" ht="12.75">
      <c r="A228" s="16" t="s">
        <v>203</v>
      </c>
      <c r="B228" s="17">
        <v>8354</v>
      </c>
      <c r="C228" s="17">
        <v>0</v>
      </c>
      <c r="D228" s="17">
        <v>3348</v>
      </c>
      <c r="E228" s="17">
        <v>11702</v>
      </c>
      <c r="F228" s="17">
        <v>129</v>
      </c>
      <c r="G228" s="17">
        <v>1100</v>
      </c>
      <c r="H228" s="17">
        <v>1229</v>
      </c>
      <c r="I228" s="17">
        <v>12931</v>
      </c>
      <c r="J228" s="17">
        <v>188</v>
      </c>
      <c r="K228" s="17">
        <v>13119</v>
      </c>
      <c r="L228" s="17">
        <v>12916.307</v>
      </c>
      <c r="M228" s="15">
        <v>13706</v>
      </c>
    </row>
    <row r="229" spans="1:13" ht="12.75">
      <c r="A229" s="13" t="s">
        <v>204</v>
      </c>
      <c r="B229" s="15">
        <v>9123</v>
      </c>
      <c r="C229" s="15">
        <v>0</v>
      </c>
      <c r="D229" s="15">
        <v>3348</v>
      </c>
      <c r="E229" s="15">
        <v>12471</v>
      </c>
      <c r="F229" s="15">
        <v>93</v>
      </c>
      <c r="G229" s="15">
        <v>0</v>
      </c>
      <c r="H229" s="15">
        <v>93</v>
      </c>
      <c r="I229" s="15">
        <v>12564</v>
      </c>
      <c r="J229" s="15">
        <v>97</v>
      </c>
      <c r="K229" s="15">
        <v>12661</v>
      </c>
      <c r="L229" s="15">
        <v>13684.979</v>
      </c>
      <c r="M229" s="15">
        <v>15582</v>
      </c>
    </row>
    <row r="230" spans="1:13" ht="12.75">
      <c r="A230" s="13" t="s">
        <v>205</v>
      </c>
      <c r="B230" s="15">
        <v>56330</v>
      </c>
      <c r="C230" s="15">
        <v>0</v>
      </c>
      <c r="D230" s="15">
        <v>0</v>
      </c>
      <c r="E230" s="15">
        <v>56330</v>
      </c>
      <c r="F230" s="15">
        <v>43</v>
      </c>
      <c r="G230" s="15">
        <v>0</v>
      </c>
      <c r="H230" s="15">
        <v>43</v>
      </c>
      <c r="I230" s="15">
        <v>56373</v>
      </c>
      <c r="J230" s="15">
        <v>2754</v>
      </c>
      <c r="K230" s="15">
        <v>59127</v>
      </c>
      <c r="L230" s="15">
        <v>63975.867</v>
      </c>
      <c r="M230" s="17">
        <v>95525</v>
      </c>
    </row>
    <row r="231" spans="1:13" ht="12.75">
      <c r="A231" s="16" t="s">
        <v>206</v>
      </c>
      <c r="B231" s="17">
        <v>192734</v>
      </c>
      <c r="C231" s="17">
        <v>0</v>
      </c>
      <c r="D231" s="17">
        <v>0</v>
      </c>
      <c r="E231" s="17">
        <v>192734</v>
      </c>
      <c r="F231" s="17">
        <v>0</v>
      </c>
      <c r="G231" s="17">
        <v>0</v>
      </c>
      <c r="H231" s="17">
        <v>0</v>
      </c>
      <c r="I231" s="17">
        <v>192734</v>
      </c>
      <c r="J231" s="17">
        <v>23660</v>
      </c>
      <c r="K231" s="17">
        <v>216394</v>
      </c>
      <c r="L231" s="17">
        <v>227332.359</v>
      </c>
      <c r="M231" s="15">
        <v>334470</v>
      </c>
    </row>
    <row r="232" spans="1:13" ht="12.75">
      <c r="A232" s="13" t="s">
        <v>207</v>
      </c>
      <c r="B232" s="15">
        <v>8352</v>
      </c>
      <c r="C232" s="15">
        <v>0</v>
      </c>
      <c r="D232" s="15">
        <v>3348</v>
      </c>
      <c r="E232" s="15">
        <v>11700</v>
      </c>
      <c r="F232" s="15">
        <v>43</v>
      </c>
      <c r="G232" s="15">
        <v>600</v>
      </c>
      <c r="H232" s="15">
        <v>643</v>
      </c>
      <c r="I232" s="15">
        <v>12343</v>
      </c>
      <c r="J232" s="15">
        <v>25</v>
      </c>
      <c r="K232" s="15">
        <v>12368</v>
      </c>
      <c r="L232" s="15">
        <v>11653.701</v>
      </c>
      <c r="M232" s="15">
        <v>12024</v>
      </c>
    </row>
    <row r="233" spans="1:13" ht="12.75">
      <c r="A233" s="13" t="s">
        <v>208</v>
      </c>
      <c r="B233" s="15">
        <v>37630</v>
      </c>
      <c r="C233" s="15">
        <v>0</v>
      </c>
      <c r="D233" s="15">
        <v>0</v>
      </c>
      <c r="E233" s="15">
        <v>37630</v>
      </c>
      <c r="F233" s="15">
        <v>0</v>
      </c>
      <c r="G233" s="15">
        <v>4500</v>
      </c>
      <c r="H233" s="15">
        <v>4500</v>
      </c>
      <c r="I233" s="15">
        <v>42130</v>
      </c>
      <c r="J233" s="15">
        <v>4194</v>
      </c>
      <c r="K233" s="15">
        <v>46324</v>
      </c>
      <c r="L233" s="15">
        <v>44498.627</v>
      </c>
      <c r="M233" s="17">
        <v>50977</v>
      </c>
    </row>
    <row r="234" spans="1:13" ht="12.75">
      <c r="A234" s="16" t="s">
        <v>209</v>
      </c>
      <c r="B234" s="17">
        <v>30521</v>
      </c>
      <c r="C234" s="17">
        <v>0</v>
      </c>
      <c r="D234" s="17">
        <v>0</v>
      </c>
      <c r="E234" s="17">
        <v>30521</v>
      </c>
      <c r="F234" s="17">
        <v>0</v>
      </c>
      <c r="G234" s="17">
        <v>4900</v>
      </c>
      <c r="H234" s="17">
        <v>4900</v>
      </c>
      <c r="I234" s="17">
        <v>35421</v>
      </c>
      <c r="J234" s="17">
        <v>1940</v>
      </c>
      <c r="K234" s="17">
        <v>37361</v>
      </c>
      <c r="L234" s="17">
        <v>38385.524</v>
      </c>
      <c r="M234" s="15">
        <v>41487</v>
      </c>
    </row>
    <row r="235" spans="1:13" ht="12.75">
      <c r="A235" s="18" t="s">
        <v>452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15"/>
    </row>
    <row r="236" spans="1:13" ht="13.5" thickBot="1">
      <c r="A236" s="21" t="s">
        <v>182</v>
      </c>
      <c r="B236" s="22">
        <v>1818520</v>
      </c>
      <c r="C236" s="22">
        <v>0</v>
      </c>
      <c r="D236" s="22">
        <v>18079</v>
      </c>
      <c r="E236" s="22">
        <v>1836599</v>
      </c>
      <c r="F236" s="22">
        <v>29501</v>
      </c>
      <c r="G236" s="22">
        <v>49700</v>
      </c>
      <c r="H236" s="22">
        <v>79201</v>
      </c>
      <c r="I236" s="22">
        <v>1915800</v>
      </c>
      <c r="J236" s="22">
        <v>548246</v>
      </c>
      <c r="K236" s="22">
        <v>2464046</v>
      </c>
      <c r="L236" s="22">
        <v>2238661.2</v>
      </c>
      <c r="M236" s="17">
        <v>2509999</v>
      </c>
    </row>
    <row r="237" spans="2:13" ht="12.75">
      <c r="B237" s="15"/>
      <c r="I237" s="15"/>
      <c r="M237" s="20"/>
    </row>
    <row r="238" spans="1:13" ht="13.5" thickBot="1">
      <c r="A238" s="27" t="s">
        <v>211</v>
      </c>
      <c r="B238" s="19">
        <v>1096352</v>
      </c>
      <c r="C238" s="19">
        <v>0</v>
      </c>
      <c r="D238" s="19">
        <v>0</v>
      </c>
      <c r="E238" s="19">
        <v>1096352</v>
      </c>
      <c r="F238" s="19">
        <v>0</v>
      </c>
      <c r="G238" s="19">
        <v>30474</v>
      </c>
      <c r="H238" s="19">
        <v>30474</v>
      </c>
      <c r="I238" s="19">
        <v>1126826</v>
      </c>
      <c r="J238" s="19">
        <v>483004</v>
      </c>
      <c r="K238" s="19">
        <v>1609830</v>
      </c>
      <c r="L238" s="19">
        <v>1365740.83</v>
      </c>
      <c r="M238" s="22">
        <v>1328716</v>
      </c>
    </row>
    <row r="239" spans="1:13" s="28" customFormat="1" ht="12.75">
      <c r="A239" s="27" t="s">
        <v>212</v>
      </c>
      <c r="B239" s="19">
        <v>35495</v>
      </c>
      <c r="C239" s="19">
        <v>0</v>
      </c>
      <c r="D239" s="19">
        <v>0</v>
      </c>
      <c r="E239" s="19">
        <v>35495</v>
      </c>
      <c r="F239" s="19">
        <v>0</v>
      </c>
      <c r="G239" s="19">
        <v>4500</v>
      </c>
      <c r="H239" s="19">
        <v>4500</v>
      </c>
      <c r="I239" s="19">
        <v>39995</v>
      </c>
      <c r="J239" s="19">
        <v>1303</v>
      </c>
      <c r="K239" s="19">
        <v>41298</v>
      </c>
      <c r="L239" s="19">
        <v>41874.715</v>
      </c>
      <c r="M239" s="15">
        <v>44339</v>
      </c>
    </row>
    <row r="240" spans="1:13" ht="12.75">
      <c r="A240" s="16" t="s">
        <v>213</v>
      </c>
      <c r="B240" s="17">
        <v>39586</v>
      </c>
      <c r="C240" s="17">
        <v>0</v>
      </c>
      <c r="D240" s="17">
        <v>0</v>
      </c>
      <c r="E240" s="17">
        <v>39586</v>
      </c>
      <c r="F240" s="17">
        <v>0</v>
      </c>
      <c r="G240" s="17">
        <v>6600</v>
      </c>
      <c r="H240" s="17">
        <v>6600</v>
      </c>
      <c r="I240" s="17">
        <v>46186</v>
      </c>
      <c r="J240" s="17">
        <v>844</v>
      </c>
      <c r="K240" s="17">
        <v>47030</v>
      </c>
      <c r="L240" s="17">
        <v>48982.773</v>
      </c>
      <c r="M240" s="19">
        <v>69727</v>
      </c>
    </row>
    <row r="241" spans="1:13" ht="12.75">
      <c r="A241" s="27" t="s">
        <v>214</v>
      </c>
      <c r="B241" s="19">
        <v>79669</v>
      </c>
      <c r="C241" s="19">
        <v>0</v>
      </c>
      <c r="D241" s="19">
        <v>0</v>
      </c>
      <c r="E241" s="19">
        <v>79669</v>
      </c>
      <c r="F241" s="19">
        <v>214</v>
      </c>
      <c r="G241" s="19">
        <v>8800</v>
      </c>
      <c r="H241" s="19">
        <v>9014</v>
      </c>
      <c r="I241" s="19">
        <v>88683</v>
      </c>
      <c r="J241" s="19">
        <v>6519</v>
      </c>
      <c r="K241" s="19">
        <v>95202</v>
      </c>
      <c r="L241" s="19">
        <v>92810.498</v>
      </c>
      <c r="M241" s="19">
        <v>120458</v>
      </c>
    </row>
    <row r="242" spans="1:13" ht="12.75">
      <c r="A242" s="27" t="s">
        <v>215</v>
      </c>
      <c r="B242" s="19">
        <v>70065</v>
      </c>
      <c r="C242" s="19">
        <v>0</v>
      </c>
      <c r="D242" s="19">
        <v>0</v>
      </c>
      <c r="E242" s="19">
        <v>70065</v>
      </c>
      <c r="F242" s="19">
        <v>0</v>
      </c>
      <c r="G242" s="19">
        <v>1700</v>
      </c>
      <c r="H242" s="19">
        <v>1700</v>
      </c>
      <c r="I242" s="19">
        <v>71765</v>
      </c>
      <c r="J242" s="19">
        <v>13166</v>
      </c>
      <c r="K242" s="19">
        <v>84931</v>
      </c>
      <c r="L242" s="19">
        <v>87688.235</v>
      </c>
      <c r="M242" s="17">
        <v>119035</v>
      </c>
    </row>
    <row r="243" spans="1:13" ht="12.75">
      <c r="A243" s="16" t="s">
        <v>216</v>
      </c>
      <c r="B243" s="17">
        <v>20449</v>
      </c>
      <c r="C243" s="17">
        <v>0</v>
      </c>
      <c r="D243" s="17">
        <v>3348</v>
      </c>
      <c r="E243" s="17">
        <v>23797</v>
      </c>
      <c r="F243" s="17">
        <v>472</v>
      </c>
      <c r="G243" s="17">
        <v>2900</v>
      </c>
      <c r="H243" s="17">
        <v>3372</v>
      </c>
      <c r="I243" s="17">
        <v>27169</v>
      </c>
      <c r="J243" s="17">
        <v>1593</v>
      </c>
      <c r="K243" s="17">
        <v>28762</v>
      </c>
      <c r="L243" s="17">
        <v>28775.141</v>
      </c>
      <c r="M243" s="19">
        <v>35559</v>
      </c>
    </row>
    <row r="244" spans="1:13" ht="12.75">
      <c r="A244" s="27" t="s">
        <v>217</v>
      </c>
      <c r="B244" s="19">
        <v>37790</v>
      </c>
      <c r="C244" s="19">
        <v>0</v>
      </c>
      <c r="D244" s="19">
        <v>3348</v>
      </c>
      <c r="E244" s="19">
        <v>41138</v>
      </c>
      <c r="F244" s="19">
        <v>0</v>
      </c>
      <c r="G244" s="19">
        <v>4200</v>
      </c>
      <c r="H244" s="19">
        <v>4200</v>
      </c>
      <c r="I244" s="19">
        <v>45338</v>
      </c>
      <c r="J244" s="19">
        <v>1021</v>
      </c>
      <c r="K244" s="19">
        <v>46359</v>
      </c>
      <c r="L244" s="19">
        <v>46394.235</v>
      </c>
      <c r="M244" s="19">
        <v>57327</v>
      </c>
    </row>
    <row r="245" spans="1:13" ht="12.75">
      <c r="A245" s="27" t="s">
        <v>218</v>
      </c>
      <c r="B245" s="19">
        <v>97311</v>
      </c>
      <c r="C245" s="19">
        <v>0</v>
      </c>
      <c r="D245" s="19">
        <v>0</v>
      </c>
      <c r="E245" s="19">
        <v>97311</v>
      </c>
      <c r="F245" s="19">
        <v>0</v>
      </c>
      <c r="G245" s="19">
        <v>12200</v>
      </c>
      <c r="H245" s="19">
        <v>12200</v>
      </c>
      <c r="I245" s="19">
        <v>109511</v>
      </c>
      <c r="J245" s="19">
        <v>21124</v>
      </c>
      <c r="K245" s="19">
        <v>130635</v>
      </c>
      <c r="L245" s="19">
        <v>122698.442</v>
      </c>
      <c r="M245" s="17">
        <v>128576</v>
      </c>
    </row>
    <row r="246" spans="1:13" ht="12.75">
      <c r="A246" s="16" t="s">
        <v>219</v>
      </c>
      <c r="B246" s="17">
        <v>15887</v>
      </c>
      <c r="C246" s="17">
        <v>0</v>
      </c>
      <c r="D246" s="17">
        <v>3348</v>
      </c>
      <c r="E246" s="17">
        <v>19235</v>
      </c>
      <c r="F246" s="17">
        <v>150</v>
      </c>
      <c r="G246" s="17">
        <v>2100</v>
      </c>
      <c r="H246" s="17">
        <v>2250</v>
      </c>
      <c r="I246" s="17">
        <v>21485</v>
      </c>
      <c r="J246" s="17">
        <v>623</v>
      </c>
      <c r="K246" s="17">
        <v>22108</v>
      </c>
      <c r="L246" s="17">
        <v>22059.571</v>
      </c>
      <c r="M246" s="19">
        <v>24432</v>
      </c>
    </row>
    <row r="247" spans="1:13" ht="12.75">
      <c r="A247" s="27" t="s">
        <v>220</v>
      </c>
      <c r="B247" s="19">
        <v>60026</v>
      </c>
      <c r="C247" s="19">
        <v>0</v>
      </c>
      <c r="D247" s="19">
        <v>0</v>
      </c>
      <c r="E247" s="19">
        <v>60026</v>
      </c>
      <c r="F247" s="19">
        <v>0</v>
      </c>
      <c r="G247" s="19">
        <v>8400</v>
      </c>
      <c r="H247" s="19">
        <v>8400</v>
      </c>
      <c r="I247" s="19">
        <v>68426</v>
      </c>
      <c r="J247" s="19">
        <v>2831</v>
      </c>
      <c r="K247" s="19">
        <v>71257</v>
      </c>
      <c r="L247" s="19">
        <v>70393.974</v>
      </c>
      <c r="M247" s="19">
        <v>64008</v>
      </c>
    </row>
    <row r="248" spans="1:13" ht="12.75">
      <c r="A248" s="27" t="s">
        <v>221</v>
      </c>
      <c r="B248" s="19">
        <v>41069</v>
      </c>
      <c r="C248" s="19">
        <v>0</v>
      </c>
      <c r="D248" s="19">
        <v>0</v>
      </c>
      <c r="E248" s="19">
        <v>41069</v>
      </c>
      <c r="F248" s="19">
        <v>300</v>
      </c>
      <c r="G248" s="19">
        <v>7200</v>
      </c>
      <c r="H248" s="19">
        <v>7500</v>
      </c>
      <c r="I248" s="19">
        <v>48569</v>
      </c>
      <c r="J248" s="19">
        <v>2172</v>
      </c>
      <c r="K248" s="19">
        <v>50741</v>
      </c>
      <c r="L248" s="19">
        <v>50485.277</v>
      </c>
      <c r="M248" s="17">
        <v>54621</v>
      </c>
    </row>
    <row r="249" spans="1:13" ht="12.75">
      <c r="A249" s="16" t="s">
        <v>222</v>
      </c>
      <c r="B249" s="17">
        <v>10209</v>
      </c>
      <c r="C249" s="17">
        <v>0</v>
      </c>
      <c r="D249" s="17">
        <v>0</v>
      </c>
      <c r="E249" s="17">
        <v>10209</v>
      </c>
      <c r="F249" s="17">
        <v>1458</v>
      </c>
      <c r="G249" s="17">
        <v>1700</v>
      </c>
      <c r="H249" s="17">
        <v>3158</v>
      </c>
      <c r="I249" s="17">
        <v>13367</v>
      </c>
      <c r="J249" s="17">
        <v>2859</v>
      </c>
      <c r="K249" s="17">
        <v>16226</v>
      </c>
      <c r="L249" s="17">
        <v>14281.779</v>
      </c>
      <c r="M249" s="19">
        <v>8869</v>
      </c>
    </row>
    <row r="250" spans="1:13" ht="12.75">
      <c r="A250" s="27" t="s">
        <v>223</v>
      </c>
      <c r="B250" s="19">
        <v>17906</v>
      </c>
      <c r="C250" s="19">
        <v>0</v>
      </c>
      <c r="D250" s="19">
        <v>0</v>
      </c>
      <c r="E250" s="19">
        <v>17906</v>
      </c>
      <c r="F250" s="19">
        <v>836</v>
      </c>
      <c r="G250" s="19">
        <v>1400</v>
      </c>
      <c r="H250" s="19">
        <v>2236</v>
      </c>
      <c r="I250" s="19">
        <v>20142</v>
      </c>
      <c r="J250" s="19">
        <v>454</v>
      </c>
      <c r="K250" s="19">
        <v>20596</v>
      </c>
      <c r="L250" s="19">
        <v>21190.437</v>
      </c>
      <c r="M250" s="19">
        <v>18908</v>
      </c>
    </row>
    <row r="251" spans="1:13" ht="12.75">
      <c r="A251" s="27" t="s">
        <v>224</v>
      </c>
      <c r="B251" s="19">
        <v>16166</v>
      </c>
      <c r="C251" s="19">
        <v>0</v>
      </c>
      <c r="D251" s="19">
        <v>3348</v>
      </c>
      <c r="E251" s="19">
        <v>19514</v>
      </c>
      <c r="F251" s="19">
        <v>129</v>
      </c>
      <c r="G251" s="19">
        <v>2700</v>
      </c>
      <c r="H251" s="19">
        <v>2829</v>
      </c>
      <c r="I251" s="19">
        <v>22343</v>
      </c>
      <c r="J251" s="19">
        <v>211</v>
      </c>
      <c r="K251" s="19">
        <v>22554</v>
      </c>
      <c r="L251" s="19">
        <v>22033.616</v>
      </c>
      <c r="M251" s="17">
        <v>26492</v>
      </c>
    </row>
    <row r="252" spans="1:13" ht="12.75">
      <c r="A252" s="16" t="s">
        <v>225</v>
      </c>
      <c r="B252" s="17">
        <v>108713</v>
      </c>
      <c r="C252" s="17">
        <v>0</v>
      </c>
      <c r="D252" s="17">
        <v>0</v>
      </c>
      <c r="E252" s="17">
        <v>108713</v>
      </c>
      <c r="F252" s="17">
        <v>0</v>
      </c>
      <c r="G252" s="17">
        <v>6000</v>
      </c>
      <c r="H252" s="17">
        <v>6000</v>
      </c>
      <c r="I252" s="17">
        <v>114713</v>
      </c>
      <c r="J252" s="17">
        <v>6586</v>
      </c>
      <c r="K252" s="17">
        <v>121299</v>
      </c>
      <c r="L252" s="17">
        <v>120854.556</v>
      </c>
      <c r="M252" s="19">
        <v>141644</v>
      </c>
    </row>
    <row r="253" spans="1:13" ht="12.75">
      <c r="A253" s="27" t="s">
        <v>226</v>
      </c>
      <c r="B253" s="19">
        <v>81054</v>
      </c>
      <c r="C253" s="19">
        <v>0</v>
      </c>
      <c r="D253" s="19">
        <v>0</v>
      </c>
      <c r="E253" s="19">
        <v>81054</v>
      </c>
      <c r="F253" s="19">
        <v>0</v>
      </c>
      <c r="G253" s="19">
        <v>10100</v>
      </c>
      <c r="H253" s="19">
        <v>10100</v>
      </c>
      <c r="I253" s="19">
        <v>91154</v>
      </c>
      <c r="J253" s="19">
        <v>4607</v>
      </c>
      <c r="K253" s="19">
        <v>95761</v>
      </c>
      <c r="L253" s="19">
        <v>95057.701</v>
      </c>
      <c r="M253" s="19">
        <v>106976</v>
      </c>
    </row>
    <row r="254" spans="1:13" ht="12.75">
      <c r="A254" s="27" t="s">
        <v>227</v>
      </c>
      <c r="B254" s="19">
        <v>39605</v>
      </c>
      <c r="C254" s="19">
        <v>0</v>
      </c>
      <c r="D254" s="19">
        <v>0</v>
      </c>
      <c r="E254" s="19">
        <v>39605</v>
      </c>
      <c r="F254" s="19">
        <v>1523</v>
      </c>
      <c r="G254" s="19">
        <v>6900</v>
      </c>
      <c r="H254" s="19">
        <v>8423</v>
      </c>
      <c r="I254" s="19">
        <v>48028</v>
      </c>
      <c r="J254" s="19">
        <v>5888</v>
      </c>
      <c r="K254" s="19">
        <v>53916</v>
      </c>
      <c r="L254" s="19">
        <v>48863.994</v>
      </c>
      <c r="M254" s="17">
        <v>56164</v>
      </c>
    </row>
    <row r="255" spans="1:13" ht="12.75">
      <c r="A255" s="16" t="s">
        <v>228</v>
      </c>
      <c r="B255" s="17">
        <v>22162</v>
      </c>
      <c r="C255" s="17">
        <v>0</v>
      </c>
      <c r="D255" s="17">
        <v>3348</v>
      </c>
      <c r="E255" s="17">
        <v>25510</v>
      </c>
      <c r="F255" s="17">
        <v>0</v>
      </c>
      <c r="G255" s="17">
        <v>1700</v>
      </c>
      <c r="H255" s="17">
        <v>1700</v>
      </c>
      <c r="I255" s="17">
        <v>27210</v>
      </c>
      <c r="J255" s="17">
        <v>824</v>
      </c>
      <c r="K255" s="17">
        <v>28034</v>
      </c>
      <c r="L255" s="17">
        <v>28717.877</v>
      </c>
      <c r="M255" s="19">
        <v>30588</v>
      </c>
    </row>
    <row r="256" spans="1:13" ht="12.75">
      <c r="A256" s="27" t="s">
        <v>229</v>
      </c>
      <c r="B256" s="19">
        <v>56335</v>
      </c>
      <c r="C256" s="19">
        <v>0</v>
      </c>
      <c r="D256" s="19">
        <v>0</v>
      </c>
      <c r="E256" s="19">
        <v>56335</v>
      </c>
      <c r="F256" s="19">
        <v>0</v>
      </c>
      <c r="G256" s="19">
        <v>0</v>
      </c>
      <c r="H256" s="19">
        <v>0</v>
      </c>
      <c r="I256" s="19">
        <v>56335</v>
      </c>
      <c r="J256" s="19">
        <v>15318</v>
      </c>
      <c r="K256" s="19">
        <v>71653</v>
      </c>
      <c r="L256" s="19">
        <v>69998.88</v>
      </c>
      <c r="M256" s="19">
        <v>79651</v>
      </c>
    </row>
    <row r="257" spans="1:13" ht="12.75">
      <c r="A257" s="27" t="s">
        <v>230</v>
      </c>
      <c r="B257" s="19">
        <v>42021</v>
      </c>
      <c r="C257" s="19">
        <v>0</v>
      </c>
      <c r="D257" s="19">
        <v>0</v>
      </c>
      <c r="E257" s="19">
        <v>42021</v>
      </c>
      <c r="F257" s="19">
        <v>279</v>
      </c>
      <c r="G257" s="19">
        <v>3100</v>
      </c>
      <c r="H257" s="19">
        <v>3379</v>
      </c>
      <c r="I257" s="19">
        <v>45400</v>
      </c>
      <c r="J257" s="19">
        <v>9212</v>
      </c>
      <c r="K257" s="19">
        <v>54612</v>
      </c>
      <c r="L257" s="19">
        <v>48176.076</v>
      </c>
      <c r="M257" s="17">
        <v>47231</v>
      </c>
    </row>
    <row r="258" spans="1:13" ht="12.75">
      <c r="A258" s="16" t="s">
        <v>231</v>
      </c>
      <c r="B258" s="17">
        <v>30968</v>
      </c>
      <c r="C258" s="17">
        <v>0</v>
      </c>
      <c r="D258" s="17">
        <v>0</v>
      </c>
      <c r="E258" s="17">
        <v>30968</v>
      </c>
      <c r="F258" s="17">
        <v>0</v>
      </c>
      <c r="G258" s="17">
        <v>1900</v>
      </c>
      <c r="H258" s="17">
        <v>1900</v>
      </c>
      <c r="I258" s="17">
        <v>32868</v>
      </c>
      <c r="J258" s="17">
        <v>1156</v>
      </c>
      <c r="K258" s="17">
        <v>34024</v>
      </c>
      <c r="L258" s="17">
        <v>37641.867</v>
      </c>
      <c r="M258" s="19">
        <v>47054</v>
      </c>
    </row>
    <row r="259" spans="1:13" ht="12.75">
      <c r="A259" s="27" t="s">
        <v>232</v>
      </c>
      <c r="B259" s="19">
        <v>72686</v>
      </c>
      <c r="C259" s="19">
        <v>0</v>
      </c>
      <c r="D259" s="19">
        <v>0</v>
      </c>
      <c r="E259" s="19">
        <v>72686</v>
      </c>
      <c r="F259" s="19">
        <v>0</v>
      </c>
      <c r="G259" s="19">
        <v>2300</v>
      </c>
      <c r="H259" s="19">
        <v>2300</v>
      </c>
      <c r="I259" s="19">
        <v>74986</v>
      </c>
      <c r="J259" s="19">
        <v>11539</v>
      </c>
      <c r="K259" s="19">
        <v>86525</v>
      </c>
      <c r="L259" s="19">
        <v>99078.252</v>
      </c>
      <c r="M259" s="19">
        <v>125802</v>
      </c>
    </row>
    <row r="260" spans="1:13" ht="12.75">
      <c r="A260" s="27" t="s">
        <v>233</v>
      </c>
      <c r="B260" s="19">
        <v>105371</v>
      </c>
      <c r="C260" s="19">
        <v>0</v>
      </c>
      <c r="D260" s="19">
        <v>0</v>
      </c>
      <c r="E260" s="19">
        <v>105371</v>
      </c>
      <c r="F260" s="19">
        <v>0</v>
      </c>
      <c r="G260" s="19">
        <v>2200</v>
      </c>
      <c r="H260" s="19">
        <v>2200</v>
      </c>
      <c r="I260" s="19">
        <v>107571</v>
      </c>
      <c r="J260" s="19">
        <v>8591</v>
      </c>
      <c r="K260" s="19">
        <v>116162</v>
      </c>
      <c r="L260" s="19">
        <v>102647.952</v>
      </c>
      <c r="M260" s="17">
        <v>159876</v>
      </c>
    </row>
    <row r="261" spans="1:13" ht="12.75">
      <c r="A261" s="16" t="s">
        <v>234</v>
      </c>
      <c r="B261" s="17">
        <v>46297</v>
      </c>
      <c r="C261" s="17">
        <v>0</v>
      </c>
      <c r="D261" s="17">
        <v>0</v>
      </c>
      <c r="E261" s="17">
        <v>46297</v>
      </c>
      <c r="F261" s="17">
        <v>772</v>
      </c>
      <c r="G261" s="17">
        <v>900</v>
      </c>
      <c r="H261" s="17">
        <v>1672</v>
      </c>
      <c r="I261" s="17">
        <v>47969</v>
      </c>
      <c r="J261" s="17">
        <v>1076</v>
      </c>
      <c r="K261" s="17">
        <v>49045</v>
      </c>
      <c r="L261" s="17">
        <v>49868.461</v>
      </c>
      <c r="M261" s="19">
        <v>53888</v>
      </c>
    </row>
    <row r="262" spans="1:13" ht="12.75">
      <c r="A262" s="27" t="s">
        <v>235</v>
      </c>
      <c r="B262" s="19">
        <v>8146</v>
      </c>
      <c r="C262" s="19">
        <v>0</v>
      </c>
      <c r="D262" s="19">
        <v>0</v>
      </c>
      <c r="E262" s="19">
        <v>8146</v>
      </c>
      <c r="F262" s="19">
        <v>901</v>
      </c>
      <c r="G262" s="19">
        <v>600</v>
      </c>
      <c r="H262" s="19">
        <v>1501</v>
      </c>
      <c r="I262" s="19">
        <v>9647</v>
      </c>
      <c r="J262" s="19">
        <v>163</v>
      </c>
      <c r="K262" s="19">
        <v>9810</v>
      </c>
      <c r="L262" s="19">
        <v>10051.538</v>
      </c>
      <c r="M262" s="19">
        <v>7038</v>
      </c>
    </row>
    <row r="263" spans="1:13" ht="12.75">
      <c r="A263" s="27" t="s">
        <v>236</v>
      </c>
      <c r="B263" s="19">
        <v>57228</v>
      </c>
      <c r="C263" s="19">
        <v>0</v>
      </c>
      <c r="D263" s="19">
        <v>0</v>
      </c>
      <c r="E263" s="19">
        <v>57228</v>
      </c>
      <c r="F263" s="19">
        <v>0</v>
      </c>
      <c r="G263" s="19">
        <v>4600</v>
      </c>
      <c r="H263" s="19">
        <v>4600</v>
      </c>
      <c r="I263" s="19">
        <v>61828</v>
      </c>
      <c r="J263" s="19">
        <v>5180</v>
      </c>
      <c r="K263" s="19">
        <v>67008</v>
      </c>
      <c r="L263" s="19">
        <v>66113.472</v>
      </c>
      <c r="M263" s="17">
        <v>83405</v>
      </c>
    </row>
    <row r="264" spans="1:13" ht="12.75">
      <c r="A264" s="16" t="s">
        <v>237</v>
      </c>
      <c r="B264" s="17">
        <v>31396</v>
      </c>
      <c r="C264" s="17">
        <v>0</v>
      </c>
      <c r="D264" s="17">
        <v>0</v>
      </c>
      <c r="E264" s="17">
        <v>31396</v>
      </c>
      <c r="F264" s="17">
        <v>515</v>
      </c>
      <c r="G264" s="17">
        <v>2900</v>
      </c>
      <c r="H264" s="17">
        <v>3415</v>
      </c>
      <c r="I264" s="17">
        <v>34811</v>
      </c>
      <c r="J264" s="17">
        <v>3074</v>
      </c>
      <c r="K264" s="17">
        <v>37885</v>
      </c>
      <c r="L264" s="17">
        <v>42865.388</v>
      </c>
      <c r="M264" s="19">
        <v>53405</v>
      </c>
    </row>
    <row r="265" spans="1:13" ht="12.75">
      <c r="A265" s="27" t="s">
        <v>238</v>
      </c>
      <c r="B265" s="19">
        <v>27061</v>
      </c>
      <c r="C265" s="19">
        <v>0</v>
      </c>
      <c r="D265" s="19">
        <v>0</v>
      </c>
      <c r="E265" s="19">
        <v>27061</v>
      </c>
      <c r="F265" s="19">
        <v>150</v>
      </c>
      <c r="G265" s="19">
        <v>0</v>
      </c>
      <c r="H265" s="19">
        <v>150</v>
      </c>
      <c r="I265" s="19">
        <v>27211</v>
      </c>
      <c r="J265" s="19">
        <v>714</v>
      </c>
      <c r="K265" s="19">
        <v>27925</v>
      </c>
      <c r="L265" s="19">
        <v>28029.829</v>
      </c>
      <c r="M265" s="19">
        <v>47118</v>
      </c>
    </row>
    <row r="266" spans="1:13" ht="12.75">
      <c r="A266" s="27" t="s">
        <v>239</v>
      </c>
      <c r="B266" s="19">
        <v>41380</v>
      </c>
      <c r="C266" s="19">
        <v>0</v>
      </c>
      <c r="D266" s="19">
        <v>0</v>
      </c>
      <c r="E266" s="19">
        <v>41380</v>
      </c>
      <c r="F266" s="19">
        <v>129</v>
      </c>
      <c r="G266" s="19">
        <v>2600</v>
      </c>
      <c r="H266" s="19">
        <v>2729</v>
      </c>
      <c r="I266" s="19">
        <v>44109</v>
      </c>
      <c r="J266" s="19">
        <v>924</v>
      </c>
      <c r="K266" s="19">
        <v>45033</v>
      </c>
      <c r="L266" s="19">
        <v>46099.796</v>
      </c>
      <c r="M266" s="17">
        <v>65015</v>
      </c>
    </row>
    <row r="267" spans="1:13" ht="12.75">
      <c r="A267" s="16" t="s">
        <v>240</v>
      </c>
      <c r="B267" s="17">
        <v>76866</v>
      </c>
      <c r="C267" s="17">
        <v>0</v>
      </c>
      <c r="D267" s="17">
        <v>0</v>
      </c>
      <c r="E267" s="17">
        <v>76866</v>
      </c>
      <c r="F267" s="17">
        <v>0</v>
      </c>
      <c r="G267" s="17">
        <v>0</v>
      </c>
      <c r="H267" s="17">
        <v>0</v>
      </c>
      <c r="I267" s="17">
        <v>76866</v>
      </c>
      <c r="J267" s="17">
        <v>9431</v>
      </c>
      <c r="K267" s="17">
        <v>86297</v>
      </c>
      <c r="L267" s="17">
        <v>91086.024</v>
      </c>
      <c r="M267" s="19">
        <v>111812</v>
      </c>
    </row>
    <row r="268" spans="1:13" ht="12.75">
      <c r="A268" s="27" t="s">
        <v>241</v>
      </c>
      <c r="B268" s="19">
        <v>21165</v>
      </c>
      <c r="C268" s="19">
        <v>0</v>
      </c>
      <c r="D268" s="19">
        <v>0</v>
      </c>
      <c r="E268" s="19">
        <v>21165</v>
      </c>
      <c r="F268" s="19">
        <v>1480</v>
      </c>
      <c r="G268" s="19">
        <v>3800</v>
      </c>
      <c r="H268" s="19">
        <v>5280</v>
      </c>
      <c r="I268" s="19">
        <v>26445</v>
      </c>
      <c r="J268" s="19">
        <v>1594</v>
      </c>
      <c r="K268" s="19">
        <v>28039</v>
      </c>
      <c r="L268" s="19">
        <v>29774.638</v>
      </c>
      <c r="M268" s="19">
        <v>30962</v>
      </c>
    </row>
    <row r="269" spans="1:13" ht="12.75">
      <c r="A269" s="27" t="s">
        <v>242</v>
      </c>
      <c r="B269" s="19">
        <v>12338</v>
      </c>
      <c r="C269" s="19">
        <v>0</v>
      </c>
      <c r="D269" s="19">
        <v>3348</v>
      </c>
      <c r="E269" s="19">
        <v>15686</v>
      </c>
      <c r="F269" s="19">
        <v>172</v>
      </c>
      <c r="G269" s="19">
        <v>2200</v>
      </c>
      <c r="H269" s="19">
        <v>2372</v>
      </c>
      <c r="I269" s="19">
        <v>18058</v>
      </c>
      <c r="J269" s="19">
        <v>118</v>
      </c>
      <c r="K269" s="19">
        <v>18176</v>
      </c>
      <c r="L269" s="19">
        <v>17636.103</v>
      </c>
      <c r="M269" s="17">
        <v>18218</v>
      </c>
    </row>
    <row r="270" spans="1:13" ht="12.75">
      <c r="A270" s="16" t="s">
        <v>243</v>
      </c>
      <c r="B270" s="17">
        <v>24648</v>
      </c>
      <c r="C270" s="17">
        <v>0</v>
      </c>
      <c r="D270" s="17">
        <v>0</v>
      </c>
      <c r="E270" s="17">
        <v>24648</v>
      </c>
      <c r="F270" s="17">
        <v>1415</v>
      </c>
      <c r="G270" s="17">
        <v>4900</v>
      </c>
      <c r="H270" s="17">
        <v>6315</v>
      </c>
      <c r="I270" s="17">
        <v>30963</v>
      </c>
      <c r="J270" s="17">
        <v>252</v>
      </c>
      <c r="K270" s="17">
        <v>31215</v>
      </c>
      <c r="L270" s="17">
        <v>34567.681</v>
      </c>
      <c r="M270" s="19">
        <v>29348</v>
      </c>
    </row>
    <row r="271" spans="1:13" ht="12.75">
      <c r="A271" s="29" t="s">
        <v>452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19"/>
    </row>
    <row r="272" spans="1:13" ht="13.5" thickBot="1">
      <c r="A272" s="31" t="s">
        <v>210</v>
      </c>
      <c r="B272" s="32">
        <v>2543420</v>
      </c>
      <c r="C272" s="32">
        <v>0</v>
      </c>
      <c r="D272" s="32">
        <v>20088</v>
      </c>
      <c r="E272" s="32">
        <v>2563508</v>
      </c>
      <c r="F272" s="32">
        <v>10895</v>
      </c>
      <c r="G272" s="32">
        <v>151574</v>
      </c>
      <c r="H272" s="32">
        <v>162469</v>
      </c>
      <c r="I272" s="32">
        <v>2725977</v>
      </c>
      <c r="J272" s="32">
        <v>623971</v>
      </c>
      <c r="K272" s="32">
        <v>3349948</v>
      </c>
      <c r="L272" s="32">
        <v>3102539.61</v>
      </c>
      <c r="M272" s="17">
        <v>3396262</v>
      </c>
    </row>
    <row r="273" spans="2:13" ht="12.75">
      <c r="B273" s="15"/>
      <c r="I273" s="15"/>
      <c r="M273" s="30"/>
    </row>
    <row r="274" spans="1:13" ht="13.5" thickBot="1">
      <c r="A274" s="13" t="s">
        <v>245</v>
      </c>
      <c r="B274" s="15">
        <v>76163</v>
      </c>
      <c r="C274" s="15">
        <v>0</v>
      </c>
      <c r="D274" s="15">
        <v>0</v>
      </c>
      <c r="E274" s="15">
        <v>76163</v>
      </c>
      <c r="F274" s="15">
        <v>450</v>
      </c>
      <c r="G274" s="15">
        <v>11800</v>
      </c>
      <c r="H274" s="15">
        <v>12250</v>
      </c>
      <c r="I274" s="15">
        <v>88413</v>
      </c>
      <c r="J274" s="15">
        <v>8356</v>
      </c>
      <c r="K274" s="15">
        <v>96769</v>
      </c>
      <c r="L274" s="15">
        <v>87428.798</v>
      </c>
      <c r="M274" s="32">
        <v>105869</v>
      </c>
    </row>
    <row r="275" spans="1:13" s="28" customFormat="1" ht="12.75">
      <c r="A275" s="13" t="s">
        <v>246</v>
      </c>
      <c r="B275" s="15">
        <v>38902</v>
      </c>
      <c r="C275" s="15">
        <v>0</v>
      </c>
      <c r="D275" s="15">
        <v>3348</v>
      </c>
      <c r="E275" s="15">
        <v>42250</v>
      </c>
      <c r="F275" s="15">
        <v>858</v>
      </c>
      <c r="G275" s="15">
        <v>7650</v>
      </c>
      <c r="H275" s="15">
        <v>8508</v>
      </c>
      <c r="I275" s="15">
        <v>50758</v>
      </c>
      <c r="J275" s="15">
        <v>3688</v>
      </c>
      <c r="K275" s="15">
        <v>54446</v>
      </c>
      <c r="L275" s="15">
        <v>51024.731</v>
      </c>
      <c r="M275" s="15">
        <v>59955</v>
      </c>
    </row>
    <row r="276" spans="1:13" ht="12.75">
      <c r="A276" s="16" t="s">
        <v>247</v>
      </c>
      <c r="B276" s="17">
        <v>16810</v>
      </c>
      <c r="C276" s="17">
        <v>0</v>
      </c>
      <c r="D276" s="17">
        <v>3348</v>
      </c>
      <c r="E276" s="17">
        <v>20158</v>
      </c>
      <c r="F276" s="17">
        <v>579</v>
      </c>
      <c r="G276" s="17">
        <v>4400</v>
      </c>
      <c r="H276" s="17">
        <v>4979</v>
      </c>
      <c r="I276" s="17">
        <v>25137</v>
      </c>
      <c r="J276" s="17">
        <v>866</v>
      </c>
      <c r="K276" s="17">
        <v>26003</v>
      </c>
      <c r="L276" s="17">
        <v>26034.794</v>
      </c>
      <c r="M276" s="15">
        <v>27280</v>
      </c>
    </row>
    <row r="277" spans="1:13" ht="12.75">
      <c r="A277" s="13" t="s">
        <v>248</v>
      </c>
      <c r="B277" s="15">
        <v>19467</v>
      </c>
      <c r="C277" s="15">
        <v>0</v>
      </c>
      <c r="D277" s="15">
        <v>3348</v>
      </c>
      <c r="E277" s="15">
        <v>22815</v>
      </c>
      <c r="F277" s="15">
        <v>21</v>
      </c>
      <c r="G277" s="15">
        <v>3500</v>
      </c>
      <c r="H277" s="15">
        <v>3521</v>
      </c>
      <c r="I277" s="15">
        <v>26336</v>
      </c>
      <c r="J277" s="15">
        <v>483</v>
      </c>
      <c r="K277" s="15">
        <v>26819</v>
      </c>
      <c r="L277" s="15">
        <v>28312.949</v>
      </c>
      <c r="M277" s="15">
        <v>33357</v>
      </c>
    </row>
    <row r="278" spans="1:13" ht="12.75">
      <c r="A278" s="13" t="s">
        <v>249</v>
      </c>
      <c r="B278" s="15">
        <v>43443</v>
      </c>
      <c r="C278" s="15">
        <v>0</v>
      </c>
      <c r="D278" s="15">
        <v>0</v>
      </c>
      <c r="E278" s="15">
        <v>43443</v>
      </c>
      <c r="F278" s="15">
        <v>1801</v>
      </c>
      <c r="G278" s="15">
        <v>5900</v>
      </c>
      <c r="H278" s="15">
        <v>7701</v>
      </c>
      <c r="I278" s="15">
        <v>51144</v>
      </c>
      <c r="J278" s="15">
        <v>4408</v>
      </c>
      <c r="K278" s="15">
        <v>55552</v>
      </c>
      <c r="L278" s="15">
        <v>57157.889</v>
      </c>
      <c r="M278" s="17">
        <v>48040</v>
      </c>
    </row>
    <row r="279" spans="1:13" ht="12.75">
      <c r="A279" s="16" t="s">
        <v>250</v>
      </c>
      <c r="B279" s="17">
        <v>36567</v>
      </c>
      <c r="C279" s="17">
        <v>0</v>
      </c>
      <c r="D279" s="17">
        <v>3348</v>
      </c>
      <c r="E279" s="17">
        <v>39915</v>
      </c>
      <c r="F279" s="17">
        <v>11</v>
      </c>
      <c r="G279" s="17">
        <v>3500</v>
      </c>
      <c r="H279" s="17">
        <v>3511</v>
      </c>
      <c r="I279" s="17">
        <v>43426</v>
      </c>
      <c r="J279" s="17">
        <v>3362</v>
      </c>
      <c r="K279" s="17">
        <v>46788</v>
      </c>
      <c r="L279" s="17">
        <v>43174.129</v>
      </c>
      <c r="M279" s="15">
        <v>42434</v>
      </c>
    </row>
    <row r="280" spans="1:13" ht="12.75">
      <c r="A280" s="13" t="s">
        <v>251</v>
      </c>
      <c r="B280" s="15">
        <v>31129</v>
      </c>
      <c r="C280" s="15">
        <v>0</v>
      </c>
      <c r="D280" s="15">
        <v>3348</v>
      </c>
      <c r="E280" s="15">
        <v>34477</v>
      </c>
      <c r="F280" s="15">
        <v>0</v>
      </c>
      <c r="G280" s="15">
        <v>5500</v>
      </c>
      <c r="H280" s="15">
        <v>5500</v>
      </c>
      <c r="I280" s="15">
        <v>39977</v>
      </c>
      <c r="J280" s="15">
        <v>895</v>
      </c>
      <c r="K280" s="15">
        <v>40872</v>
      </c>
      <c r="L280" s="15">
        <v>30415.992</v>
      </c>
      <c r="M280" s="15">
        <v>34212</v>
      </c>
    </row>
    <row r="281" spans="1:13" ht="12.75">
      <c r="A281" s="13" t="s">
        <v>252</v>
      </c>
      <c r="B281" s="15">
        <v>12353</v>
      </c>
      <c r="C281" s="15">
        <v>0</v>
      </c>
      <c r="D281" s="15">
        <v>3348</v>
      </c>
      <c r="E281" s="15">
        <v>15701</v>
      </c>
      <c r="F281" s="15">
        <v>0</v>
      </c>
      <c r="G281" s="15">
        <v>2300</v>
      </c>
      <c r="H281" s="15">
        <v>2300</v>
      </c>
      <c r="I281" s="15">
        <v>18001</v>
      </c>
      <c r="J281" s="15">
        <v>835</v>
      </c>
      <c r="K281" s="15">
        <v>18836</v>
      </c>
      <c r="L281" s="15">
        <v>21592.073</v>
      </c>
      <c r="M281" s="17">
        <v>24768</v>
      </c>
    </row>
    <row r="282" spans="1:13" ht="12.75">
      <c r="A282" s="16" t="s">
        <v>253</v>
      </c>
      <c r="B282" s="17">
        <v>27673</v>
      </c>
      <c r="C282" s="17">
        <v>0</v>
      </c>
      <c r="D282" s="17">
        <v>0</v>
      </c>
      <c r="E282" s="17">
        <v>27673</v>
      </c>
      <c r="F282" s="17">
        <v>622</v>
      </c>
      <c r="G282" s="17">
        <v>7100</v>
      </c>
      <c r="H282" s="17">
        <v>7722</v>
      </c>
      <c r="I282" s="17">
        <v>35395</v>
      </c>
      <c r="J282" s="17">
        <v>4143</v>
      </c>
      <c r="K282" s="17">
        <v>39538</v>
      </c>
      <c r="L282" s="17">
        <v>44071.086</v>
      </c>
      <c r="M282" s="15">
        <v>52757</v>
      </c>
    </row>
    <row r="283" spans="1:13" ht="12.75">
      <c r="A283" s="13" t="s">
        <v>254</v>
      </c>
      <c r="B283" s="15">
        <v>14814</v>
      </c>
      <c r="C283" s="15">
        <v>0</v>
      </c>
      <c r="D283" s="15">
        <v>0</v>
      </c>
      <c r="E283" s="15">
        <v>14814</v>
      </c>
      <c r="F283" s="15">
        <v>1673</v>
      </c>
      <c r="G283" s="15">
        <v>3100</v>
      </c>
      <c r="H283" s="15">
        <v>4773</v>
      </c>
      <c r="I283" s="15">
        <v>19587</v>
      </c>
      <c r="J283" s="15">
        <v>10040</v>
      </c>
      <c r="K283" s="15">
        <v>29627</v>
      </c>
      <c r="L283" s="15">
        <v>24449.623</v>
      </c>
      <c r="M283" s="15">
        <v>14131</v>
      </c>
    </row>
    <row r="284" spans="1:13" ht="12.75">
      <c r="A284" s="13" t="s">
        <v>255</v>
      </c>
      <c r="B284" s="15">
        <v>22419</v>
      </c>
      <c r="C284" s="15">
        <v>0</v>
      </c>
      <c r="D284" s="15">
        <v>0</v>
      </c>
      <c r="E284" s="15">
        <v>22419</v>
      </c>
      <c r="F284" s="15">
        <v>1158</v>
      </c>
      <c r="G284" s="15">
        <v>2700</v>
      </c>
      <c r="H284" s="15">
        <v>3858</v>
      </c>
      <c r="I284" s="15">
        <v>26277</v>
      </c>
      <c r="J284" s="15">
        <v>3675</v>
      </c>
      <c r="K284" s="15">
        <v>29952</v>
      </c>
      <c r="L284" s="15">
        <v>27357.091</v>
      </c>
      <c r="M284" s="17">
        <v>24266</v>
      </c>
    </row>
    <row r="285" spans="1:13" ht="12.75">
      <c r="A285" s="16" t="s">
        <v>256</v>
      </c>
      <c r="B285" s="17">
        <v>34089</v>
      </c>
      <c r="C285" s="17">
        <v>0</v>
      </c>
      <c r="D285" s="17">
        <v>0</v>
      </c>
      <c r="E285" s="17">
        <v>34089</v>
      </c>
      <c r="F285" s="17">
        <v>1029</v>
      </c>
      <c r="G285" s="17">
        <v>6500</v>
      </c>
      <c r="H285" s="17">
        <v>7529</v>
      </c>
      <c r="I285" s="17">
        <v>41618</v>
      </c>
      <c r="J285" s="17">
        <v>4666</v>
      </c>
      <c r="K285" s="17">
        <v>46284</v>
      </c>
      <c r="L285" s="17">
        <v>56816.445</v>
      </c>
      <c r="M285" s="15">
        <v>44829</v>
      </c>
    </row>
    <row r="286" spans="1:13" ht="12.75">
      <c r="A286" s="13" t="s">
        <v>257</v>
      </c>
      <c r="B286" s="15">
        <v>45472</v>
      </c>
      <c r="C286" s="15">
        <v>0</v>
      </c>
      <c r="D286" s="15">
        <v>0</v>
      </c>
      <c r="E286" s="15">
        <v>45472</v>
      </c>
      <c r="F286" s="15">
        <v>1587</v>
      </c>
      <c r="G286" s="15">
        <v>6200</v>
      </c>
      <c r="H286" s="15">
        <v>7787</v>
      </c>
      <c r="I286" s="15">
        <v>53259</v>
      </c>
      <c r="J286" s="15">
        <v>4872</v>
      </c>
      <c r="K286" s="15">
        <v>58131</v>
      </c>
      <c r="L286" s="15">
        <v>57807.426</v>
      </c>
      <c r="M286" s="15">
        <v>53806</v>
      </c>
    </row>
    <row r="287" spans="1:13" ht="12.75">
      <c r="A287" s="13" t="s">
        <v>258</v>
      </c>
      <c r="B287" s="15">
        <v>45194</v>
      </c>
      <c r="C287" s="15">
        <v>0</v>
      </c>
      <c r="D287" s="15">
        <v>0</v>
      </c>
      <c r="E287" s="15">
        <v>45194</v>
      </c>
      <c r="F287" s="15">
        <v>1244</v>
      </c>
      <c r="G287" s="15">
        <v>6445</v>
      </c>
      <c r="H287" s="15">
        <v>7689</v>
      </c>
      <c r="I287" s="15">
        <v>52883</v>
      </c>
      <c r="J287" s="15">
        <v>1666</v>
      </c>
      <c r="K287" s="15">
        <v>54549</v>
      </c>
      <c r="L287" s="15">
        <v>54575.578</v>
      </c>
      <c r="M287" s="17">
        <v>63180</v>
      </c>
    </row>
    <row r="288" spans="1:13" ht="12.75">
      <c r="A288" s="16" t="s">
        <v>259</v>
      </c>
      <c r="B288" s="17">
        <v>36047</v>
      </c>
      <c r="C288" s="17">
        <v>0</v>
      </c>
      <c r="D288" s="17">
        <v>3348</v>
      </c>
      <c r="E288" s="17">
        <v>39395</v>
      </c>
      <c r="F288" s="17">
        <v>0</v>
      </c>
      <c r="G288" s="17">
        <v>6000</v>
      </c>
      <c r="H288" s="17">
        <v>6000</v>
      </c>
      <c r="I288" s="17">
        <v>45395</v>
      </c>
      <c r="J288" s="17">
        <v>1408</v>
      </c>
      <c r="K288" s="17">
        <v>46803</v>
      </c>
      <c r="L288" s="17">
        <v>46488.094</v>
      </c>
      <c r="M288" s="15">
        <v>55243</v>
      </c>
    </row>
    <row r="289" spans="1:13" ht="12.75">
      <c r="A289" s="13" t="s">
        <v>260</v>
      </c>
      <c r="B289" s="15">
        <v>31586</v>
      </c>
      <c r="C289" s="15">
        <v>0</v>
      </c>
      <c r="D289" s="15">
        <v>3348</v>
      </c>
      <c r="E289" s="15">
        <v>34934</v>
      </c>
      <c r="F289" s="15">
        <v>64</v>
      </c>
      <c r="G289" s="15">
        <v>3700</v>
      </c>
      <c r="H289" s="15">
        <v>3764</v>
      </c>
      <c r="I289" s="15">
        <v>38698</v>
      </c>
      <c r="J289" s="15">
        <v>1018</v>
      </c>
      <c r="K289" s="15">
        <v>39716</v>
      </c>
      <c r="L289" s="15">
        <v>39595.267</v>
      </c>
      <c r="M289" s="15">
        <v>47205</v>
      </c>
    </row>
    <row r="290" spans="1:13" ht="12.75">
      <c r="A290" s="13" t="s">
        <v>261</v>
      </c>
      <c r="B290" s="15">
        <v>30188</v>
      </c>
      <c r="C290" s="15">
        <v>0</v>
      </c>
      <c r="D290" s="15">
        <v>3348</v>
      </c>
      <c r="E290" s="15">
        <v>33536</v>
      </c>
      <c r="F290" s="15">
        <v>0</v>
      </c>
      <c r="G290" s="15">
        <v>4400</v>
      </c>
      <c r="H290" s="15">
        <v>4400</v>
      </c>
      <c r="I290" s="15">
        <v>37936</v>
      </c>
      <c r="J290" s="15">
        <v>683</v>
      </c>
      <c r="K290" s="15">
        <v>38619</v>
      </c>
      <c r="L290" s="15">
        <v>37854.031</v>
      </c>
      <c r="M290" s="17">
        <v>49072</v>
      </c>
    </row>
    <row r="291" spans="1:13" ht="12.75">
      <c r="A291" s="16" t="s">
        <v>262</v>
      </c>
      <c r="B291" s="17">
        <v>44629</v>
      </c>
      <c r="C291" s="17">
        <v>0</v>
      </c>
      <c r="D291" s="17">
        <v>0</v>
      </c>
      <c r="E291" s="17">
        <v>44629</v>
      </c>
      <c r="F291" s="17">
        <v>0</v>
      </c>
      <c r="G291" s="17">
        <v>11150</v>
      </c>
      <c r="H291" s="17">
        <v>11150</v>
      </c>
      <c r="I291" s="17">
        <v>55779</v>
      </c>
      <c r="J291" s="17">
        <v>11675</v>
      </c>
      <c r="K291" s="17">
        <v>67454</v>
      </c>
      <c r="L291" s="17">
        <v>65381.446</v>
      </c>
      <c r="M291" s="15">
        <v>67236</v>
      </c>
    </row>
    <row r="292" spans="1:13" ht="12.75">
      <c r="A292" s="13" t="s">
        <v>263</v>
      </c>
      <c r="B292" s="15">
        <v>24103</v>
      </c>
      <c r="C292" s="15">
        <v>0</v>
      </c>
      <c r="D292" s="15">
        <v>3348</v>
      </c>
      <c r="E292" s="15">
        <v>27451</v>
      </c>
      <c r="F292" s="15">
        <v>0</v>
      </c>
      <c r="G292" s="15">
        <v>6700</v>
      </c>
      <c r="H292" s="15">
        <v>6700</v>
      </c>
      <c r="I292" s="15">
        <v>34151</v>
      </c>
      <c r="J292" s="15">
        <v>457</v>
      </c>
      <c r="K292" s="15">
        <v>34608</v>
      </c>
      <c r="L292" s="15">
        <v>36038.356</v>
      </c>
      <c r="M292" s="15">
        <v>43197</v>
      </c>
    </row>
    <row r="293" spans="1:13" ht="12.75">
      <c r="A293" s="13" t="s">
        <v>264</v>
      </c>
      <c r="B293" s="15">
        <v>50492</v>
      </c>
      <c r="C293" s="15">
        <v>0</v>
      </c>
      <c r="D293" s="15">
        <v>0</v>
      </c>
      <c r="E293" s="15">
        <v>50492</v>
      </c>
      <c r="F293" s="15">
        <v>86</v>
      </c>
      <c r="G293" s="15">
        <v>5800</v>
      </c>
      <c r="H293" s="15">
        <v>5886</v>
      </c>
      <c r="I293" s="15">
        <v>56378</v>
      </c>
      <c r="J293" s="15">
        <v>5127</v>
      </c>
      <c r="K293" s="15">
        <v>61505</v>
      </c>
      <c r="L293" s="15">
        <v>58661.559</v>
      </c>
      <c r="M293" s="17">
        <v>55107</v>
      </c>
    </row>
    <row r="294" spans="1:13" ht="12.75">
      <c r="A294" s="16" t="s">
        <v>265</v>
      </c>
      <c r="B294" s="17">
        <v>39130</v>
      </c>
      <c r="C294" s="17">
        <v>0</v>
      </c>
      <c r="D294" s="17">
        <v>0</v>
      </c>
      <c r="E294" s="17">
        <v>39130</v>
      </c>
      <c r="F294" s="17">
        <v>944</v>
      </c>
      <c r="G294" s="17">
        <v>8200</v>
      </c>
      <c r="H294" s="17">
        <v>9144</v>
      </c>
      <c r="I294" s="17">
        <v>48274</v>
      </c>
      <c r="J294" s="17">
        <v>5953</v>
      </c>
      <c r="K294" s="17">
        <v>54227</v>
      </c>
      <c r="L294" s="17">
        <v>61015.527</v>
      </c>
      <c r="M294" s="15">
        <v>71337</v>
      </c>
    </row>
    <row r="295" spans="1:13" ht="12.75">
      <c r="A295" s="13" t="s">
        <v>266</v>
      </c>
      <c r="B295" s="15">
        <v>29745</v>
      </c>
      <c r="C295" s="15">
        <v>0</v>
      </c>
      <c r="D295" s="15">
        <v>2009</v>
      </c>
      <c r="E295" s="15">
        <v>31754</v>
      </c>
      <c r="F295" s="15">
        <v>407</v>
      </c>
      <c r="G295" s="15">
        <v>3200</v>
      </c>
      <c r="H295" s="15">
        <v>3607</v>
      </c>
      <c r="I295" s="15">
        <v>35361</v>
      </c>
      <c r="J295" s="15">
        <v>2381</v>
      </c>
      <c r="K295" s="15">
        <v>37742</v>
      </c>
      <c r="L295" s="15">
        <v>37576.935</v>
      </c>
      <c r="M295" s="15">
        <v>47234</v>
      </c>
    </row>
    <row r="296" spans="1:13" ht="12.75">
      <c r="A296" s="13" t="s">
        <v>267</v>
      </c>
      <c r="B296" s="15">
        <v>36442</v>
      </c>
      <c r="C296" s="15">
        <v>0</v>
      </c>
      <c r="D296" s="15">
        <v>0</v>
      </c>
      <c r="E296" s="15">
        <v>36442</v>
      </c>
      <c r="F296" s="15">
        <v>64</v>
      </c>
      <c r="G296" s="15">
        <v>5900</v>
      </c>
      <c r="H296" s="15">
        <v>5964</v>
      </c>
      <c r="I296" s="15">
        <v>42406</v>
      </c>
      <c r="J296" s="15">
        <v>3342</v>
      </c>
      <c r="K296" s="15">
        <v>45748</v>
      </c>
      <c r="L296" s="15">
        <v>46869.311</v>
      </c>
      <c r="M296" s="17">
        <v>56712</v>
      </c>
    </row>
    <row r="297" spans="1:13" ht="12.75">
      <c r="A297" s="16" t="s">
        <v>268</v>
      </c>
      <c r="B297" s="17">
        <v>15227</v>
      </c>
      <c r="C297" s="17">
        <v>0</v>
      </c>
      <c r="D297" s="17">
        <v>3348</v>
      </c>
      <c r="E297" s="17">
        <v>18575</v>
      </c>
      <c r="F297" s="17">
        <v>64</v>
      </c>
      <c r="G297" s="17">
        <v>2200</v>
      </c>
      <c r="H297" s="17">
        <v>2264</v>
      </c>
      <c r="I297" s="17">
        <v>20839</v>
      </c>
      <c r="J297" s="17">
        <v>282</v>
      </c>
      <c r="K297" s="17">
        <v>21121</v>
      </c>
      <c r="L297" s="17">
        <v>22141.405</v>
      </c>
      <c r="M297" s="15">
        <v>25704</v>
      </c>
    </row>
    <row r="298" spans="1:13" ht="12.75">
      <c r="A298" s="13" t="s">
        <v>269</v>
      </c>
      <c r="B298" s="15">
        <v>60518</v>
      </c>
      <c r="C298" s="15">
        <v>0</v>
      </c>
      <c r="D298" s="15">
        <v>0</v>
      </c>
      <c r="E298" s="15">
        <v>60518</v>
      </c>
      <c r="F298" s="15">
        <v>0</v>
      </c>
      <c r="G298" s="15">
        <v>7200</v>
      </c>
      <c r="H298" s="15">
        <v>7200</v>
      </c>
      <c r="I298" s="15">
        <v>67718</v>
      </c>
      <c r="J298" s="15">
        <v>5226</v>
      </c>
      <c r="K298" s="15">
        <v>72944</v>
      </c>
      <c r="L298" s="15">
        <v>65397.341</v>
      </c>
      <c r="M298" s="15">
        <v>79378</v>
      </c>
    </row>
    <row r="299" spans="1:13" ht="12.75">
      <c r="A299" s="16" t="s">
        <v>270</v>
      </c>
      <c r="B299" s="17">
        <v>58220</v>
      </c>
      <c r="C299" s="17">
        <v>0</v>
      </c>
      <c r="D299" s="17">
        <v>0</v>
      </c>
      <c r="E299" s="17">
        <v>58220</v>
      </c>
      <c r="F299" s="17">
        <v>64</v>
      </c>
      <c r="G299" s="17">
        <v>5800</v>
      </c>
      <c r="H299" s="17">
        <v>5864</v>
      </c>
      <c r="I299" s="17">
        <v>64084</v>
      </c>
      <c r="J299" s="17">
        <v>5323</v>
      </c>
      <c r="K299" s="17">
        <v>69407</v>
      </c>
      <c r="L299" s="17">
        <v>67778.968</v>
      </c>
      <c r="M299" s="17">
        <v>77431</v>
      </c>
    </row>
    <row r="300" spans="1:13" ht="12.75">
      <c r="A300" s="1" t="s">
        <v>452</v>
      </c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15"/>
    </row>
    <row r="301" spans="1:13" ht="13.5" thickBot="1">
      <c r="A301" s="21" t="s">
        <v>244</v>
      </c>
      <c r="B301" s="22">
        <v>920822</v>
      </c>
      <c r="C301" s="22">
        <v>0</v>
      </c>
      <c r="D301" s="22">
        <v>38837</v>
      </c>
      <c r="E301" s="22">
        <v>959659</v>
      </c>
      <c r="F301" s="22">
        <v>12726</v>
      </c>
      <c r="G301" s="22">
        <v>146845</v>
      </c>
      <c r="H301" s="22">
        <v>159571</v>
      </c>
      <c r="I301" s="22">
        <v>1119230</v>
      </c>
      <c r="J301" s="22">
        <v>94830</v>
      </c>
      <c r="K301" s="22">
        <v>1214060</v>
      </c>
      <c r="L301" s="22">
        <v>1195016.84</v>
      </c>
      <c r="M301" s="17">
        <v>1303740</v>
      </c>
    </row>
    <row r="302" spans="2:13" ht="12.75">
      <c r="B302" s="15"/>
      <c r="I302" s="15"/>
      <c r="M302" s="25"/>
    </row>
    <row r="303" spans="1:13" ht="13.5" thickBot="1">
      <c r="A303" s="13" t="s">
        <v>272</v>
      </c>
      <c r="B303" s="15">
        <v>106130</v>
      </c>
      <c r="C303" s="15">
        <v>0</v>
      </c>
      <c r="D303" s="15">
        <v>0</v>
      </c>
      <c r="E303" s="15">
        <v>106130</v>
      </c>
      <c r="F303" s="15">
        <v>0</v>
      </c>
      <c r="G303" s="15">
        <v>4400</v>
      </c>
      <c r="H303" s="15">
        <v>4400</v>
      </c>
      <c r="I303" s="15">
        <v>110530</v>
      </c>
      <c r="J303" s="15">
        <v>28234</v>
      </c>
      <c r="K303" s="15">
        <v>138764</v>
      </c>
      <c r="L303" s="15">
        <v>138322.032</v>
      </c>
      <c r="M303" s="22">
        <v>162467</v>
      </c>
    </row>
    <row r="304" spans="1:13" s="28" customFormat="1" ht="12.75">
      <c r="A304" s="13" t="s">
        <v>273</v>
      </c>
      <c r="B304" s="15">
        <v>90531</v>
      </c>
      <c r="C304" s="15">
        <v>0</v>
      </c>
      <c r="D304" s="15">
        <v>0</v>
      </c>
      <c r="E304" s="15">
        <v>90531</v>
      </c>
      <c r="F304" s="15">
        <v>0</v>
      </c>
      <c r="G304" s="15">
        <v>3804</v>
      </c>
      <c r="H304" s="15">
        <v>3804</v>
      </c>
      <c r="I304" s="15">
        <v>94335</v>
      </c>
      <c r="J304" s="15">
        <v>12353</v>
      </c>
      <c r="K304" s="15">
        <v>106688</v>
      </c>
      <c r="L304" s="15">
        <v>114133.164</v>
      </c>
      <c r="M304" s="15">
        <v>159534</v>
      </c>
    </row>
    <row r="305" spans="1:13" ht="12.75">
      <c r="A305" s="16" t="s">
        <v>274</v>
      </c>
      <c r="B305" s="17">
        <v>151812</v>
      </c>
      <c r="C305" s="17">
        <v>0</v>
      </c>
      <c r="D305" s="17">
        <v>0</v>
      </c>
      <c r="E305" s="17">
        <v>151812</v>
      </c>
      <c r="F305" s="17">
        <v>0</v>
      </c>
      <c r="G305" s="17">
        <v>5900</v>
      </c>
      <c r="H305" s="17">
        <v>5900</v>
      </c>
      <c r="I305" s="17">
        <v>157712</v>
      </c>
      <c r="J305" s="17">
        <v>58611</v>
      </c>
      <c r="K305" s="17">
        <v>216323</v>
      </c>
      <c r="L305" s="17">
        <v>197096.028</v>
      </c>
      <c r="M305" s="15">
        <v>237444</v>
      </c>
    </row>
    <row r="306" spans="1:13" ht="12.75">
      <c r="A306" s="13" t="s">
        <v>275</v>
      </c>
      <c r="B306" s="15">
        <v>40598</v>
      </c>
      <c r="C306" s="15">
        <v>0</v>
      </c>
      <c r="D306" s="15">
        <v>0</v>
      </c>
      <c r="E306" s="15">
        <v>40598</v>
      </c>
      <c r="F306" s="15">
        <v>64</v>
      </c>
      <c r="G306" s="15">
        <v>4350</v>
      </c>
      <c r="H306" s="15">
        <v>4414</v>
      </c>
      <c r="I306" s="15">
        <v>45012</v>
      </c>
      <c r="J306" s="15">
        <v>3241</v>
      </c>
      <c r="K306" s="15">
        <v>48253</v>
      </c>
      <c r="L306" s="15">
        <v>44695.902</v>
      </c>
      <c r="M306" s="15">
        <v>53836</v>
      </c>
    </row>
    <row r="307" spans="1:13" ht="12.75">
      <c r="A307" s="13" t="s">
        <v>276</v>
      </c>
      <c r="B307" s="15">
        <v>31780</v>
      </c>
      <c r="C307" s="15">
        <v>0</v>
      </c>
      <c r="D307" s="15">
        <v>3348</v>
      </c>
      <c r="E307" s="15">
        <v>35128</v>
      </c>
      <c r="F307" s="15">
        <v>729</v>
      </c>
      <c r="G307" s="15">
        <v>5600</v>
      </c>
      <c r="H307" s="15">
        <v>6329</v>
      </c>
      <c r="I307" s="15">
        <v>41457</v>
      </c>
      <c r="J307" s="15">
        <v>890</v>
      </c>
      <c r="K307" s="15">
        <v>42347</v>
      </c>
      <c r="L307" s="15">
        <v>44066.532</v>
      </c>
      <c r="M307" s="17">
        <v>48200</v>
      </c>
    </row>
    <row r="308" spans="1:13" ht="12.75">
      <c r="A308" s="16" t="s">
        <v>277</v>
      </c>
      <c r="B308" s="17">
        <v>47400</v>
      </c>
      <c r="C308" s="17">
        <v>0</v>
      </c>
      <c r="D308" s="17">
        <v>0</v>
      </c>
      <c r="E308" s="17">
        <v>47400</v>
      </c>
      <c r="F308" s="17">
        <v>0</v>
      </c>
      <c r="G308" s="17">
        <v>8140</v>
      </c>
      <c r="H308" s="17">
        <v>8140</v>
      </c>
      <c r="I308" s="17">
        <v>55540</v>
      </c>
      <c r="J308" s="17">
        <v>15924</v>
      </c>
      <c r="K308" s="17">
        <v>71464</v>
      </c>
      <c r="L308" s="17">
        <v>62649.85</v>
      </c>
      <c r="M308" s="15">
        <v>64344</v>
      </c>
    </row>
    <row r="309" spans="1:13" ht="12.75">
      <c r="A309" s="13" t="s">
        <v>278</v>
      </c>
      <c r="B309" s="15">
        <v>38661</v>
      </c>
      <c r="C309" s="15">
        <v>0</v>
      </c>
      <c r="D309" s="15">
        <v>0</v>
      </c>
      <c r="E309" s="15">
        <v>38661</v>
      </c>
      <c r="F309" s="15">
        <v>1094</v>
      </c>
      <c r="G309" s="15">
        <v>1344</v>
      </c>
      <c r="H309" s="15">
        <v>2438</v>
      </c>
      <c r="I309" s="15">
        <v>41099</v>
      </c>
      <c r="J309" s="15">
        <v>21752</v>
      </c>
      <c r="K309" s="15">
        <v>62851</v>
      </c>
      <c r="L309" s="15">
        <v>46282.031</v>
      </c>
      <c r="M309" s="15">
        <v>50103</v>
      </c>
    </row>
    <row r="310" spans="1:13" ht="12.75">
      <c r="A310" s="13" t="s">
        <v>279</v>
      </c>
      <c r="B310" s="15">
        <v>30156</v>
      </c>
      <c r="C310" s="15">
        <v>0</v>
      </c>
      <c r="D310" s="15">
        <v>0</v>
      </c>
      <c r="E310" s="15">
        <v>30156</v>
      </c>
      <c r="F310" s="15">
        <v>0</v>
      </c>
      <c r="G310" s="15">
        <v>1200</v>
      </c>
      <c r="H310" s="15">
        <v>1200</v>
      </c>
      <c r="I310" s="15">
        <v>31356</v>
      </c>
      <c r="J310" s="15">
        <v>2480</v>
      </c>
      <c r="K310" s="15">
        <v>33836</v>
      </c>
      <c r="L310" s="15">
        <v>35501.688</v>
      </c>
      <c r="M310" s="17">
        <v>52229</v>
      </c>
    </row>
    <row r="311" spans="1:13" ht="12.75">
      <c r="A311" s="16" t="s">
        <v>280</v>
      </c>
      <c r="B311" s="17">
        <v>50138</v>
      </c>
      <c r="C311" s="17">
        <v>0</v>
      </c>
      <c r="D311" s="17">
        <v>0</v>
      </c>
      <c r="E311" s="17">
        <v>50138</v>
      </c>
      <c r="F311" s="17">
        <v>322</v>
      </c>
      <c r="G311" s="17">
        <v>1400</v>
      </c>
      <c r="H311" s="17">
        <v>1722</v>
      </c>
      <c r="I311" s="17">
        <v>51860</v>
      </c>
      <c r="J311" s="17">
        <v>3065</v>
      </c>
      <c r="K311" s="17">
        <v>54925</v>
      </c>
      <c r="L311" s="17">
        <v>66002.877</v>
      </c>
      <c r="M311" s="15">
        <v>91729</v>
      </c>
    </row>
    <row r="312" spans="1:13" ht="12.75">
      <c r="A312" s="13" t="s">
        <v>281</v>
      </c>
      <c r="B312" s="15">
        <v>67797</v>
      </c>
      <c r="C312" s="15">
        <v>0</v>
      </c>
      <c r="D312" s="15">
        <v>0</v>
      </c>
      <c r="E312" s="15">
        <v>67797</v>
      </c>
      <c r="F312" s="15">
        <v>0</v>
      </c>
      <c r="G312" s="15">
        <v>1300</v>
      </c>
      <c r="H312" s="15">
        <v>1300</v>
      </c>
      <c r="I312" s="15">
        <v>69097</v>
      </c>
      <c r="J312" s="15">
        <v>7047</v>
      </c>
      <c r="K312" s="15">
        <v>76144</v>
      </c>
      <c r="L312" s="15">
        <v>74775.296</v>
      </c>
      <c r="M312" s="15">
        <v>107185</v>
      </c>
    </row>
    <row r="313" spans="1:13" ht="12.75">
      <c r="A313" s="13" t="s">
        <v>282</v>
      </c>
      <c r="B313" s="15">
        <v>29197</v>
      </c>
      <c r="C313" s="15">
        <v>0</v>
      </c>
      <c r="D313" s="15">
        <v>3348</v>
      </c>
      <c r="E313" s="15">
        <v>32545</v>
      </c>
      <c r="F313" s="15">
        <v>157</v>
      </c>
      <c r="G313" s="15">
        <v>2510</v>
      </c>
      <c r="H313" s="15">
        <v>2667</v>
      </c>
      <c r="I313" s="15">
        <v>35212</v>
      </c>
      <c r="J313" s="15">
        <v>1061</v>
      </c>
      <c r="K313" s="15">
        <v>36273</v>
      </c>
      <c r="L313" s="15">
        <v>24600.231</v>
      </c>
      <c r="M313" s="17">
        <v>29119</v>
      </c>
    </row>
    <row r="314" spans="1:13" ht="12.75">
      <c r="A314" s="16" t="s">
        <v>283</v>
      </c>
      <c r="B314" s="17">
        <v>24758</v>
      </c>
      <c r="C314" s="17">
        <v>0</v>
      </c>
      <c r="D314" s="17">
        <v>0</v>
      </c>
      <c r="E314" s="17">
        <v>24758</v>
      </c>
      <c r="F314" s="17">
        <v>1051</v>
      </c>
      <c r="G314" s="17">
        <v>4250</v>
      </c>
      <c r="H314" s="17">
        <v>5301</v>
      </c>
      <c r="I314" s="17">
        <v>30059</v>
      </c>
      <c r="J314" s="17">
        <v>3823</v>
      </c>
      <c r="K314" s="17">
        <v>33882</v>
      </c>
      <c r="L314" s="17">
        <v>31551.466</v>
      </c>
      <c r="M314" s="15">
        <v>31766</v>
      </c>
    </row>
    <row r="315" spans="1:13" ht="12.75">
      <c r="A315" s="13" t="s">
        <v>284</v>
      </c>
      <c r="B315" s="15">
        <v>37646</v>
      </c>
      <c r="C315" s="15">
        <v>0</v>
      </c>
      <c r="D315" s="15">
        <v>0</v>
      </c>
      <c r="E315" s="15">
        <v>37646</v>
      </c>
      <c r="F315" s="15">
        <v>1201</v>
      </c>
      <c r="G315" s="15">
        <v>5640</v>
      </c>
      <c r="H315" s="15">
        <v>6841</v>
      </c>
      <c r="I315" s="15">
        <v>44487</v>
      </c>
      <c r="J315" s="15">
        <v>4004</v>
      </c>
      <c r="K315" s="15">
        <v>48491</v>
      </c>
      <c r="L315" s="15">
        <v>49547.721</v>
      </c>
      <c r="M315" s="15">
        <v>51453</v>
      </c>
    </row>
    <row r="316" spans="1:13" ht="12.75">
      <c r="A316" s="13" t="s">
        <v>285</v>
      </c>
      <c r="B316" s="15">
        <v>13270</v>
      </c>
      <c r="C316" s="15">
        <v>0</v>
      </c>
      <c r="D316" s="15">
        <v>3348</v>
      </c>
      <c r="E316" s="15">
        <v>16618</v>
      </c>
      <c r="F316" s="15">
        <v>0</v>
      </c>
      <c r="G316" s="15">
        <v>1210</v>
      </c>
      <c r="H316" s="15">
        <v>1210</v>
      </c>
      <c r="I316" s="15">
        <v>17828</v>
      </c>
      <c r="J316" s="15">
        <v>644</v>
      </c>
      <c r="K316" s="15">
        <v>18472</v>
      </c>
      <c r="L316" s="15">
        <v>18064.674</v>
      </c>
      <c r="M316" s="17">
        <v>20291</v>
      </c>
    </row>
    <row r="317" spans="1:13" ht="12.75">
      <c r="A317" s="16" t="s">
        <v>286</v>
      </c>
      <c r="B317" s="17">
        <v>34487</v>
      </c>
      <c r="C317" s="17">
        <v>0</v>
      </c>
      <c r="D317" s="17">
        <v>0</v>
      </c>
      <c r="E317" s="17">
        <v>34487</v>
      </c>
      <c r="F317" s="17">
        <v>0</v>
      </c>
      <c r="G317" s="17">
        <v>2300</v>
      </c>
      <c r="H317" s="17">
        <v>2300</v>
      </c>
      <c r="I317" s="17">
        <v>36787</v>
      </c>
      <c r="J317" s="17">
        <v>19038</v>
      </c>
      <c r="K317" s="17">
        <v>55825</v>
      </c>
      <c r="L317" s="17">
        <v>44807.093</v>
      </c>
      <c r="M317" s="15">
        <v>60230</v>
      </c>
    </row>
    <row r="318" spans="1:13" ht="12.75">
      <c r="A318" s="13" t="s">
        <v>287</v>
      </c>
      <c r="B318" s="15">
        <v>29123</v>
      </c>
      <c r="C318" s="15">
        <v>0</v>
      </c>
      <c r="D318" s="15">
        <v>0</v>
      </c>
      <c r="E318" s="15">
        <v>29123</v>
      </c>
      <c r="F318" s="15">
        <v>172</v>
      </c>
      <c r="G318" s="15">
        <v>400</v>
      </c>
      <c r="H318" s="15">
        <v>572</v>
      </c>
      <c r="I318" s="15">
        <v>29695</v>
      </c>
      <c r="J318" s="15">
        <v>1433</v>
      </c>
      <c r="K318" s="15">
        <v>31128</v>
      </c>
      <c r="L318" s="15">
        <v>27100.209</v>
      </c>
      <c r="M318" s="15">
        <v>40623</v>
      </c>
    </row>
    <row r="319" spans="1:13" ht="12.75">
      <c r="A319" s="13" t="s">
        <v>288</v>
      </c>
      <c r="B319" s="15">
        <v>40513</v>
      </c>
      <c r="C319" s="15">
        <v>0</v>
      </c>
      <c r="D319" s="15">
        <v>0</v>
      </c>
      <c r="E319" s="15">
        <v>40513</v>
      </c>
      <c r="F319" s="15">
        <v>0</v>
      </c>
      <c r="G319" s="15">
        <v>2700</v>
      </c>
      <c r="H319" s="15">
        <v>2700</v>
      </c>
      <c r="I319" s="15">
        <v>43213</v>
      </c>
      <c r="J319" s="15">
        <v>6029</v>
      </c>
      <c r="K319" s="15">
        <v>49242</v>
      </c>
      <c r="L319" s="15">
        <v>52143.253</v>
      </c>
      <c r="M319" s="17">
        <v>71664</v>
      </c>
    </row>
    <row r="320" spans="1:13" ht="12.75">
      <c r="A320" s="16" t="s">
        <v>289</v>
      </c>
      <c r="B320" s="17">
        <v>35952</v>
      </c>
      <c r="C320" s="17">
        <v>0</v>
      </c>
      <c r="D320" s="17">
        <v>0</v>
      </c>
      <c r="E320" s="17">
        <v>35952</v>
      </c>
      <c r="F320" s="17">
        <v>172</v>
      </c>
      <c r="G320" s="17">
        <v>2350</v>
      </c>
      <c r="H320" s="17">
        <v>2522</v>
      </c>
      <c r="I320" s="17">
        <v>38474</v>
      </c>
      <c r="J320" s="17">
        <v>1721</v>
      </c>
      <c r="K320" s="17">
        <v>40195</v>
      </c>
      <c r="L320" s="17">
        <v>41747.333</v>
      </c>
      <c r="M320" s="15">
        <v>60954</v>
      </c>
    </row>
    <row r="321" spans="1:13" ht="12.75">
      <c r="A321" s="13" t="s">
        <v>290</v>
      </c>
      <c r="B321" s="15">
        <v>66486</v>
      </c>
      <c r="C321" s="15">
        <v>0</v>
      </c>
      <c r="D321" s="15">
        <v>0</v>
      </c>
      <c r="E321" s="15">
        <v>66486</v>
      </c>
      <c r="F321" s="15">
        <v>0</v>
      </c>
      <c r="G321" s="15">
        <v>8120</v>
      </c>
      <c r="H321" s="15">
        <v>8120</v>
      </c>
      <c r="I321" s="15">
        <v>74606</v>
      </c>
      <c r="J321" s="15">
        <v>9507</v>
      </c>
      <c r="K321" s="15">
        <v>84113</v>
      </c>
      <c r="L321" s="15">
        <v>80573.231</v>
      </c>
      <c r="M321" s="15">
        <v>80415</v>
      </c>
    </row>
    <row r="322" spans="1:13" ht="12.75">
      <c r="A322" s="13" t="s">
        <v>291</v>
      </c>
      <c r="B322" s="15">
        <v>86890</v>
      </c>
      <c r="C322" s="15">
        <v>0</v>
      </c>
      <c r="D322" s="15">
        <v>0</v>
      </c>
      <c r="E322" s="15">
        <v>86890</v>
      </c>
      <c r="F322" s="15">
        <v>858</v>
      </c>
      <c r="G322" s="15">
        <v>350</v>
      </c>
      <c r="H322" s="15">
        <v>1208</v>
      </c>
      <c r="I322" s="15">
        <v>88098</v>
      </c>
      <c r="J322" s="15">
        <v>5032</v>
      </c>
      <c r="K322" s="15">
        <v>93130</v>
      </c>
      <c r="L322" s="15">
        <v>53722.403</v>
      </c>
      <c r="M322" s="17">
        <v>75420</v>
      </c>
    </row>
    <row r="323" spans="1:13" ht="12.75">
      <c r="A323" s="16" t="s">
        <v>292</v>
      </c>
      <c r="B323" s="17">
        <v>67017</v>
      </c>
      <c r="C323" s="17">
        <v>0</v>
      </c>
      <c r="D323" s="17">
        <v>0</v>
      </c>
      <c r="E323" s="17">
        <v>67017</v>
      </c>
      <c r="F323" s="17">
        <v>0</v>
      </c>
      <c r="G323" s="17">
        <v>8990</v>
      </c>
      <c r="H323" s="17">
        <v>8990</v>
      </c>
      <c r="I323" s="17">
        <v>76007</v>
      </c>
      <c r="J323" s="17">
        <v>10813</v>
      </c>
      <c r="K323" s="17">
        <v>86820</v>
      </c>
      <c r="L323" s="17">
        <v>80407.242</v>
      </c>
      <c r="M323" s="15">
        <v>92764</v>
      </c>
    </row>
    <row r="324" spans="1:13" ht="12.75">
      <c r="A324" s="13" t="s">
        <v>293</v>
      </c>
      <c r="B324" s="15">
        <v>34843</v>
      </c>
      <c r="C324" s="15">
        <v>0</v>
      </c>
      <c r="D324" s="15">
        <v>0</v>
      </c>
      <c r="E324" s="15">
        <v>34843</v>
      </c>
      <c r="F324" s="15">
        <v>279</v>
      </c>
      <c r="G324" s="15">
        <v>3940</v>
      </c>
      <c r="H324" s="15">
        <v>4219</v>
      </c>
      <c r="I324" s="15">
        <v>39062</v>
      </c>
      <c r="J324" s="15">
        <v>1295</v>
      </c>
      <c r="K324" s="15">
        <v>40357</v>
      </c>
      <c r="L324" s="15">
        <v>40434.671</v>
      </c>
      <c r="M324" s="15">
        <v>40552</v>
      </c>
    </row>
    <row r="325" spans="1:13" ht="12.75">
      <c r="A325" s="13" t="s">
        <v>294</v>
      </c>
      <c r="B325" s="15">
        <v>22252</v>
      </c>
      <c r="C325" s="15">
        <v>0</v>
      </c>
      <c r="D325" s="15">
        <v>3348</v>
      </c>
      <c r="E325" s="15">
        <v>25600</v>
      </c>
      <c r="F325" s="15">
        <v>0</v>
      </c>
      <c r="G325" s="15">
        <v>2800</v>
      </c>
      <c r="H325" s="15">
        <v>2800</v>
      </c>
      <c r="I325" s="15">
        <v>28400</v>
      </c>
      <c r="J325" s="15">
        <v>600</v>
      </c>
      <c r="K325" s="15">
        <v>29000</v>
      </c>
      <c r="L325" s="15">
        <v>28787.386</v>
      </c>
      <c r="M325" s="17">
        <v>32806</v>
      </c>
    </row>
    <row r="326" spans="1:13" ht="12.75">
      <c r="A326" s="16" t="s">
        <v>295</v>
      </c>
      <c r="B326" s="17">
        <v>17790</v>
      </c>
      <c r="C326" s="17">
        <v>0</v>
      </c>
      <c r="D326" s="17">
        <v>3348</v>
      </c>
      <c r="E326" s="17">
        <v>21138</v>
      </c>
      <c r="F326" s="17">
        <v>558</v>
      </c>
      <c r="G326" s="17">
        <v>3320</v>
      </c>
      <c r="H326" s="17">
        <v>3878</v>
      </c>
      <c r="I326" s="17">
        <v>25016</v>
      </c>
      <c r="J326" s="17">
        <v>6416</v>
      </c>
      <c r="K326" s="17">
        <v>31432</v>
      </c>
      <c r="L326" s="17">
        <v>24370.272</v>
      </c>
      <c r="M326" s="15">
        <v>23137</v>
      </c>
    </row>
    <row r="327" spans="1:13" ht="12.75">
      <c r="A327" s="13" t="s">
        <v>296</v>
      </c>
      <c r="B327" s="15">
        <v>28173</v>
      </c>
      <c r="C327" s="15">
        <v>0</v>
      </c>
      <c r="D327" s="15">
        <v>2009</v>
      </c>
      <c r="E327" s="15">
        <v>30182</v>
      </c>
      <c r="F327" s="15">
        <v>43</v>
      </c>
      <c r="G327" s="15">
        <v>2980</v>
      </c>
      <c r="H327" s="15">
        <v>3023</v>
      </c>
      <c r="I327" s="15">
        <v>33205</v>
      </c>
      <c r="J327" s="15">
        <v>987</v>
      </c>
      <c r="K327" s="15">
        <v>34192</v>
      </c>
      <c r="L327" s="15">
        <v>36062.946</v>
      </c>
      <c r="M327" s="15">
        <v>40611</v>
      </c>
    </row>
    <row r="328" spans="1:13" ht="12.75">
      <c r="A328" s="13" t="s">
        <v>297</v>
      </c>
      <c r="B328" s="15">
        <v>65304</v>
      </c>
      <c r="C328" s="15">
        <v>0</v>
      </c>
      <c r="D328" s="15">
        <v>0</v>
      </c>
      <c r="E328" s="15">
        <v>65304</v>
      </c>
      <c r="F328" s="15">
        <v>107</v>
      </c>
      <c r="G328" s="15">
        <v>1900</v>
      </c>
      <c r="H328" s="15">
        <v>2007</v>
      </c>
      <c r="I328" s="15">
        <v>67311</v>
      </c>
      <c r="J328" s="15">
        <v>4144</v>
      </c>
      <c r="K328" s="15">
        <v>71455</v>
      </c>
      <c r="L328" s="15">
        <v>72713.074</v>
      </c>
      <c r="M328" s="17">
        <v>104705</v>
      </c>
    </row>
    <row r="329" spans="1:13" ht="12.75">
      <c r="A329" s="16" t="s">
        <v>298</v>
      </c>
      <c r="B329" s="17">
        <v>26418</v>
      </c>
      <c r="C329" s="17">
        <v>0</v>
      </c>
      <c r="D329" s="17">
        <v>0</v>
      </c>
      <c r="E329" s="17">
        <v>26418</v>
      </c>
      <c r="F329" s="17">
        <v>493</v>
      </c>
      <c r="G329" s="17">
        <v>3650</v>
      </c>
      <c r="H329" s="17">
        <v>4143</v>
      </c>
      <c r="I329" s="17">
        <v>30561</v>
      </c>
      <c r="J329" s="17">
        <v>2358</v>
      </c>
      <c r="K329" s="17">
        <v>32919</v>
      </c>
      <c r="L329" s="17">
        <v>32067.683</v>
      </c>
      <c r="M329" s="15">
        <v>38346</v>
      </c>
    </row>
    <row r="330" spans="1:13" ht="12.75">
      <c r="A330" s="13" t="s">
        <v>299</v>
      </c>
      <c r="B330" s="15">
        <v>40581</v>
      </c>
      <c r="C330" s="15">
        <v>0</v>
      </c>
      <c r="D330" s="15">
        <v>0</v>
      </c>
      <c r="E330" s="15">
        <v>40581</v>
      </c>
      <c r="F330" s="15">
        <v>343</v>
      </c>
      <c r="G330" s="15">
        <v>1090</v>
      </c>
      <c r="H330" s="15">
        <v>1433</v>
      </c>
      <c r="I330" s="15">
        <v>42014</v>
      </c>
      <c r="J330" s="15">
        <v>2300</v>
      </c>
      <c r="K330" s="15">
        <v>44314</v>
      </c>
      <c r="L330" s="15">
        <v>48448.711</v>
      </c>
      <c r="M330" s="15">
        <v>69241</v>
      </c>
    </row>
    <row r="331" spans="1:13" ht="12.75">
      <c r="A331" s="13" t="s">
        <v>300</v>
      </c>
      <c r="B331" s="15">
        <v>32546</v>
      </c>
      <c r="C331" s="15">
        <v>0</v>
      </c>
      <c r="D331" s="15">
        <v>0</v>
      </c>
      <c r="E331" s="15">
        <v>32546</v>
      </c>
      <c r="F331" s="15">
        <v>86</v>
      </c>
      <c r="G331" s="15">
        <v>1200</v>
      </c>
      <c r="H331" s="15">
        <v>1286</v>
      </c>
      <c r="I331" s="15">
        <v>33832</v>
      </c>
      <c r="J331" s="15">
        <v>616</v>
      </c>
      <c r="K331" s="15">
        <v>34448</v>
      </c>
      <c r="L331" s="15">
        <v>37268.986</v>
      </c>
      <c r="M331" s="17">
        <v>56678</v>
      </c>
    </row>
    <row r="332" spans="1:13" ht="12.75">
      <c r="A332" s="16" t="s">
        <v>301</v>
      </c>
      <c r="B332" s="17">
        <v>27900</v>
      </c>
      <c r="C332" s="17">
        <v>0</v>
      </c>
      <c r="D332" s="17">
        <v>3348</v>
      </c>
      <c r="E332" s="17">
        <v>31248</v>
      </c>
      <c r="F332" s="17">
        <v>107</v>
      </c>
      <c r="G332" s="17">
        <v>3630</v>
      </c>
      <c r="H332" s="17">
        <v>3737</v>
      </c>
      <c r="I332" s="17">
        <v>34985</v>
      </c>
      <c r="J332" s="17">
        <v>516</v>
      </c>
      <c r="K332" s="17">
        <v>35501</v>
      </c>
      <c r="L332" s="17">
        <v>36261.454</v>
      </c>
      <c r="M332" s="15">
        <v>44556</v>
      </c>
    </row>
    <row r="333" spans="1:13" ht="12.75">
      <c r="A333" s="13" t="s">
        <v>302</v>
      </c>
      <c r="B333" s="15">
        <v>38551</v>
      </c>
      <c r="C333" s="15">
        <v>0</v>
      </c>
      <c r="D333" s="15">
        <v>1339</v>
      </c>
      <c r="E333" s="15">
        <v>39890</v>
      </c>
      <c r="F333" s="15">
        <v>343</v>
      </c>
      <c r="G333" s="15">
        <v>4460</v>
      </c>
      <c r="H333" s="15">
        <v>4803</v>
      </c>
      <c r="I333" s="15">
        <v>44693</v>
      </c>
      <c r="J333" s="15">
        <v>958</v>
      </c>
      <c r="K333" s="15">
        <v>45651</v>
      </c>
      <c r="L333" s="15">
        <v>45246.802</v>
      </c>
      <c r="M333" s="15">
        <v>58027</v>
      </c>
    </row>
    <row r="334" spans="1:13" ht="12.75">
      <c r="A334" s="13" t="s">
        <v>303</v>
      </c>
      <c r="B334" s="15">
        <v>44315</v>
      </c>
      <c r="C334" s="15">
        <v>0</v>
      </c>
      <c r="D334" s="15">
        <v>0</v>
      </c>
      <c r="E334" s="15">
        <v>44315</v>
      </c>
      <c r="F334" s="15">
        <v>2402</v>
      </c>
      <c r="G334" s="15">
        <v>10880</v>
      </c>
      <c r="H334" s="15">
        <v>13282</v>
      </c>
      <c r="I334" s="15">
        <v>57597</v>
      </c>
      <c r="J334" s="15">
        <v>10830</v>
      </c>
      <c r="K334" s="15">
        <v>68427</v>
      </c>
      <c r="L334" s="15">
        <v>62545.118</v>
      </c>
      <c r="M334" s="17">
        <v>53405</v>
      </c>
    </row>
    <row r="335" spans="1:13" ht="12.75">
      <c r="A335" s="16" t="s">
        <v>304</v>
      </c>
      <c r="B335" s="17">
        <v>57013</v>
      </c>
      <c r="C335" s="17">
        <v>0</v>
      </c>
      <c r="D335" s="17">
        <v>0</v>
      </c>
      <c r="E335" s="17">
        <v>57013</v>
      </c>
      <c r="F335" s="17">
        <v>150</v>
      </c>
      <c r="G335" s="17">
        <v>9240</v>
      </c>
      <c r="H335" s="17">
        <v>9390</v>
      </c>
      <c r="I335" s="17">
        <v>66403</v>
      </c>
      <c r="J335" s="17">
        <v>5068</v>
      </c>
      <c r="K335" s="17">
        <v>71471</v>
      </c>
      <c r="L335" s="17">
        <v>65810.716</v>
      </c>
      <c r="M335" s="15">
        <v>79330</v>
      </c>
    </row>
    <row r="336" spans="1:13" ht="12.75">
      <c r="A336" s="13" t="s">
        <v>305</v>
      </c>
      <c r="B336" s="15">
        <v>24982</v>
      </c>
      <c r="C336" s="15">
        <v>0</v>
      </c>
      <c r="D336" s="15">
        <v>3348</v>
      </c>
      <c r="E336" s="15">
        <v>28330</v>
      </c>
      <c r="F336" s="15">
        <v>150</v>
      </c>
      <c r="G336" s="15">
        <v>2810</v>
      </c>
      <c r="H336" s="15">
        <v>2960</v>
      </c>
      <c r="I336" s="15">
        <v>31290</v>
      </c>
      <c r="J336" s="15">
        <v>519</v>
      </c>
      <c r="K336" s="15">
        <v>31809</v>
      </c>
      <c r="L336" s="15">
        <v>30413.178</v>
      </c>
      <c r="M336" s="15">
        <v>34244</v>
      </c>
    </row>
    <row r="337" spans="1:13" ht="12.75">
      <c r="A337" s="13" t="s">
        <v>306</v>
      </c>
      <c r="B337" s="15">
        <v>29197</v>
      </c>
      <c r="C337" s="15">
        <v>0</v>
      </c>
      <c r="D337" s="15">
        <v>3348</v>
      </c>
      <c r="E337" s="15">
        <v>32545</v>
      </c>
      <c r="F337" s="15">
        <v>64</v>
      </c>
      <c r="G337" s="15">
        <v>3330</v>
      </c>
      <c r="H337" s="15">
        <v>3394</v>
      </c>
      <c r="I337" s="15">
        <v>35939</v>
      </c>
      <c r="J337" s="15">
        <v>615</v>
      </c>
      <c r="K337" s="15">
        <v>36554</v>
      </c>
      <c r="L337" s="15">
        <v>36401.436</v>
      </c>
      <c r="M337" s="17">
        <v>45004</v>
      </c>
    </row>
    <row r="338" spans="1:13" ht="12.75">
      <c r="A338" s="16" t="s">
        <v>307</v>
      </c>
      <c r="B338" s="17">
        <v>26719</v>
      </c>
      <c r="C338" s="17">
        <v>0</v>
      </c>
      <c r="D338" s="17">
        <v>3348</v>
      </c>
      <c r="E338" s="17">
        <v>30067</v>
      </c>
      <c r="F338" s="17">
        <v>0</v>
      </c>
      <c r="G338" s="17">
        <v>2820</v>
      </c>
      <c r="H338" s="17">
        <v>2820</v>
      </c>
      <c r="I338" s="17">
        <v>32887</v>
      </c>
      <c r="J338" s="17">
        <v>1316</v>
      </c>
      <c r="K338" s="17">
        <v>34203</v>
      </c>
      <c r="L338" s="17">
        <v>31738.657</v>
      </c>
      <c r="M338" s="15">
        <v>34873</v>
      </c>
    </row>
    <row r="339" spans="1:13" ht="12.75">
      <c r="A339" s="13" t="s">
        <v>308</v>
      </c>
      <c r="B339" s="15">
        <v>15786</v>
      </c>
      <c r="C339" s="15">
        <v>0</v>
      </c>
      <c r="D339" s="15">
        <v>3348</v>
      </c>
      <c r="E339" s="15">
        <v>19134</v>
      </c>
      <c r="F339" s="15">
        <v>129</v>
      </c>
      <c r="G339" s="15">
        <v>2190</v>
      </c>
      <c r="H339" s="15">
        <v>2319</v>
      </c>
      <c r="I339" s="15">
        <v>21453</v>
      </c>
      <c r="J339" s="15">
        <v>382</v>
      </c>
      <c r="K339" s="15">
        <v>21835</v>
      </c>
      <c r="L339" s="15">
        <v>20492.654</v>
      </c>
      <c r="M339" s="15">
        <v>26443</v>
      </c>
    </row>
    <row r="340" spans="1:13" ht="12.75">
      <c r="A340" s="16" t="s">
        <v>309</v>
      </c>
      <c r="B340" s="17">
        <v>25812</v>
      </c>
      <c r="C340" s="17">
        <v>0</v>
      </c>
      <c r="D340" s="17">
        <v>3348</v>
      </c>
      <c r="E340" s="17">
        <v>29160</v>
      </c>
      <c r="F340" s="17">
        <v>622</v>
      </c>
      <c r="G340" s="17">
        <v>4780</v>
      </c>
      <c r="H340" s="17">
        <v>5402</v>
      </c>
      <c r="I340" s="17">
        <v>34562</v>
      </c>
      <c r="J340" s="17">
        <v>588</v>
      </c>
      <c r="K340" s="17">
        <v>35150</v>
      </c>
      <c r="L340" s="17">
        <v>32414.976</v>
      </c>
      <c r="M340" s="17">
        <v>40658</v>
      </c>
    </row>
    <row r="341" spans="1:13" ht="12.75">
      <c r="A341" s="1" t="s">
        <v>452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15"/>
    </row>
    <row r="342" spans="1:13" ht="13.5" thickBot="1">
      <c r="A342" s="21" t="s">
        <v>271</v>
      </c>
      <c r="B342" s="22">
        <v>1678524</v>
      </c>
      <c r="C342" s="22">
        <v>0</v>
      </c>
      <c r="D342" s="22">
        <v>40176</v>
      </c>
      <c r="E342" s="22">
        <v>1718700</v>
      </c>
      <c r="F342" s="22">
        <v>11696</v>
      </c>
      <c r="G342" s="22">
        <v>141278</v>
      </c>
      <c r="H342" s="22">
        <v>152974</v>
      </c>
      <c r="I342" s="22">
        <v>1871674</v>
      </c>
      <c r="J342" s="22">
        <v>256210</v>
      </c>
      <c r="K342" s="22">
        <v>2127884</v>
      </c>
      <c r="L342" s="22">
        <v>2009268.98</v>
      </c>
      <c r="M342" s="17">
        <v>2464386</v>
      </c>
    </row>
    <row r="343" spans="2:13" ht="12.75">
      <c r="B343" s="15"/>
      <c r="I343" s="15"/>
      <c r="M343" s="25"/>
    </row>
    <row r="344" spans="1:13" ht="13.5" thickBot="1">
      <c r="A344" s="13" t="s">
        <v>311</v>
      </c>
      <c r="B344" s="15">
        <v>479731</v>
      </c>
      <c r="C344" s="15">
        <v>0</v>
      </c>
      <c r="D344" s="15">
        <v>0</v>
      </c>
      <c r="E344" s="15">
        <v>479731</v>
      </c>
      <c r="F344" s="15">
        <v>0</v>
      </c>
      <c r="G344" s="15">
        <v>26273</v>
      </c>
      <c r="H344" s="15">
        <v>26273</v>
      </c>
      <c r="I344" s="15">
        <v>506004</v>
      </c>
      <c r="J344" s="15">
        <v>233728</v>
      </c>
      <c r="K344" s="15">
        <v>739732</v>
      </c>
      <c r="L344" s="15">
        <v>682621.226</v>
      </c>
      <c r="M344" s="22">
        <v>797721</v>
      </c>
    </row>
    <row r="345" spans="1:13" s="28" customFormat="1" ht="12.75">
      <c r="A345" s="13" t="s">
        <v>312</v>
      </c>
      <c r="B345" s="15">
        <v>26860</v>
      </c>
      <c r="C345" s="15">
        <v>0</v>
      </c>
      <c r="D345" s="15">
        <v>0</v>
      </c>
      <c r="E345" s="15">
        <v>26860</v>
      </c>
      <c r="F345" s="15">
        <v>279</v>
      </c>
      <c r="G345" s="15">
        <v>4935</v>
      </c>
      <c r="H345" s="15">
        <v>5214</v>
      </c>
      <c r="I345" s="15">
        <v>32074</v>
      </c>
      <c r="J345" s="15">
        <v>2080</v>
      </c>
      <c r="K345" s="15">
        <v>34154</v>
      </c>
      <c r="L345" s="15">
        <v>33582.246</v>
      </c>
      <c r="M345" s="15">
        <v>50048</v>
      </c>
    </row>
    <row r="346" spans="1:13" ht="12.75">
      <c r="A346" s="16" t="s">
        <v>313</v>
      </c>
      <c r="B346" s="17">
        <v>17887</v>
      </c>
      <c r="C346" s="17">
        <v>0</v>
      </c>
      <c r="D346" s="17">
        <v>3348</v>
      </c>
      <c r="E346" s="17">
        <v>21235</v>
      </c>
      <c r="F346" s="17">
        <v>815</v>
      </c>
      <c r="G346" s="17">
        <v>3904</v>
      </c>
      <c r="H346" s="17">
        <v>4719</v>
      </c>
      <c r="I346" s="17">
        <v>25954</v>
      </c>
      <c r="J346" s="17">
        <v>59</v>
      </c>
      <c r="K346" s="17">
        <v>26013</v>
      </c>
      <c r="L346" s="17">
        <v>25873.627</v>
      </c>
      <c r="M346" s="15">
        <v>30871</v>
      </c>
    </row>
    <row r="347" spans="1:13" ht="12.75">
      <c r="A347" s="13" t="s">
        <v>314</v>
      </c>
      <c r="B347" s="15">
        <v>42125</v>
      </c>
      <c r="C347" s="15">
        <v>0</v>
      </c>
      <c r="D347" s="15">
        <v>0</v>
      </c>
      <c r="E347" s="15">
        <v>42125</v>
      </c>
      <c r="F347" s="15">
        <v>858</v>
      </c>
      <c r="G347" s="15">
        <v>14917</v>
      </c>
      <c r="H347" s="15">
        <v>15775</v>
      </c>
      <c r="I347" s="15">
        <v>57900</v>
      </c>
      <c r="J347" s="15">
        <v>1012</v>
      </c>
      <c r="K347" s="15">
        <v>58912</v>
      </c>
      <c r="L347" s="15">
        <v>62313.598</v>
      </c>
      <c r="M347" s="15">
        <v>78059</v>
      </c>
    </row>
    <row r="348" spans="1:13" ht="12.75">
      <c r="A348" s="13" t="s">
        <v>315</v>
      </c>
      <c r="B348" s="15">
        <v>42629</v>
      </c>
      <c r="C348" s="15">
        <v>0</v>
      </c>
      <c r="D348" s="15">
        <v>0</v>
      </c>
      <c r="E348" s="15">
        <v>42629</v>
      </c>
      <c r="F348" s="15">
        <v>1372</v>
      </c>
      <c r="G348" s="15">
        <v>7337</v>
      </c>
      <c r="H348" s="15">
        <v>8709</v>
      </c>
      <c r="I348" s="15">
        <v>51338</v>
      </c>
      <c r="J348" s="15">
        <v>1408</v>
      </c>
      <c r="K348" s="15">
        <v>52746</v>
      </c>
      <c r="L348" s="15">
        <v>52383.467</v>
      </c>
      <c r="M348" s="17">
        <v>68205</v>
      </c>
    </row>
    <row r="349" spans="1:13" ht="12.75">
      <c r="A349" s="16" t="s">
        <v>316</v>
      </c>
      <c r="B349" s="17">
        <v>33664</v>
      </c>
      <c r="C349" s="17">
        <v>0</v>
      </c>
      <c r="D349" s="17">
        <v>0</v>
      </c>
      <c r="E349" s="17">
        <v>33664</v>
      </c>
      <c r="F349" s="17">
        <v>0</v>
      </c>
      <c r="G349" s="17">
        <v>5774</v>
      </c>
      <c r="H349" s="17">
        <v>5774</v>
      </c>
      <c r="I349" s="17">
        <v>39438</v>
      </c>
      <c r="J349" s="17">
        <v>3122</v>
      </c>
      <c r="K349" s="17">
        <v>42560</v>
      </c>
      <c r="L349" s="17">
        <v>44052.169</v>
      </c>
      <c r="M349" s="15">
        <v>48435</v>
      </c>
    </row>
    <row r="350" spans="1:13" ht="12.75">
      <c r="A350" s="13" t="s">
        <v>317</v>
      </c>
      <c r="B350" s="15">
        <v>28949</v>
      </c>
      <c r="C350" s="15">
        <v>0</v>
      </c>
      <c r="D350" s="15">
        <v>3348</v>
      </c>
      <c r="E350" s="15">
        <v>32297</v>
      </c>
      <c r="F350" s="15">
        <v>43</v>
      </c>
      <c r="G350" s="15">
        <v>3039</v>
      </c>
      <c r="H350" s="15">
        <v>3082</v>
      </c>
      <c r="I350" s="15">
        <v>35379</v>
      </c>
      <c r="J350" s="15">
        <v>653</v>
      </c>
      <c r="K350" s="15">
        <v>36032</v>
      </c>
      <c r="L350" s="15">
        <v>34523.587</v>
      </c>
      <c r="M350" s="15">
        <v>42426</v>
      </c>
    </row>
    <row r="351" spans="1:13" ht="12.75">
      <c r="A351" s="13" t="s">
        <v>318</v>
      </c>
      <c r="B351" s="15">
        <v>62304</v>
      </c>
      <c r="C351" s="15">
        <v>0</v>
      </c>
      <c r="D351" s="15">
        <v>0</v>
      </c>
      <c r="E351" s="15">
        <v>62304</v>
      </c>
      <c r="F351" s="15">
        <v>64</v>
      </c>
      <c r="G351" s="15">
        <v>7325</v>
      </c>
      <c r="H351" s="15">
        <v>7389</v>
      </c>
      <c r="I351" s="15">
        <v>69693</v>
      </c>
      <c r="J351" s="15">
        <v>2002</v>
      </c>
      <c r="K351" s="15">
        <v>71695</v>
      </c>
      <c r="L351" s="15">
        <v>70859.483</v>
      </c>
      <c r="M351" s="17">
        <v>85234</v>
      </c>
    </row>
    <row r="352" spans="1:13" ht="12.75">
      <c r="A352" s="16" t="s">
        <v>319</v>
      </c>
      <c r="B352" s="17">
        <v>41512</v>
      </c>
      <c r="C352" s="17">
        <v>0</v>
      </c>
      <c r="D352" s="17">
        <v>0</v>
      </c>
      <c r="E352" s="17">
        <v>41512</v>
      </c>
      <c r="F352" s="17">
        <v>193</v>
      </c>
      <c r="G352" s="17">
        <v>6594</v>
      </c>
      <c r="H352" s="17">
        <v>6787</v>
      </c>
      <c r="I352" s="17">
        <v>48299</v>
      </c>
      <c r="J352" s="17">
        <v>1122</v>
      </c>
      <c r="K352" s="17">
        <v>49421</v>
      </c>
      <c r="L352" s="17">
        <v>52809.788</v>
      </c>
      <c r="M352" s="15">
        <v>69317</v>
      </c>
    </row>
    <row r="353" spans="1:13" ht="12.75">
      <c r="A353" s="13" t="s">
        <v>320</v>
      </c>
      <c r="B353" s="15">
        <v>33572</v>
      </c>
      <c r="C353" s="15">
        <v>0</v>
      </c>
      <c r="D353" s="15">
        <v>0</v>
      </c>
      <c r="E353" s="15">
        <v>33572</v>
      </c>
      <c r="F353" s="15">
        <v>1094</v>
      </c>
      <c r="G353" s="15">
        <v>8847</v>
      </c>
      <c r="H353" s="15">
        <v>9941</v>
      </c>
      <c r="I353" s="15">
        <v>43513</v>
      </c>
      <c r="J353" s="15">
        <v>996</v>
      </c>
      <c r="K353" s="15">
        <v>44509</v>
      </c>
      <c r="L353" s="15">
        <v>43046.548</v>
      </c>
      <c r="M353" s="15">
        <v>58446</v>
      </c>
    </row>
    <row r="354" spans="1:13" ht="12.75">
      <c r="A354" s="13" t="s">
        <v>321</v>
      </c>
      <c r="B354" s="15">
        <v>19951</v>
      </c>
      <c r="C354" s="15">
        <v>0</v>
      </c>
      <c r="D354" s="15">
        <v>3348</v>
      </c>
      <c r="E354" s="15">
        <v>23299</v>
      </c>
      <c r="F354" s="15">
        <v>643</v>
      </c>
      <c r="G354" s="15">
        <v>4166</v>
      </c>
      <c r="H354" s="15">
        <v>4809</v>
      </c>
      <c r="I354" s="15">
        <v>28108</v>
      </c>
      <c r="J354" s="15">
        <v>55</v>
      </c>
      <c r="K354" s="15">
        <v>28163</v>
      </c>
      <c r="L354" s="15">
        <v>27386.547</v>
      </c>
      <c r="M354" s="17">
        <v>34146</v>
      </c>
    </row>
    <row r="355" spans="1:13" ht="12.75">
      <c r="A355" s="16" t="s">
        <v>322</v>
      </c>
      <c r="B355" s="17">
        <v>16965</v>
      </c>
      <c r="C355" s="17">
        <v>0</v>
      </c>
      <c r="D355" s="17">
        <v>3348</v>
      </c>
      <c r="E355" s="17">
        <v>20313</v>
      </c>
      <c r="F355" s="17">
        <v>429</v>
      </c>
      <c r="G355" s="17">
        <v>3792</v>
      </c>
      <c r="H355" s="17">
        <v>4221</v>
      </c>
      <c r="I355" s="17">
        <v>24534</v>
      </c>
      <c r="J355" s="17">
        <v>847</v>
      </c>
      <c r="K355" s="17">
        <v>25381</v>
      </c>
      <c r="L355" s="17">
        <v>22530.536</v>
      </c>
      <c r="M355" s="15">
        <v>30301</v>
      </c>
    </row>
    <row r="356" spans="1:13" ht="12.75">
      <c r="A356" s="13" t="s">
        <v>323</v>
      </c>
      <c r="B356" s="15">
        <v>43661</v>
      </c>
      <c r="C356" s="15">
        <v>0</v>
      </c>
      <c r="D356" s="15">
        <v>0</v>
      </c>
      <c r="E356" s="15">
        <v>43661</v>
      </c>
      <c r="F356" s="15">
        <v>21</v>
      </c>
      <c r="G356" s="15">
        <v>7651</v>
      </c>
      <c r="H356" s="15">
        <v>7672</v>
      </c>
      <c r="I356" s="15">
        <v>51333</v>
      </c>
      <c r="J356" s="15">
        <v>4339</v>
      </c>
      <c r="K356" s="15">
        <v>55672</v>
      </c>
      <c r="L356" s="15">
        <v>52397.405</v>
      </c>
      <c r="M356" s="15">
        <v>65969</v>
      </c>
    </row>
    <row r="357" spans="1:13" ht="12.75">
      <c r="A357" s="13" t="s">
        <v>324</v>
      </c>
      <c r="B357" s="15">
        <v>30511</v>
      </c>
      <c r="C357" s="15">
        <v>0</v>
      </c>
      <c r="D357" s="15">
        <v>3348</v>
      </c>
      <c r="E357" s="15">
        <v>33859</v>
      </c>
      <c r="F357" s="15">
        <v>0</v>
      </c>
      <c r="G357" s="15">
        <v>4125</v>
      </c>
      <c r="H357" s="15">
        <v>4125</v>
      </c>
      <c r="I357" s="15">
        <v>37984</v>
      </c>
      <c r="J357" s="15">
        <v>789</v>
      </c>
      <c r="K357" s="15">
        <v>38773</v>
      </c>
      <c r="L357" s="15">
        <v>38456.45</v>
      </c>
      <c r="M357" s="17">
        <v>45007</v>
      </c>
    </row>
    <row r="358" spans="1:13" ht="12.75">
      <c r="A358" s="16" t="s">
        <v>325</v>
      </c>
      <c r="B358" s="17">
        <v>51922</v>
      </c>
      <c r="C358" s="17">
        <v>0</v>
      </c>
      <c r="D358" s="17">
        <v>0</v>
      </c>
      <c r="E358" s="17">
        <v>51922</v>
      </c>
      <c r="F358" s="17">
        <v>0</v>
      </c>
      <c r="G358" s="17">
        <v>6367</v>
      </c>
      <c r="H358" s="17">
        <v>6367</v>
      </c>
      <c r="I358" s="17">
        <v>58289</v>
      </c>
      <c r="J358" s="17">
        <v>1339</v>
      </c>
      <c r="K358" s="17">
        <v>59628</v>
      </c>
      <c r="L358" s="17">
        <v>48666.67</v>
      </c>
      <c r="M358" s="15">
        <v>60985</v>
      </c>
    </row>
    <row r="359" spans="1:13" ht="12.75">
      <c r="A359" s="13" t="s">
        <v>326</v>
      </c>
      <c r="B359" s="15">
        <v>61528</v>
      </c>
      <c r="C359" s="15">
        <v>0</v>
      </c>
      <c r="D359" s="15">
        <v>0</v>
      </c>
      <c r="E359" s="15">
        <v>61528</v>
      </c>
      <c r="F359" s="15">
        <v>0</v>
      </c>
      <c r="G359" s="15">
        <v>2221</v>
      </c>
      <c r="H359" s="15">
        <v>2221</v>
      </c>
      <c r="I359" s="15">
        <v>63749</v>
      </c>
      <c r="J359" s="15">
        <v>5402</v>
      </c>
      <c r="K359" s="15">
        <v>69151</v>
      </c>
      <c r="L359" s="15">
        <v>71344.137</v>
      </c>
      <c r="M359" s="15">
        <v>101575</v>
      </c>
    </row>
    <row r="360" spans="1:13" ht="12.75">
      <c r="A360" s="13" t="s">
        <v>327</v>
      </c>
      <c r="B360" s="15">
        <v>45925</v>
      </c>
      <c r="C360" s="15">
        <v>0</v>
      </c>
      <c r="D360" s="15">
        <v>0</v>
      </c>
      <c r="E360" s="15">
        <v>45925</v>
      </c>
      <c r="F360" s="15">
        <v>129</v>
      </c>
      <c r="G360" s="15">
        <v>7411</v>
      </c>
      <c r="H360" s="15">
        <v>7540</v>
      </c>
      <c r="I360" s="15">
        <v>53465</v>
      </c>
      <c r="J360" s="15">
        <v>3364</v>
      </c>
      <c r="K360" s="15">
        <v>56829</v>
      </c>
      <c r="L360" s="15">
        <v>57720.528</v>
      </c>
      <c r="M360" s="17">
        <v>71092</v>
      </c>
    </row>
    <row r="361" spans="1:13" ht="12.75">
      <c r="A361" s="16" t="s">
        <v>328</v>
      </c>
      <c r="B361" s="17">
        <v>27080</v>
      </c>
      <c r="C361" s="17">
        <v>0</v>
      </c>
      <c r="D361" s="17">
        <v>3348</v>
      </c>
      <c r="E361" s="17">
        <v>30428</v>
      </c>
      <c r="F361" s="17">
        <v>0</v>
      </c>
      <c r="G361" s="17">
        <v>4565</v>
      </c>
      <c r="H361" s="17">
        <v>4565</v>
      </c>
      <c r="I361" s="17">
        <v>34993</v>
      </c>
      <c r="J361" s="17">
        <v>472</v>
      </c>
      <c r="K361" s="17">
        <v>35465</v>
      </c>
      <c r="L361" s="17">
        <v>33122.095</v>
      </c>
      <c r="M361" s="15">
        <v>44088</v>
      </c>
    </row>
    <row r="362" spans="1:13" ht="12.75">
      <c r="A362" s="13" t="s">
        <v>329</v>
      </c>
      <c r="B362" s="15">
        <v>57081</v>
      </c>
      <c r="C362" s="15">
        <v>0</v>
      </c>
      <c r="D362" s="15">
        <v>0</v>
      </c>
      <c r="E362" s="15">
        <v>57081</v>
      </c>
      <c r="F362" s="15">
        <v>43</v>
      </c>
      <c r="G362" s="15">
        <v>7426</v>
      </c>
      <c r="H362" s="15">
        <v>7469</v>
      </c>
      <c r="I362" s="15">
        <v>64550</v>
      </c>
      <c r="J362" s="15">
        <v>2254</v>
      </c>
      <c r="K362" s="15">
        <v>66804</v>
      </c>
      <c r="L362" s="15">
        <v>66487.228</v>
      </c>
      <c r="M362" s="15">
        <v>89107</v>
      </c>
    </row>
    <row r="363" spans="1:13" ht="12.75">
      <c r="A363" s="13" t="s">
        <v>330</v>
      </c>
      <c r="B363" s="15">
        <v>74710</v>
      </c>
      <c r="C363" s="15">
        <v>0</v>
      </c>
      <c r="D363" s="15">
        <v>0</v>
      </c>
      <c r="E363" s="15">
        <v>74710</v>
      </c>
      <c r="F363" s="15">
        <v>0</v>
      </c>
      <c r="G363" s="15">
        <v>3264</v>
      </c>
      <c r="H363" s="15">
        <v>3264</v>
      </c>
      <c r="I363" s="15">
        <v>77974</v>
      </c>
      <c r="J363" s="15">
        <v>4886</v>
      </c>
      <c r="K363" s="15">
        <v>82860</v>
      </c>
      <c r="L363" s="15">
        <v>90419.879</v>
      </c>
      <c r="M363" s="17">
        <v>130907</v>
      </c>
    </row>
    <row r="364" spans="1:13" ht="12.75">
      <c r="A364" s="16" t="s">
        <v>331</v>
      </c>
      <c r="B364" s="17">
        <v>36990</v>
      </c>
      <c r="C364" s="17">
        <v>0</v>
      </c>
      <c r="D364" s="17">
        <v>0</v>
      </c>
      <c r="E364" s="17">
        <v>36990</v>
      </c>
      <c r="F364" s="17">
        <v>0</v>
      </c>
      <c r="G364" s="17">
        <v>2680</v>
      </c>
      <c r="H364" s="17">
        <v>2680</v>
      </c>
      <c r="I364" s="17">
        <v>39670</v>
      </c>
      <c r="J364" s="17">
        <v>814</v>
      </c>
      <c r="K364" s="17">
        <v>40484</v>
      </c>
      <c r="L364" s="17">
        <v>42264.989</v>
      </c>
      <c r="M364" s="15">
        <v>66668</v>
      </c>
    </row>
    <row r="365" spans="1:13" ht="12.75">
      <c r="A365" s="13" t="s">
        <v>332</v>
      </c>
      <c r="B365" s="15">
        <v>38209</v>
      </c>
      <c r="C365" s="15">
        <v>0</v>
      </c>
      <c r="D365" s="15">
        <v>0</v>
      </c>
      <c r="E365" s="15">
        <v>38209</v>
      </c>
      <c r="F365" s="15">
        <v>1158</v>
      </c>
      <c r="G365" s="15">
        <v>2498</v>
      </c>
      <c r="H365" s="15">
        <v>3656</v>
      </c>
      <c r="I365" s="15">
        <v>41865</v>
      </c>
      <c r="J365" s="15">
        <v>705</v>
      </c>
      <c r="K365" s="15">
        <v>42570</v>
      </c>
      <c r="L365" s="15">
        <v>31720.077</v>
      </c>
      <c r="M365" s="15">
        <v>45411</v>
      </c>
    </row>
    <row r="366" spans="1:13" ht="12.75">
      <c r="A366" s="13" t="s">
        <v>333</v>
      </c>
      <c r="B366" s="15">
        <v>41110</v>
      </c>
      <c r="C366" s="15">
        <v>0</v>
      </c>
      <c r="D366" s="15">
        <v>0</v>
      </c>
      <c r="E366" s="15">
        <v>41110</v>
      </c>
      <c r="F366" s="15">
        <v>0</v>
      </c>
      <c r="G366" s="15">
        <v>2589</v>
      </c>
      <c r="H366" s="15">
        <v>2589</v>
      </c>
      <c r="I366" s="15">
        <v>43699</v>
      </c>
      <c r="J366" s="15">
        <v>2848</v>
      </c>
      <c r="K366" s="15">
        <v>46547</v>
      </c>
      <c r="L366" s="15">
        <v>58712.34</v>
      </c>
      <c r="M366" s="17">
        <v>83186</v>
      </c>
    </row>
    <row r="367" spans="1:13" ht="12.75">
      <c r="A367" s="16" t="s">
        <v>334</v>
      </c>
      <c r="B367" s="17">
        <v>42495</v>
      </c>
      <c r="C367" s="17">
        <v>0</v>
      </c>
      <c r="D367" s="17">
        <v>0</v>
      </c>
      <c r="E367" s="17">
        <v>42495</v>
      </c>
      <c r="F367" s="17">
        <v>214</v>
      </c>
      <c r="G367" s="17">
        <v>5682</v>
      </c>
      <c r="H367" s="17">
        <v>5896</v>
      </c>
      <c r="I367" s="17">
        <v>48391</v>
      </c>
      <c r="J367" s="17">
        <v>1510</v>
      </c>
      <c r="K367" s="17">
        <v>49901</v>
      </c>
      <c r="L367" s="17">
        <v>49277.698</v>
      </c>
      <c r="M367" s="15">
        <v>57562</v>
      </c>
    </row>
    <row r="368" spans="1:13" ht="12.75">
      <c r="A368" s="23" t="s">
        <v>335</v>
      </c>
      <c r="B368" s="24">
        <v>11896</v>
      </c>
      <c r="C368" s="24">
        <v>0</v>
      </c>
      <c r="D368" s="24">
        <v>3348</v>
      </c>
      <c r="E368" s="24">
        <v>15244</v>
      </c>
      <c r="F368" s="24">
        <v>1051</v>
      </c>
      <c r="G368" s="24">
        <v>2146</v>
      </c>
      <c r="H368" s="24">
        <v>3197</v>
      </c>
      <c r="I368" s="24">
        <v>18441</v>
      </c>
      <c r="J368" s="24">
        <v>507</v>
      </c>
      <c r="K368" s="24">
        <v>18948</v>
      </c>
      <c r="L368" s="24">
        <v>15995.79</v>
      </c>
      <c r="M368" s="15">
        <v>22764</v>
      </c>
    </row>
    <row r="369" spans="1:13" ht="12.75">
      <c r="A369" s="1" t="s">
        <v>452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17"/>
    </row>
    <row r="370" spans="1:13" ht="13.5" thickBot="1">
      <c r="A370" s="21" t="s">
        <v>310</v>
      </c>
      <c r="B370" s="22">
        <v>1409267</v>
      </c>
      <c r="C370" s="22">
        <v>0</v>
      </c>
      <c r="D370" s="22">
        <v>23436</v>
      </c>
      <c r="E370" s="22">
        <v>1432703</v>
      </c>
      <c r="F370" s="22">
        <v>8406</v>
      </c>
      <c r="G370" s="22">
        <v>155528</v>
      </c>
      <c r="H370" s="22">
        <v>163934</v>
      </c>
      <c r="I370" s="22">
        <v>1596637</v>
      </c>
      <c r="J370" s="22">
        <v>276313</v>
      </c>
      <c r="K370" s="22">
        <v>1872950</v>
      </c>
      <c r="L370" s="22">
        <v>1808568.11</v>
      </c>
      <c r="M370" s="24">
        <v>2277530</v>
      </c>
    </row>
    <row r="371" spans="2:13" ht="12.75">
      <c r="B371" s="15"/>
      <c r="I371" s="15"/>
      <c r="M371" s="25"/>
    </row>
    <row r="372" spans="1:13" ht="13.5" thickBot="1">
      <c r="A372" s="13" t="s">
        <v>337</v>
      </c>
      <c r="B372" s="15">
        <v>135720</v>
      </c>
      <c r="C372" s="15">
        <v>0</v>
      </c>
      <c r="D372" s="15">
        <v>0</v>
      </c>
      <c r="E372" s="15">
        <v>135720</v>
      </c>
      <c r="F372" s="15">
        <v>0</v>
      </c>
      <c r="G372" s="15">
        <v>3800</v>
      </c>
      <c r="H372" s="15">
        <v>3800</v>
      </c>
      <c r="I372" s="15">
        <v>139520</v>
      </c>
      <c r="J372" s="15">
        <v>12170</v>
      </c>
      <c r="K372" s="15">
        <v>151690</v>
      </c>
      <c r="L372" s="15">
        <v>155002.754</v>
      </c>
      <c r="M372" s="22">
        <v>225018</v>
      </c>
    </row>
    <row r="373" spans="1:13" s="28" customFormat="1" ht="12.75">
      <c r="A373" s="13" t="s">
        <v>338</v>
      </c>
      <c r="B373" s="15">
        <v>80827</v>
      </c>
      <c r="C373" s="15">
        <v>0</v>
      </c>
      <c r="D373" s="15">
        <v>0</v>
      </c>
      <c r="E373" s="15">
        <v>80827</v>
      </c>
      <c r="F373" s="15">
        <v>0</v>
      </c>
      <c r="G373" s="15">
        <v>15800</v>
      </c>
      <c r="H373" s="15">
        <v>15800</v>
      </c>
      <c r="I373" s="15">
        <v>96627</v>
      </c>
      <c r="J373" s="15">
        <v>5397</v>
      </c>
      <c r="K373" s="15">
        <v>102024</v>
      </c>
      <c r="L373" s="15">
        <v>99270.479</v>
      </c>
      <c r="M373" s="15">
        <v>136928</v>
      </c>
    </row>
    <row r="374" spans="1:13" ht="12.75">
      <c r="A374" s="16" t="s">
        <v>339</v>
      </c>
      <c r="B374" s="17">
        <v>29668</v>
      </c>
      <c r="C374" s="17">
        <v>0</v>
      </c>
      <c r="D374" s="17">
        <v>3348</v>
      </c>
      <c r="E374" s="17">
        <v>33016</v>
      </c>
      <c r="F374" s="17">
        <v>0</v>
      </c>
      <c r="G374" s="17">
        <v>3100</v>
      </c>
      <c r="H374" s="17">
        <v>3100</v>
      </c>
      <c r="I374" s="17">
        <v>36116</v>
      </c>
      <c r="J374" s="17">
        <v>1551</v>
      </c>
      <c r="K374" s="17">
        <v>37667</v>
      </c>
      <c r="L374" s="17">
        <v>37360.589</v>
      </c>
      <c r="M374" s="15">
        <v>43407</v>
      </c>
    </row>
    <row r="375" spans="1:13" ht="12.75">
      <c r="A375" s="13" t="s">
        <v>340</v>
      </c>
      <c r="B375" s="15">
        <v>108057</v>
      </c>
      <c r="C375" s="15">
        <v>0</v>
      </c>
      <c r="D375" s="15">
        <v>0</v>
      </c>
      <c r="E375" s="15">
        <v>108057</v>
      </c>
      <c r="F375" s="15">
        <v>0</v>
      </c>
      <c r="G375" s="15">
        <v>2500</v>
      </c>
      <c r="H375" s="15">
        <v>2500</v>
      </c>
      <c r="I375" s="15">
        <v>110557</v>
      </c>
      <c r="J375" s="15">
        <v>10059</v>
      </c>
      <c r="K375" s="15">
        <v>120616</v>
      </c>
      <c r="L375" s="15">
        <v>122644.725</v>
      </c>
      <c r="M375" s="15">
        <v>164107</v>
      </c>
    </row>
    <row r="376" spans="1:13" ht="12.75">
      <c r="A376" s="13" t="s">
        <v>341</v>
      </c>
      <c r="B376" s="15">
        <v>24373</v>
      </c>
      <c r="C376" s="15">
        <v>0</v>
      </c>
      <c r="D376" s="15">
        <v>3348</v>
      </c>
      <c r="E376" s="15">
        <v>27721</v>
      </c>
      <c r="F376" s="15">
        <v>0</v>
      </c>
      <c r="G376" s="15">
        <v>3100</v>
      </c>
      <c r="H376" s="15">
        <v>3100</v>
      </c>
      <c r="I376" s="15">
        <v>30821</v>
      </c>
      <c r="J376" s="15">
        <v>784</v>
      </c>
      <c r="K376" s="15">
        <v>31605</v>
      </c>
      <c r="L376" s="15">
        <v>31879.698</v>
      </c>
      <c r="M376" s="17">
        <v>42894</v>
      </c>
    </row>
    <row r="377" spans="1:13" ht="12.75">
      <c r="A377" s="16" t="s">
        <v>342</v>
      </c>
      <c r="B377" s="17">
        <v>41373</v>
      </c>
      <c r="C377" s="17">
        <v>0</v>
      </c>
      <c r="D377" s="17">
        <v>0</v>
      </c>
      <c r="E377" s="17">
        <v>41373</v>
      </c>
      <c r="F377" s="17">
        <v>172</v>
      </c>
      <c r="G377" s="17">
        <v>4100</v>
      </c>
      <c r="H377" s="17">
        <v>4272</v>
      </c>
      <c r="I377" s="17">
        <v>45645</v>
      </c>
      <c r="J377" s="17">
        <v>1962</v>
      </c>
      <c r="K377" s="17">
        <v>47607</v>
      </c>
      <c r="L377" s="17">
        <v>43426.316</v>
      </c>
      <c r="M377" s="15">
        <v>57928</v>
      </c>
    </row>
    <row r="378" spans="1:13" ht="12.75">
      <c r="A378" s="13" t="s">
        <v>343</v>
      </c>
      <c r="B378" s="15">
        <v>104624</v>
      </c>
      <c r="C378" s="15">
        <v>0</v>
      </c>
      <c r="D378" s="15">
        <v>0</v>
      </c>
      <c r="E378" s="15">
        <v>104624</v>
      </c>
      <c r="F378" s="15">
        <v>0</v>
      </c>
      <c r="G378" s="15">
        <v>3300</v>
      </c>
      <c r="H378" s="15">
        <v>3300</v>
      </c>
      <c r="I378" s="15">
        <v>107924</v>
      </c>
      <c r="J378" s="15">
        <v>13581</v>
      </c>
      <c r="K378" s="15">
        <v>121505</v>
      </c>
      <c r="L378" s="15">
        <v>123158.38</v>
      </c>
      <c r="M378" s="15">
        <v>175143</v>
      </c>
    </row>
    <row r="379" spans="1:13" ht="12.75">
      <c r="A379" s="13" t="s">
        <v>344</v>
      </c>
      <c r="B379" s="15">
        <v>90161</v>
      </c>
      <c r="C379" s="15">
        <v>0</v>
      </c>
      <c r="D379" s="15">
        <v>0</v>
      </c>
      <c r="E379" s="15">
        <v>90161</v>
      </c>
      <c r="F379" s="15">
        <v>0</v>
      </c>
      <c r="G379" s="15">
        <v>3000</v>
      </c>
      <c r="H379" s="15">
        <v>3000</v>
      </c>
      <c r="I379" s="15">
        <v>93161</v>
      </c>
      <c r="J379" s="15">
        <v>5910</v>
      </c>
      <c r="K379" s="15">
        <v>99071</v>
      </c>
      <c r="L379" s="15">
        <v>105771.722</v>
      </c>
      <c r="M379" s="17">
        <v>160835</v>
      </c>
    </row>
    <row r="380" spans="1:13" ht="12.75">
      <c r="A380" s="16" t="s">
        <v>345</v>
      </c>
      <c r="B380" s="17">
        <v>14424</v>
      </c>
      <c r="C380" s="17">
        <v>0</v>
      </c>
      <c r="D380" s="17">
        <v>3348</v>
      </c>
      <c r="E380" s="17">
        <v>17772</v>
      </c>
      <c r="F380" s="17">
        <v>21</v>
      </c>
      <c r="G380" s="17">
        <v>2300</v>
      </c>
      <c r="H380" s="17">
        <v>2321</v>
      </c>
      <c r="I380" s="17">
        <v>20093</v>
      </c>
      <c r="J380" s="17">
        <v>65</v>
      </c>
      <c r="K380" s="17">
        <v>20158</v>
      </c>
      <c r="L380" s="17">
        <v>19820.806</v>
      </c>
      <c r="M380" s="15">
        <v>25215</v>
      </c>
    </row>
    <row r="381" spans="1:13" ht="12.75">
      <c r="A381" s="13" t="s">
        <v>346</v>
      </c>
      <c r="B381" s="15">
        <v>32970</v>
      </c>
      <c r="C381" s="15">
        <v>0</v>
      </c>
      <c r="D381" s="15">
        <v>3348</v>
      </c>
      <c r="E381" s="15">
        <v>36318</v>
      </c>
      <c r="F381" s="15">
        <v>536</v>
      </c>
      <c r="G381" s="15">
        <v>5700</v>
      </c>
      <c r="H381" s="15">
        <v>6236</v>
      </c>
      <c r="I381" s="15">
        <v>42554</v>
      </c>
      <c r="J381" s="15">
        <v>769</v>
      </c>
      <c r="K381" s="15">
        <v>43323</v>
      </c>
      <c r="L381" s="15">
        <v>43120.425</v>
      </c>
      <c r="M381" s="15">
        <v>74377</v>
      </c>
    </row>
    <row r="382" spans="1:13" ht="12.75">
      <c r="A382" s="13" t="s">
        <v>347</v>
      </c>
      <c r="B382" s="15">
        <v>24521</v>
      </c>
      <c r="C382" s="15">
        <v>0</v>
      </c>
      <c r="D382" s="15">
        <v>3348</v>
      </c>
      <c r="E382" s="15">
        <v>27869</v>
      </c>
      <c r="F382" s="15">
        <v>515</v>
      </c>
      <c r="G382" s="15">
        <v>4600</v>
      </c>
      <c r="H382" s="15">
        <v>5115</v>
      </c>
      <c r="I382" s="15">
        <v>32984</v>
      </c>
      <c r="J382" s="15">
        <v>535</v>
      </c>
      <c r="K382" s="15">
        <v>33519</v>
      </c>
      <c r="L382" s="15">
        <v>32874.599</v>
      </c>
      <c r="M382" s="17">
        <v>42279</v>
      </c>
    </row>
    <row r="383" spans="1:13" ht="12.75">
      <c r="A383" s="16" t="s">
        <v>348</v>
      </c>
      <c r="B383" s="17">
        <v>46548</v>
      </c>
      <c r="C383" s="17">
        <v>0</v>
      </c>
      <c r="D383" s="17">
        <v>0</v>
      </c>
      <c r="E383" s="17">
        <v>46548</v>
      </c>
      <c r="F383" s="17">
        <v>43</v>
      </c>
      <c r="G383" s="17">
        <v>1800</v>
      </c>
      <c r="H383" s="17">
        <v>1843</v>
      </c>
      <c r="I383" s="17">
        <v>48391</v>
      </c>
      <c r="J383" s="17">
        <v>1272</v>
      </c>
      <c r="K383" s="17">
        <v>49663</v>
      </c>
      <c r="L383" s="17">
        <v>52834.167</v>
      </c>
      <c r="M383" s="15">
        <v>77967</v>
      </c>
    </row>
    <row r="384" spans="1:13" ht="12.75">
      <c r="A384" s="13" t="s">
        <v>349</v>
      </c>
      <c r="B384" s="15">
        <v>24544</v>
      </c>
      <c r="C384" s="15">
        <v>0</v>
      </c>
      <c r="D384" s="15">
        <v>3348</v>
      </c>
      <c r="E384" s="15">
        <v>27892</v>
      </c>
      <c r="F384" s="15">
        <v>0</v>
      </c>
      <c r="G384" s="15">
        <v>4100</v>
      </c>
      <c r="H384" s="15">
        <v>4100</v>
      </c>
      <c r="I384" s="15">
        <v>31992</v>
      </c>
      <c r="J384" s="15">
        <v>489</v>
      </c>
      <c r="K384" s="15">
        <v>32481</v>
      </c>
      <c r="L384" s="15">
        <v>31237.915</v>
      </c>
      <c r="M384" s="15">
        <v>42651</v>
      </c>
    </row>
    <row r="385" spans="1:13" ht="12.75">
      <c r="A385" s="13" t="s">
        <v>350</v>
      </c>
      <c r="B385" s="15">
        <v>21988</v>
      </c>
      <c r="C385" s="15">
        <v>0</v>
      </c>
      <c r="D385" s="15">
        <v>3348</v>
      </c>
      <c r="E385" s="15">
        <v>25336</v>
      </c>
      <c r="F385" s="15">
        <v>1008</v>
      </c>
      <c r="G385" s="15">
        <v>6200</v>
      </c>
      <c r="H385" s="15">
        <v>7208</v>
      </c>
      <c r="I385" s="15">
        <v>32544</v>
      </c>
      <c r="J385" s="15">
        <v>637</v>
      </c>
      <c r="K385" s="15">
        <v>33181</v>
      </c>
      <c r="L385" s="15">
        <v>31847.929</v>
      </c>
      <c r="M385" s="17">
        <v>40301</v>
      </c>
    </row>
    <row r="386" spans="1:13" ht="12.75">
      <c r="A386" s="16" t="s">
        <v>351</v>
      </c>
      <c r="B386" s="17">
        <v>8428</v>
      </c>
      <c r="C386" s="17">
        <v>0</v>
      </c>
      <c r="D386" s="17">
        <v>0</v>
      </c>
      <c r="E386" s="17">
        <v>8428</v>
      </c>
      <c r="F386" s="17">
        <v>1330</v>
      </c>
      <c r="G386" s="17">
        <v>5600</v>
      </c>
      <c r="H386" s="17">
        <v>6930</v>
      </c>
      <c r="I386" s="17">
        <v>15358</v>
      </c>
      <c r="J386" s="17">
        <v>131</v>
      </c>
      <c r="K386" s="17">
        <v>15489</v>
      </c>
      <c r="L386" s="17">
        <v>16368.27</v>
      </c>
      <c r="M386" s="15">
        <v>17097</v>
      </c>
    </row>
    <row r="387" spans="1:13" ht="12.75">
      <c r="A387" s="13" t="s">
        <v>352</v>
      </c>
      <c r="B387" s="15">
        <v>14328</v>
      </c>
      <c r="C387" s="15">
        <v>0</v>
      </c>
      <c r="D387" s="15">
        <v>0</v>
      </c>
      <c r="E387" s="15">
        <v>14328</v>
      </c>
      <c r="F387" s="15">
        <v>1137</v>
      </c>
      <c r="G387" s="15">
        <v>2100</v>
      </c>
      <c r="H387" s="15">
        <v>3237</v>
      </c>
      <c r="I387" s="15">
        <v>17565</v>
      </c>
      <c r="J387" s="15">
        <v>388</v>
      </c>
      <c r="K387" s="15">
        <v>17953</v>
      </c>
      <c r="L387" s="15">
        <v>17409.711</v>
      </c>
      <c r="M387" s="15">
        <v>19380</v>
      </c>
    </row>
    <row r="388" spans="1:13" ht="12.75">
      <c r="A388" s="13" t="s">
        <v>353</v>
      </c>
      <c r="B388" s="15">
        <v>31445</v>
      </c>
      <c r="C388" s="15">
        <v>0</v>
      </c>
      <c r="D388" s="15">
        <v>3348</v>
      </c>
      <c r="E388" s="15">
        <v>34793</v>
      </c>
      <c r="F388" s="15">
        <v>0</v>
      </c>
      <c r="G388" s="15">
        <v>5700</v>
      </c>
      <c r="H388" s="15">
        <v>5700</v>
      </c>
      <c r="I388" s="15">
        <v>40493</v>
      </c>
      <c r="J388" s="15">
        <v>1520</v>
      </c>
      <c r="K388" s="15">
        <v>42013</v>
      </c>
      <c r="L388" s="15">
        <v>38247.624</v>
      </c>
      <c r="M388" s="17">
        <v>43729</v>
      </c>
    </row>
    <row r="389" spans="1:13" ht="12.75">
      <c r="A389" s="16" t="s">
        <v>354</v>
      </c>
      <c r="B389" s="17">
        <v>18931</v>
      </c>
      <c r="C389" s="17">
        <v>0</v>
      </c>
      <c r="D389" s="17">
        <v>3348</v>
      </c>
      <c r="E389" s="17">
        <v>22279</v>
      </c>
      <c r="F389" s="17">
        <v>43</v>
      </c>
      <c r="G389" s="17">
        <v>2700</v>
      </c>
      <c r="H389" s="17">
        <v>2743</v>
      </c>
      <c r="I389" s="17">
        <v>25022</v>
      </c>
      <c r="J389" s="17">
        <v>240</v>
      </c>
      <c r="K389" s="17">
        <v>25262</v>
      </c>
      <c r="L389" s="17">
        <v>24242.299</v>
      </c>
      <c r="M389" s="15">
        <v>33643</v>
      </c>
    </row>
    <row r="390" spans="1:13" ht="12.75">
      <c r="A390" s="13" t="s">
        <v>355</v>
      </c>
      <c r="B390" s="15">
        <v>31802</v>
      </c>
      <c r="C390" s="15">
        <v>0</v>
      </c>
      <c r="D390" s="15">
        <v>0</v>
      </c>
      <c r="E390" s="15">
        <v>31802</v>
      </c>
      <c r="F390" s="15">
        <v>86</v>
      </c>
      <c r="G390" s="15">
        <v>5100</v>
      </c>
      <c r="H390" s="15">
        <v>5186</v>
      </c>
      <c r="I390" s="15">
        <v>36988</v>
      </c>
      <c r="J390" s="15">
        <v>1220</v>
      </c>
      <c r="K390" s="15">
        <v>38208</v>
      </c>
      <c r="L390" s="15">
        <v>36978.188</v>
      </c>
      <c r="M390" s="15">
        <v>52996</v>
      </c>
    </row>
    <row r="391" spans="1:13" ht="12.75">
      <c r="A391" s="13" t="s">
        <v>356</v>
      </c>
      <c r="B391" s="15">
        <v>15408</v>
      </c>
      <c r="C391" s="15">
        <v>0</v>
      </c>
      <c r="D391" s="15">
        <v>3348</v>
      </c>
      <c r="E391" s="15">
        <v>18756</v>
      </c>
      <c r="F391" s="15">
        <v>343</v>
      </c>
      <c r="G391" s="15">
        <v>3000</v>
      </c>
      <c r="H391" s="15">
        <v>3343</v>
      </c>
      <c r="I391" s="15">
        <v>22099</v>
      </c>
      <c r="J391" s="15">
        <v>65</v>
      </c>
      <c r="K391" s="15">
        <v>22164</v>
      </c>
      <c r="L391" s="15">
        <v>21596.983</v>
      </c>
      <c r="M391" s="17">
        <v>27879</v>
      </c>
    </row>
    <row r="392" spans="1:13" ht="12.75">
      <c r="A392" s="16" t="s">
        <v>357</v>
      </c>
      <c r="B392" s="17">
        <v>19159</v>
      </c>
      <c r="C392" s="17">
        <v>0</v>
      </c>
      <c r="D392" s="17">
        <v>3348</v>
      </c>
      <c r="E392" s="17">
        <v>22507</v>
      </c>
      <c r="F392" s="17">
        <v>965</v>
      </c>
      <c r="G392" s="17">
        <v>6700</v>
      </c>
      <c r="H392" s="17">
        <v>7665</v>
      </c>
      <c r="I392" s="17">
        <v>30172</v>
      </c>
      <c r="J392" s="17">
        <v>261</v>
      </c>
      <c r="K392" s="17">
        <v>30433</v>
      </c>
      <c r="L392" s="17">
        <v>29745.34</v>
      </c>
      <c r="M392" s="15">
        <v>36622</v>
      </c>
    </row>
    <row r="393" spans="1:13" ht="12.75">
      <c r="A393" s="13" t="s">
        <v>358</v>
      </c>
      <c r="B393" s="15">
        <v>31493</v>
      </c>
      <c r="C393" s="15">
        <v>0</v>
      </c>
      <c r="D393" s="15">
        <v>0</v>
      </c>
      <c r="E393" s="15">
        <v>31493</v>
      </c>
      <c r="F393" s="15">
        <v>1072</v>
      </c>
      <c r="G393" s="15">
        <v>8500</v>
      </c>
      <c r="H393" s="15">
        <v>9572</v>
      </c>
      <c r="I393" s="15">
        <v>41065</v>
      </c>
      <c r="J393" s="15">
        <v>1314</v>
      </c>
      <c r="K393" s="15">
        <v>42379</v>
      </c>
      <c r="L393" s="15">
        <v>44332.718</v>
      </c>
      <c r="M393" s="15">
        <v>61491</v>
      </c>
    </row>
    <row r="394" spans="1:13" ht="12.75">
      <c r="A394" s="13" t="s">
        <v>359</v>
      </c>
      <c r="B394" s="15">
        <v>51558</v>
      </c>
      <c r="C394" s="15">
        <v>0</v>
      </c>
      <c r="D394" s="15">
        <v>0</v>
      </c>
      <c r="E394" s="15">
        <v>51558</v>
      </c>
      <c r="F394" s="15">
        <v>1287</v>
      </c>
      <c r="G394" s="15">
        <v>9300</v>
      </c>
      <c r="H394" s="15">
        <v>10587</v>
      </c>
      <c r="I394" s="15">
        <v>62145</v>
      </c>
      <c r="J394" s="15">
        <v>1479</v>
      </c>
      <c r="K394" s="15">
        <v>63624</v>
      </c>
      <c r="L394" s="15">
        <v>63570.969</v>
      </c>
      <c r="M394" s="17">
        <v>91342</v>
      </c>
    </row>
    <row r="395" spans="1:13" ht="12.75">
      <c r="A395" s="16" t="s">
        <v>360</v>
      </c>
      <c r="B395" s="17">
        <v>10726</v>
      </c>
      <c r="C395" s="17">
        <v>0</v>
      </c>
      <c r="D395" s="17">
        <v>3348</v>
      </c>
      <c r="E395" s="17">
        <v>14074</v>
      </c>
      <c r="F395" s="17">
        <v>343</v>
      </c>
      <c r="G395" s="17">
        <v>3900</v>
      </c>
      <c r="H395" s="17">
        <v>4243</v>
      </c>
      <c r="I395" s="17">
        <v>18317</v>
      </c>
      <c r="J395" s="17">
        <v>86</v>
      </c>
      <c r="K395" s="17">
        <v>18403</v>
      </c>
      <c r="L395" s="17">
        <v>17270.103</v>
      </c>
      <c r="M395" s="15">
        <v>22445</v>
      </c>
    </row>
    <row r="396" spans="1:13" ht="12.75">
      <c r="A396" s="18" t="s">
        <v>452</v>
      </c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15"/>
    </row>
    <row r="397" spans="1:13" ht="13.5" thickBot="1">
      <c r="A397" s="21" t="s">
        <v>336</v>
      </c>
      <c r="B397" s="22">
        <v>1013076</v>
      </c>
      <c r="C397" s="22">
        <v>0</v>
      </c>
      <c r="D397" s="22">
        <v>40176</v>
      </c>
      <c r="E397" s="22">
        <v>1053252</v>
      </c>
      <c r="F397" s="22">
        <v>8901</v>
      </c>
      <c r="G397" s="22">
        <v>116000</v>
      </c>
      <c r="H397" s="22">
        <v>124901</v>
      </c>
      <c r="I397" s="22">
        <v>1178153</v>
      </c>
      <c r="J397" s="22">
        <v>61885</v>
      </c>
      <c r="K397" s="22">
        <v>1240038</v>
      </c>
      <c r="L397" s="22">
        <v>1240012.71</v>
      </c>
      <c r="M397" s="17">
        <v>1715674</v>
      </c>
    </row>
    <row r="398" spans="2:13" ht="12.75">
      <c r="B398" s="15"/>
      <c r="I398" s="15"/>
      <c r="M398" s="20"/>
    </row>
    <row r="399" spans="1:13" ht="13.5" thickBot="1">
      <c r="A399" s="13" t="s">
        <v>362</v>
      </c>
      <c r="B399" s="15">
        <v>127385</v>
      </c>
      <c r="C399" s="15">
        <v>57520</v>
      </c>
      <c r="D399" s="15">
        <v>0</v>
      </c>
      <c r="E399" s="15">
        <v>184905</v>
      </c>
      <c r="F399" s="15">
        <v>64</v>
      </c>
      <c r="G399" s="15">
        <v>62079</v>
      </c>
      <c r="H399" s="15">
        <v>62143</v>
      </c>
      <c r="I399" s="15">
        <v>247048</v>
      </c>
      <c r="J399" s="15">
        <v>27253</v>
      </c>
      <c r="K399" s="15">
        <v>274301</v>
      </c>
      <c r="L399" s="15">
        <v>263116.288</v>
      </c>
      <c r="M399" s="22">
        <v>266126</v>
      </c>
    </row>
    <row r="400" spans="1:13" s="28" customFormat="1" ht="12.75">
      <c r="A400" s="13" t="s">
        <v>363</v>
      </c>
      <c r="B400" s="15">
        <v>98246</v>
      </c>
      <c r="C400" s="15">
        <v>24364</v>
      </c>
      <c r="D400" s="15">
        <v>0</v>
      </c>
      <c r="E400" s="15">
        <v>122610</v>
      </c>
      <c r="F400" s="15">
        <v>0</v>
      </c>
      <c r="G400" s="15">
        <v>26000</v>
      </c>
      <c r="H400" s="15">
        <v>26000</v>
      </c>
      <c r="I400" s="15">
        <v>148610</v>
      </c>
      <c r="J400" s="15">
        <v>11119</v>
      </c>
      <c r="K400" s="15">
        <v>159729</v>
      </c>
      <c r="L400" s="15">
        <v>145411.352</v>
      </c>
      <c r="M400" s="15">
        <v>171684</v>
      </c>
    </row>
    <row r="401" spans="1:13" ht="12.75">
      <c r="A401" s="16" t="s">
        <v>364</v>
      </c>
      <c r="B401" s="17">
        <v>31153</v>
      </c>
      <c r="C401" s="17">
        <v>2370</v>
      </c>
      <c r="D401" s="17">
        <v>3348</v>
      </c>
      <c r="E401" s="17">
        <v>36871</v>
      </c>
      <c r="F401" s="17">
        <v>193</v>
      </c>
      <c r="G401" s="17">
        <v>0</v>
      </c>
      <c r="H401" s="17">
        <v>193</v>
      </c>
      <c r="I401" s="17">
        <v>37064</v>
      </c>
      <c r="J401" s="17">
        <v>429</v>
      </c>
      <c r="K401" s="17">
        <v>37493</v>
      </c>
      <c r="L401" s="17">
        <v>39982.569</v>
      </c>
      <c r="M401" s="15">
        <v>44261</v>
      </c>
    </row>
    <row r="402" spans="1:13" ht="12.75">
      <c r="A402" s="13" t="s">
        <v>365</v>
      </c>
      <c r="B402" s="15">
        <v>24471</v>
      </c>
      <c r="C402" s="15">
        <v>2729</v>
      </c>
      <c r="D402" s="15">
        <v>3348</v>
      </c>
      <c r="E402" s="15">
        <v>30548</v>
      </c>
      <c r="F402" s="15">
        <v>193</v>
      </c>
      <c r="G402" s="15">
        <v>5000</v>
      </c>
      <c r="H402" s="15">
        <v>5193</v>
      </c>
      <c r="I402" s="15">
        <v>35741</v>
      </c>
      <c r="J402" s="15">
        <v>208</v>
      </c>
      <c r="K402" s="15">
        <v>35949</v>
      </c>
      <c r="L402" s="15">
        <v>34998.198</v>
      </c>
      <c r="M402" s="15">
        <v>48075</v>
      </c>
    </row>
    <row r="403" spans="1:13" ht="12.75">
      <c r="A403" s="13" t="s">
        <v>366</v>
      </c>
      <c r="B403" s="15">
        <v>68466</v>
      </c>
      <c r="C403" s="15">
        <v>9940</v>
      </c>
      <c r="D403" s="15">
        <v>0</v>
      </c>
      <c r="E403" s="15">
        <v>78406</v>
      </c>
      <c r="F403" s="15">
        <v>0</v>
      </c>
      <c r="G403" s="15">
        <v>14000</v>
      </c>
      <c r="H403" s="15">
        <v>14000</v>
      </c>
      <c r="I403" s="15">
        <v>92406</v>
      </c>
      <c r="J403" s="15">
        <v>5960</v>
      </c>
      <c r="K403" s="15">
        <v>98366</v>
      </c>
      <c r="L403" s="15">
        <v>91758.966</v>
      </c>
      <c r="M403" s="17">
        <v>119982</v>
      </c>
    </row>
    <row r="404" spans="1:13" ht="12.75">
      <c r="A404" s="16" t="s">
        <v>367</v>
      </c>
      <c r="B404" s="17">
        <v>17012</v>
      </c>
      <c r="C404" s="17">
        <v>1813</v>
      </c>
      <c r="D404" s="17">
        <v>3348</v>
      </c>
      <c r="E404" s="17">
        <v>22173</v>
      </c>
      <c r="F404" s="17">
        <v>429</v>
      </c>
      <c r="G404" s="17">
        <v>0</v>
      </c>
      <c r="H404" s="17">
        <v>429</v>
      </c>
      <c r="I404" s="17">
        <v>22602</v>
      </c>
      <c r="J404" s="17">
        <v>126</v>
      </c>
      <c r="K404" s="17">
        <v>22728</v>
      </c>
      <c r="L404" s="17">
        <v>30465.144</v>
      </c>
      <c r="M404" s="15">
        <v>38359</v>
      </c>
    </row>
    <row r="405" spans="1:13" ht="12.75">
      <c r="A405" s="13" t="s">
        <v>368</v>
      </c>
      <c r="B405" s="15">
        <v>11334</v>
      </c>
      <c r="C405" s="15">
        <v>690</v>
      </c>
      <c r="D405" s="15">
        <v>3348</v>
      </c>
      <c r="E405" s="15">
        <v>15372</v>
      </c>
      <c r="F405" s="15">
        <v>472</v>
      </c>
      <c r="G405" s="15">
        <v>0</v>
      </c>
      <c r="H405" s="15">
        <v>472</v>
      </c>
      <c r="I405" s="15">
        <v>15844</v>
      </c>
      <c r="J405" s="15">
        <v>40</v>
      </c>
      <c r="K405" s="15">
        <v>15884</v>
      </c>
      <c r="L405" s="15">
        <v>18432.282</v>
      </c>
      <c r="M405" s="15">
        <v>22400</v>
      </c>
    </row>
    <row r="406" spans="1:13" ht="12.75">
      <c r="A406" s="13" t="s">
        <v>369</v>
      </c>
      <c r="B406" s="15">
        <v>24118</v>
      </c>
      <c r="C406" s="15">
        <v>2297</v>
      </c>
      <c r="D406" s="15">
        <v>3348</v>
      </c>
      <c r="E406" s="15">
        <v>29763</v>
      </c>
      <c r="F406" s="15">
        <v>729</v>
      </c>
      <c r="G406" s="15">
        <v>5000</v>
      </c>
      <c r="H406" s="15">
        <v>5729</v>
      </c>
      <c r="I406" s="15">
        <v>35492</v>
      </c>
      <c r="J406" s="15">
        <v>1041</v>
      </c>
      <c r="K406" s="15">
        <v>36533</v>
      </c>
      <c r="L406" s="15">
        <v>33176.607</v>
      </c>
      <c r="M406" s="17">
        <v>45608</v>
      </c>
    </row>
    <row r="407" spans="1:13" ht="12.75">
      <c r="A407" s="16" t="s">
        <v>370</v>
      </c>
      <c r="B407" s="17">
        <v>45703</v>
      </c>
      <c r="C407" s="17">
        <v>9695</v>
      </c>
      <c r="D407" s="17">
        <v>0</v>
      </c>
      <c r="E407" s="17">
        <v>55398</v>
      </c>
      <c r="F407" s="17">
        <v>150</v>
      </c>
      <c r="G407" s="17">
        <v>14000</v>
      </c>
      <c r="H407" s="17">
        <v>14150</v>
      </c>
      <c r="I407" s="17">
        <v>69548</v>
      </c>
      <c r="J407" s="17">
        <v>3183</v>
      </c>
      <c r="K407" s="17">
        <v>72731</v>
      </c>
      <c r="L407" s="17">
        <v>72835.065</v>
      </c>
      <c r="M407" s="15">
        <v>95733</v>
      </c>
    </row>
    <row r="408" spans="1:13" ht="12.75">
      <c r="A408" s="13" t="s">
        <v>371</v>
      </c>
      <c r="B408" s="15">
        <v>29161</v>
      </c>
      <c r="C408" s="15">
        <v>2926</v>
      </c>
      <c r="D408" s="15">
        <v>3348</v>
      </c>
      <c r="E408" s="15">
        <v>35435</v>
      </c>
      <c r="F408" s="15">
        <v>0</v>
      </c>
      <c r="G408" s="15">
        <v>4100</v>
      </c>
      <c r="H408" s="15">
        <v>4100</v>
      </c>
      <c r="I408" s="15">
        <v>39535</v>
      </c>
      <c r="J408" s="15">
        <v>406</v>
      </c>
      <c r="K408" s="15">
        <v>39941</v>
      </c>
      <c r="L408" s="15">
        <v>38047.045</v>
      </c>
      <c r="M408" s="15">
        <v>51690</v>
      </c>
    </row>
    <row r="409" spans="1:13" ht="12.75">
      <c r="A409" s="13" t="s">
        <v>372</v>
      </c>
      <c r="B409" s="15">
        <v>87205</v>
      </c>
      <c r="C409" s="15">
        <v>17704</v>
      </c>
      <c r="D409" s="15">
        <v>0</v>
      </c>
      <c r="E409" s="15">
        <v>104909</v>
      </c>
      <c r="F409" s="15">
        <v>172</v>
      </c>
      <c r="G409" s="15">
        <v>17400</v>
      </c>
      <c r="H409" s="15">
        <v>17572</v>
      </c>
      <c r="I409" s="15">
        <v>122481</v>
      </c>
      <c r="J409" s="15">
        <v>24870</v>
      </c>
      <c r="K409" s="15">
        <v>147351</v>
      </c>
      <c r="L409" s="15">
        <v>124314.043</v>
      </c>
      <c r="M409" s="17">
        <v>144398</v>
      </c>
    </row>
    <row r="410" spans="1:13" ht="12.75">
      <c r="A410" s="16" t="s">
        <v>373</v>
      </c>
      <c r="B410" s="17">
        <v>21026</v>
      </c>
      <c r="C410" s="17">
        <v>2018</v>
      </c>
      <c r="D410" s="17">
        <v>3348</v>
      </c>
      <c r="E410" s="17">
        <v>26392</v>
      </c>
      <c r="F410" s="17">
        <v>343</v>
      </c>
      <c r="G410" s="17">
        <v>3600</v>
      </c>
      <c r="H410" s="17">
        <v>3943</v>
      </c>
      <c r="I410" s="17">
        <v>30335</v>
      </c>
      <c r="J410" s="17">
        <v>263</v>
      </c>
      <c r="K410" s="17">
        <v>30598</v>
      </c>
      <c r="L410" s="17">
        <v>29416.942</v>
      </c>
      <c r="M410" s="15">
        <v>35297</v>
      </c>
    </row>
    <row r="411" spans="1:13" ht="12.75">
      <c r="A411" s="13" t="s">
        <v>374</v>
      </c>
      <c r="B411" s="15">
        <v>19418</v>
      </c>
      <c r="C411" s="15">
        <v>2052</v>
      </c>
      <c r="D411" s="15">
        <v>3348</v>
      </c>
      <c r="E411" s="15">
        <v>24818</v>
      </c>
      <c r="F411" s="15">
        <v>772</v>
      </c>
      <c r="G411" s="15">
        <v>4500</v>
      </c>
      <c r="H411" s="15">
        <v>5272</v>
      </c>
      <c r="I411" s="15">
        <v>30090</v>
      </c>
      <c r="J411" s="15">
        <v>120</v>
      </c>
      <c r="K411" s="15">
        <v>30210</v>
      </c>
      <c r="L411" s="15">
        <v>30223.906</v>
      </c>
      <c r="M411" s="15">
        <v>36900</v>
      </c>
    </row>
    <row r="412" spans="1:13" ht="12.75">
      <c r="A412" s="13" t="s">
        <v>375</v>
      </c>
      <c r="B412" s="15">
        <v>23281</v>
      </c>
      <c r="C412" s="15">
        <v>2028</v>
      </c>
      <c r="D412" s="15">
        <v>3348</v>
      </c>
      <c r="E412" s="15">
        <v>28657</v>
      </c>
      <c r="F412" s="15">
        <v>450</v>
      </c>
      <c r="G412" s="15">
        <v>4800</v>
      </c>
      <c r="H412" s="15">
        <v>5250</v>
      </c>
      <c r="I412" s="15">
        <v>33907</v>
      </c>
      <c r="J412" s="15">
        <v>180</v>
      </c>
      <c r="K412" s="15">
        <v>34087</v>
      </c>
      <c r="L412" s="15">
        <v>35112.944</v>
      </c>
      <c r="M412" s="17">
        <v>42293</v>
      </c>
    </row>
    <row r="413" spans="1:13" ht="12.75">
      <c r="A413" s="16" t="s">
        <v>376</v>
      </c>
      <c r="B413" s="17">
        <v>22821</v>
      </c>
      <c r="C413" s="17">
        <v>2394</v>
      </c>
      <c r="D413" s="17">
        <v>3348</v>
      </c>
      <c r="E413" s="17">
        <v>28563</v>
      </c>
      <c r="F413" s="17">
        <v>965</v>
      </c>
      <c r="G413" s="17">
        <v>6000</v>
      </c>
      <c r="H413" s="17">
        <v>6965</v>
      </c>
      <c r="I413" s="17">
        <v>35528</v>
      </c>
      <c r="J413" s="17">
        <v>498</v>
      </c>
      <c r="K413" s="17">
        <v>36026</v>
      </c>
      <c r="L413" s="17">
        <v>34751.547</v>
      </c>
      <c r="M413" s="15">
        <v>42930</v>
      </c>
    </row>
    <row r="414" spans="1:13" ht="12.75">
      <c r="A414" s="13" t="s">
        <v>377</v>
      </c>
      <c r="B414" s="15">
        <v>48705</v>
      </c>
      <c r="C414" s="15">
        <v>5994</v>
      </c>
      <c r="D414" s="15">
        <v>0</v>
      </c>
      <c r="E414" s="15">
        <v>54699</v>
      </c>
      <c r="F414" s="15">
        <v>0</v>
      </c>
      <c r="G414" s="15">
        <v>6800</v>
      </c>
      <c r="H414" s="15">
        <v>6800</v>
      </c>
      <c r="I414" s="15">
        <v>61499</v>
      </c>
      <c r="J414" s="15">
        <v>5280</v>
      </c>
      <c r="K414" s="15">
        <v>66779</v>
      </c>
      <c r="L414" s="15">
        <v>60970.927</v>
      </c>
      <c r="M414" s="15">
        <v>50189</v>
      </c>
    </row>
    <row r="415" spans="1:13" ht="12.75">
      <c r="A415" s="13" t="s">
        <v>378</v>
      </c>
      <c r="B415" s="15">
        <v>128343</v>
      </c>
      <c r="C415" s="15">
        <v>33256</v>
      </c>
      <c r="D415" s="15">
        <v>0</v>
      </c>
      <c r="E415" s="15">
        <v>161599</v>
      </c>
      <c r="F415" s="15">
        <v>0</v>
      </c>
      <c r="G415" s="15">
        <v>31000</v>
      </c>
      <c r="H415" s="15">
        <v>31000</v>
      </c>
      <c r="I415" s="15">
        <v>192599</v>
      </c>
      <c r="J415" s="15">
        <v>14140</v>
      </c>
      <c r="K415" s="15">
        <v>206739</v>
      </c>
      <c r="L415" s="15">
        <v>197843.22</v>
      </c>
      <c r="M415" s="17">
        <v>241662</v>
      </c>
    </row>
    <row r="416" spans="1:13" ht="12.75">
      <c r="A416" s="16" t="s">
        <v>379</v>
      </c>
      <c r="B416" s="17">
        <v>40958</v>
      </c>
      <c r="C416" s="17">
        <v>2660</v>
      </c>
      <c r="D416" s="17">
        <v>3348</v>
      </c>
      <c r="E416" s="17">
        <v>46966</v>
      </c>
      <c r="F416" s="17">
        <v>1051</v>
      </c>
      <c r="G416" s="17">
        <v>4100</v>
      </c>
      <c r="H416" s="17">
        <v>5151</v>
      </c>
      <c r="I416" s="17">
        <v>52117</v>
      </c>
      <c r="J416" s="17">
        <v>1015</v>
      </c>
      <c r="K416" s="17">
        <v>53132</v>
      </c>
      <c r="L416" s="17">
        <v>49611.31</v>
      </c>
      <c r="M416" s="15">
        <v>59923</v>
      </c>
    </row>
    <row r="417" spans="1:13" ht="12.75">
      <c r="A417" s="13" t="s">
        <v>380</v>
      </c>
      <c r="B417" s="15">
        <v>10013</v>
      </c>
      <c r="C417" s="15">
        <v>599</v>
      </c>
      <c r="D417" s="15">
        <v>3348</v>
      </c>
      <c r="E417" s="15">
        <v>13960</v>
      </c>
      <c r="F417" s="15">
        <v>279</v>
      </c>
      <c r="G417" s="15">
        <v>2200</v>
      </c>
      <c r="H417" s="15">
        <v>2479</v>
      </c>
      <c r="I417" s="15">
        <v>16439</v>
      </c>
      <c r="J417" s="15">
        <v>133</v>
      </c>
      <c r="K417" s="15">
        <v>16572</v>
      </c>
      <c r="L417" s="15">
        <v>18606.381</v>
      </c>
      <c r="M417" s="15">
        <v>19363</v>
      </c>
    </row>
    <row r="418" spans="1:13" ht="12.75">
      <c r="A418" s="13" t="s">
        <v>381</v>
      </c>
      <c r="B418" s="15">
        <v>30455</v>
      </c>
      <c r="C418" s="15">
        <v>1893</v>
      </c>
      <c r="D418" s="15">
        <v>3348</v>
      </c>
      <c r="E418" s="15">
        <v>35696</v>
      </c>
      <c r="F418" s="15">
        <v>1115</v>
      </c>
      <c r="G418" s="15">
        <v>0</v>
      </c>
      <c r="H418" s="15">
        <v>1115</v>
      </c>
      <c r="I418" s="15">
        <v>36811</v>
      </c>
      <c r="J418" s="15">
        <v>429</v>
      </c>
      <c r="K418" s="15">
        <v>37240</v>
      </c>
      <c r="L418" s="15">
        <v>40888.049</v>
      </c>
      <c r="M418" s="17">
        <v>49509</v>
      </c>
    </row>
    <row r="419" spans="1:13" ht="12.75">
      <c r="A419" s="16" t="s">
        <v>382</v>
      </c>
      <c r="B419" s="17">
        <v>67393</v>
      </c>
      <c r="C419" s="17">
        <v>8898</v>
      </c>
      <c r="D419" s="17">
        <v>0</v>
      </c>
      <c r="E419" s="17">
        <v>76291</v>
      </c>
      <c r="F419" s="17">
        <v>21</v>
      </c>
      <c r="G419" s="17">
        <v>9700</v>
      </c>
      <c r="H419" s="17">
        <v>9721</v>
      </c>
      <c r="I419" s="17">
        <v>86012</v>
      </c>
      <c r="J419" s="17">
        <v>5202</v>
      </c>
      <c r="K419" s="17">
        <v>91214</v>
      </c>
      <c r="L419" s="17">
        <v>82282.865</v>
      </c>
      <c r="M419" s="15">
        <v>83986</v>
      </c>
    </row>
    <row r="420" spans="1:13" ht="12.75">
      <c r="A420" s="13" t="s">
        <v>383</v>
      </c>
      <c r="B420" s="15">
        <v>32223</v>
      </c>
      <c r="C420" s="15">
        <v>2911</v>
      </c>
      <c r="D420" s="15">
        <v>3348</v>
      </c>
      <c r="E420" s="15">
        <v>38482</v>
      </c>
      <c r="F420" s="15">
        <v>493</v>
      </c>
      <c r="G420" s="15">
        <v>5300</v>
      </c>
      <c r="H420" s="15">
        <v>5793</v>
      </c>
      <c r="I420" s="15">
        <v>44275</v>
      </c>
      <c r="J420" s="15">
        <v>792</v>
      </c>
      <c r="K420" s="15">
        <v>45067</v>
      </c>
      <c r="L420" s="15">
        <v>46579.037</v>
      </c>
      <c r="M420" s="15">
        <v>56520</v>
      </c>
    </row>
    <row r="421" spans="1:13" ht="12.75">
      <c r="A421" s="13" t="s">
        <v>384</v>
      </c>
      <c r="B421" s="15">
        <v>16945</v>
      </c>
      <c r="C421" s="15">
        <v>1554</v>
      </c>
      <c r="D421" s="15">
        <v>3348</v>
      </c>
      <c r="E421" s="15">
        <v>21847</v>
      </c>
      <c r="F421" s="15">
        <v>450</v>
      </c>
      <c r="G421" s="15">
        <v>3600</v>
      </c>
      <c r="H421" s="15">
        <v>4050</v>
      </c>
      <c r="I421" s="15">
        <v>25897</v>
      </c>
      <c r="J421" s="15">
        <v>139</v>
      </c>
      <c r="K421" s="15">
        <v>26036</v>
      </c>
      <c r="L421" s="15">
        <v>24990.371</v>
      </c>
      <c r="M421" s="17">
        <v>27629</v>
      </c>
    </row>
    <row r="422" spans="1:13" ht="12.75">
      <c r="A422" s="16" t="s">
        <v>385</v>
      </c>
      <c r="B422" s="17">
        <v>72284</v>
      </c>
      <c r="C422" s="17">
        <v>6337</v>
      </c>
      <c r="D422" s="17">
        <v>0</v>
      </c>
      <c r="E422" s="17">
        <v>78621</v>
      </c>
      <c r="F422" s="17">
        <v>901</v>
      </c>
      <c r="G422" s="17">
        <v>0</v>
      </c>
      <c r="H422" s="17">
        <v>901</v>
      </c>
      <c r="I422" s="17">
        <v>79522</v>
      </c>
      <c r="J422" s="17">
        <v>1454</v>
      </c>
      <c r="K422" s="17">
        <v>80976</v>
      </c>
      <c r="L422" s="17">
        <v>67090.549</v>
      </c>
      <c r="M422" s="15">
        <v>83480</v>
      </c>
    </row>
    <row r="423" spans="1:13" ht="12.75">
      <c r="A423" s="13" t="s">
        <v>386</v>
      </c>
      <c r="B423" s="15">
        <v>52379</v>
      </c>
      <c r="C423" s="15">
        <v>12650</v>
      </c>
      <c r="D423" s="15">
        <v>0</v>
      </c>
      <c r="E423" s="15">
        <v>65029</v>
      </c>
      <c r="F423" s="15">
        <v>0</v>
      </c>
      <c r="G423" s="15">
        <v>0</v>
      </c>
      <c r="H423" s="15">
        <v>0</v>
      </c>
      <c r="I423" s="15">
        <v>65029</v>
      </c>
      <c r="J423" s="15">
        <v>6982</v>
      </c>
      <c r="K423" s="15">
        <v>72011</v>
      </c>
      <c r="L423" s="15">
        <v>82779.285</v>
      </c>
      <c r="M423" s="15">
        <v>101468</v>
      </c>
    </row>
    <row r="424" spans="1:13" ht="12.75">
      <c r="A424" s="13" t="s">
        <v>387</v>
      </c>
      <c r="B424" s="15">
        <v>29768</v>
      </c>
      <c r="C424" s="15">
        <v>2870</v>
      </c>
      <c r="D424" s="15">
        <v>0</v>
      </c>
      <c r="E424" s="15">
        <v>32638</v>
      </c>
      <c r="F424" s="15">
        <v>1415</v>
      </c>
      <c r="G424" s="15">
        <v>4300</v>
      </c>
      <c r="H424" s="15">
        <v>5715</v>
      </c>
      <c r="I424" s="15">
        <v>38353</v>
      </c>
      <c r="J424" s="15">
        <v>4318</v>
      </c>
      <c r="K424" s="15">
        <v>42671</v>
      </c>
      <c r="L424" s="15">
        <v>37717.027</v>
      </c>
      <c r="M424" s="17">
        <v>33777</v>
      </c>
    </row>
    <row r="425" spans="1:13" ht="12.75">
      <c r="A425" s="16" t="s">
        <v>388</v>
      </c>
      <c r="B425" s="17">
        <v>38757</v>
      </c>
      <c r="C425" s="17">
        <v>3762</v>
      </c>
      <c r="D425" s="17">
        <v>3348</v>
      </c>
      <c r="E425" s="17">
        <v>45867</v>
      </c>
      <c r="F425" s="17">
        <v>397</v>
      </c>
      <c r="G425" s="17">
        <v>6500</v>
      </c>
      <c r="H425" s="17">
        <v>6897</v>
      </c>
      <c r="I425" s="17">
        <v>52764</v>
      </c>
      <c r="J425" s="17">
        <v>583</v>
      </c>
      <c r="K425" s="17">
        <v>53347</v>
      </c>
      <c r="L425" s="17">
        <v>53332.163</v>
      </c>
      <c r="M425" s="15">
        <v>66080</v>
      </c>
    </row>
    <row r="426" spans="1:13" ht="12.75">
      <c r="A426" s="13" t="s">
        <v>389</v>
      </c>
      <c r="B426" s="15">
        <v>31393</v>
      </c>
      <c r="C426" s="15">
        <v>2460</v>
      </c>
      <c r="D426" s="15">
        <v>3348</v>
      </c>
      <c r="E426" s="15">
        <v>37201</v>
      </c>
      <c r="F426" s="15">
        <v>21</v>
      </c>
      <c r="G426" s="15">
        <v>6000</v>
      </c>
      <c r="H426" s="15">
        <v>6021</v>
      </c>
      <c r="I426" s="15">
        <v>43222</v>
      </c>
      <c r="J426" s="15">
        <v>1235</v>
      </c>
      <c r="K426" s="15">
        <v>44457</v>
      </c>
      <c r="L426" s="15">
        <v>42448.43</v>
      </c>
      <c r="M426" s="15">
        <v>46432</v>
      </c>
    </row>
    <row r="427" spans="1:13" ht="12.75">
      <c r="A427" s="13" t="s">
        <v>390</v>
      </c>
      <c r="B427" s="15">
        <v>35953</v>
      </c>
      <c r="C427" s="15">
        <v>2903</v>
      </c>
      <c r="D427" s="15">
        <v>3348</v>
      </c>
      <c r="E427" s="15">
        <v>42204</v>
      </c>
      <c r="F427" s="15">
        <v>257</v>
      </c>
      <c r="G427" s="15">
        <v>0</v>
      </c>
      <c r="H427" s="15">
        <v>257</v>
      </c>
      <c r="I427" s="15">
        <v>42461</v>
      </c>
      <c r="J427" s="15">
        <v>782</v>
      </c>
      <c r="K427" s="15">
        <v>43243</v>
      </c>
      <c r="L427" s="15">
        <v>44352.009</v>
      </c>
      <c r="M427" s="17">
        <v>53044</v>
      </c>
    </row>
    <row r="428" spans="1:13" ht="12.75">
      <c r="A428" s="16" t="s">
        <v>391</v>
      </c>
      <c r="B428" s="17">
        <v>28171</v>
      </c>
      <c r="C428" s="17">
        <v>3135</v>
      </c>
      <c r="D428" s="17">
        <v>3348</v>
      </c>
      <c r="E428" s="17">
        <v>34654</v>
      </c>
      <c r="F428" s="17">
        <v>0</v>
      </c>
      <c r="G428" s="17">
        <v>0</v>
      </c>
      <c r="H428" s="17">
        <v>0</v>
      </c>
      <c r="I428" s="17">
        <v>34654</v>
      </c>
      <c r="J428" s="17">
        <v>972</v>
      </c>
      <c r="K428" s="17">
        <v>35626</v>
      </c>
      <c r="L428" s="17">
        <v>38101.821</v>
      </c>
      <c r="M428" s="15">
        <v>45124</v>
      </c>
    </row>
    <row r="429" spans="1:13" ht="12.75">
      <c r="A429" s="13" t="s">
        <v>392</v>
      </c>
      <c r="B429" s="15">
        <v>21857</v>
      </c>
      <c r="C429" s="15">
        <v>1903</v>
      </c>
      <c r="D429" s="15">
        <v>3348</v>
      </c>
      <c r="E429" s="15">
        <v>27108</v>
      </c>
      <c r="F429" s="15">
        <v>257</v>
      </c>
      <c r="G429" s="15">
        <v>3500</v>
      </c>
      <c r="H429" s="15">
        <v>3757</v>
      </c>
      <c r="I429" s="15">
        <v>30865</v>
      </c>
      <c r="J429" s="15">
        <v>84</v>
      </c>
      <c r="K429" s="15">
        <v>30949</v>
      </c>
      <c r="L429" s="15">
        <v>31931.073</v>
      </c>
      <c r="M429" s="15">
        <v>35537</v>
      </c>
    </row>
    <row r="430" spans="1:13" ht="12.75">
      <c r="A430" s="13" t="s">
        <v>393</v>
      </c>
      <c r="B430" s="15">
        <v>21045</v>
      </c>
      <c r="C430" s="15">
        <v>1897</v>
      </c>
      <c r="D430" s="15">
        <v>3348</v>
      </c>
      <c r="E430" s="15">
        <v>26290</v>
      </c>
      <c r="F430" s="15">
        <v>386</v>
      </c>
      <c r="G430" s="15">
        <v>3800</v>
      </c>
      <c r="H430" s="15">
        <v>4186</v>
      </c>
      <c r="I430" s="15">
        <v>30476</v>
      </c>
      <c r="J430" s="15">
        <v>663</v>
      </c>
      <c r="K430" s="15">
        <v>31139</v>
      </c>
      <c r="L430" s="15">
        <v>29824.006</v>
      </c>
      <c r="M430" s="17">
        <v>35815</v>
      </c>
    </row>
    <row r="431" spans="1:13" ht="12.75">
      <c r="A431" s="16" t="s">
        <v>394</v>
      </c>
      <c r="B431" s="17">
        <v>29495</v>
      </c>
      <c r="C431" s="17">
        <v>3539</v>
      </c>
      <c r="D431" s="17">
        <v>3348</v>
      </c>
      <c r="E431" s="17">
        <v>36382</v>
      </c>
      <c r="F431" s="17">
        <v>407</v>
      </c>
      <c r="G431" s="17">
        <v>5300</v>
      </c>
      <c r="H431" s="17">
        <v>5707</v>
      </c>
      <c r="I431" s="17">
        <v>42089</v>
      </c>
      <c r="J431" s="17">
        <v>785</v>
      </c>
      <c r="K431" s="17">
        <v>42874</v>
      </c>
      <c r="L431" s="17">
        <v>44281.424</v>
      </c>
      <c r="M431" s="15">
        <v>56658</v>
      </c>
    </row>
    <row r="432" spans="1:13" ht="12.75">
      <c r="A432" s="13" t="s">
        <v>395</v>
      </c>
      <c r="B432" s="15">
        <v>10464</v>
      </c>
      <c r="C432" s="15">
        <v>811</v>
      </c>
      <c r="D432" s="15">
        <v>3348</v>
      </c>
      <c r="E432" s="15">
        <v>14623</v>
      </c>
      <c r="F432" s="15">
        <v>172</v>
      </c>
      <c r="G432" s="15">
        <v>2100</v>
      </c>
      <c r="H432" s="15">
        <v>2272</v>
      </c>
      <c r="I432" s="15">
        <v>16895</v>
      </c>
      <c r="J432" s="15">
        <v>229</v>
      </c>
      <c r="K432" s="15">
        <v>17124</v>
      </c>
      <c r="L432" s="15">
        <v>17376.145</v>
      </c>
      <c r="M432" s="15">
        <v>20656</v>
      </c>
    </row>
    <row r="433" spans="1:13" ht="12.75">
      <c r="A433" s="13" t="s">
        <v>396</v>
      </c>
      <c r="B433" s="15">
        <v>13170</v>
      </c>
      <c r="C433" s="15">
        <v>997</v>
      </c>
      <c r="D433" s="15">
        <v>3348</v>
      </c>
      <c r="E433" s="15">
        <v>17515</v>
      </c>
      <c r="F433" s="15">
        <v>257</v>
      </c>
      <c r="G433" s="15">
        <v>0</v>
      </c>
      <c r="H433" s="15">
        <v>257</v>
      </c>
      <c r="I433" s="15">
        <v>17772</v>
      </c>
      <c r="J433" s="15">
        <v>548</v>
      </c>
      <c r="K433" s="15">
        <v>18320</v>
      </c>
      <c r="L433" s="15">
        <v>19685.974</v>
      </c>
      <c r="M433" s="17">
        <v>22443</v>
      </c>
    </row>
    <row r="434" spans="1:13" ht="12.75">
      <c r="A434" s="16" t="s">
        <v>397</v>
      </c>
      <c r="B434" s="17">
        <v>18679</v>
      </c>
      <c r="C434" s="17">
        <v>1950</v>
      </c>
      <c r="D434" s="17">
        <v>3348</v>
      </c>
      <c r="E434" s="17">
        <v>23977</v>
      </c>
      <c r="F434" s="17">
        <v>665</v>
      </c>
      <c r="G434" s="17">
        <v>4500</v>
      </c>
      <c r="H434" s="17">
        <v>5165</v>
      </c>
      <c r="I434" s="17">
        <v>29142</v>
      </c>
      <c r="J434" s="17">
        <v>392</v>
      </c>
      <c r="K434" s="17">
        <v>29534</v>
      </c>
      <c r="L434" s="17">
        <v>29668.962</v>
      </c>
      <c r="M434" s="15">
        <v>35616</v>
      </c>
    </row>
    <row r="435" spans="1:13" ht="12.75">
      <c r="A435" s="13" t="s">
        <v>398</v>
      </c>
      <c r="B435" s="15">
        <v>91419</v>
      </c>
      <c r="C435" s="15">
        <v>14208</v>
      </c>
      <c r="D435" s="15">
        <v>0</v>
      </c>
      <c r="E435" s="15">
        <v>105627</v>
      </c>
      <c r="F435" s="15">
        <v>0</v>
      </c>
      <c r="G435" s="15">
        <v>0</v>
      </c>
      <c r="H435" s="15">
        <v>0</v>
      </c>
      <c r="I435" s="15">
        <v>105627</v>
      </c>
      <c r="J435" s="15">
        <v>3939</v>
      </c>
      <c r="K435" s="15">
        <v>109566</v>
      </c>
      <c r="L435" s="15">
        <v>120506.653</v>
      </c>
      <c r="M435" s="15">
        <v>162967</v>
      </c>
    </row>
    <row r="436" spans="1:13" ht="12.75">
      <c r="A436" s="13" t="s">
        <v>399</v>
      </c>
      <c r="B436" s="15">
        <v>66266</v>
      </c>
      <c r="C436" s="15">
        <v>11894</v>
      </c>
      <c r="D436" s="15">
        <v>0</v>
      </c>
      <c r="E436" s="15">
        <v>78160</v>
      </c>
      <c r="F436" s="15">
        <v>150</v>
      </c>
      <c r="G436" s="15">
        <v>14100</v>
      </c>
      <c r="H436" s="15">
        <v>14250</v>
      </c>
      <c r="I436" s="15">
        <v>92410</v>
      </c>
      <c r="J436" s="15">
        <v>5889</v>
      </c>
      <c r="K436" s="15">
        <v>98299</v>
      </c>
      <c r="L436" s="15">
        <v>96067.942</v>
      </c>
      <c r="M436" s="17">
        <v>129110</v>
      </c>
    </row>
    <row r="437" spans="1:13" ht="12.75">
      <c r="A437" s="16" t="s">
        <v>400</v>
      </c>
      <c r="B437" s="17">
        <v>65016</v>
      </c>
      <c r="C437" s="17">
        <v>10563</v>
      </c>
      <c r="D437" s="17">
        <v>0</v>
      </c>
      <c r="E437" s="17">
        <v>75579</v>
      </c>
      <c r="F437" s="17">
        <v>129</v>
      </c>
      <c r="G437" s="17">
        <v>0</v>
      </c>
      <c r="H437" s="17">
        <v>129</v>
      </c>
      <c r="I437" s="17">
        <v>75708</v>
      </c>
      <c r="J437" s="17">
        <v>2201</v>
      </c>
      <c r="K437" s="17">
        <v>77909</v>
      </c>
      <c r="L437" s="17">
        <v>90900.256</v>
      </c>
      <c r="M437" s="15">
        <v>119825</v>
      </c>
    </row>
    <row r="438" spans="1:13" ht="12.75">
      <c r="A438" s="13" t="s">
        <v>401</v>
      </c>
      <c r="B438" s="15">
        <v>35043</v>
      </c>
      <c r="C438" s="15">
        <v>3996</v>
      </c>
      <c r="D438" s="15">
        <v>2678</v>
      </c>
      <c r="E438" s="15">
        <v>41717</v>
      </c>
      <c r="F438" s="15">
        <v>579</v>
      </c>
      <c r="G438" s="15">
        <v>7000</v>
      </c>
      <c r="H438" s="15">
        <v>7579</v>
      </c>
      <c r="I438" s="15">
        <v>49296</v>
      </c>
      <c r="J438" s="15">
        <v>393</v>
      </c>
      <c r="K438" s="15">
        <v>49689</v>
      </c>
      <c r="L438" s="15">
        <v>52287.863</v>
      </c>
      <c r="M438" s="15">
        <v>72211</v>
      </c>
    </row>
    <row r="439" spans="1:13" ht="12.75">
      <c r="A439" s="13" t="s">
        <v>402</v>
      </c>
      <c r="B439" s="15">
        <v>41871</v>
      </c>
      <c r="C439" s="15">
        <v>6088</v>
      </c>
      <c r="D439" s="15">
        <v>0</v>
      </c>
      <c r="E439" s="15">
        <v>47959</v>
      </c>
      <c r="F439" s="15">
        <v>600</v>
      </c>
      <c r="G439" s="15">
        <v>8200</v>
      </c>
      <c r="H439" s="15">
        <v>8800</v>
      </c>
      <c r="I439" s="15">
        <v>56759</v>
      </c>
      <c r="J439" s="15">
        <v>3311</v>
      </c>
      <c r="K439" s="15">
        <v>60070</v>
      </c>
      <c r="L439" s="15">
        <v>56216.775</v>
      </c>
      <c r="M439" s="17">
        <v>79188</v>
      </c>
    </row>
    <row r="440" spans="1:13" ht="12.75">
      <c r="A440" s="16" t="s">
        <v>403</v>
      </c>
      <c r="B440" s="17">
        <v>74765</v>
      </c>
      <c r="C440" s="17">
        <v>12495</v>
      </c>
      <c r="D440" s="17">
        <v>0</v>
      </c>
      <c r="E440" s="17">
        <v>87260</v>
      </c>
      <c r="F440" s="17">
        <v>0</v>
      </c>
      <c r="G440" s="17">
        <v>0</v>
      </c>
      <c r="H440" s="17">
        <v>0</v>
      </c>
      <c r="I440" s="17">
        <v>87260</v>
      </c>
      <c r="J440" s="17">
        <v>9055</v>
      </c>
      <c r="K440" s="17">
        <v>96315</v>
      </c>
      <c r="L440" s="17">
        <v>98963.354</v>
      </c>
      <c r="M440" s="15">
        <v>135038</v>
      </c>
    </row>
    <row r="441" spans="1:13" ht="12.75">
      <c r="A441" s="13" t="s">
        <v>404</v>
      </c>
      <c r="B441" s="15">
        <v>56321</v>
      </c>
      <c r="C441" s="15">
        <v>7135</v>
      </c>
      <c r="D441" s="15">
        <v>0</v>
      </c>
      <c r="E441" s="15">
        <v>63456</v>
      </c>
      <c r="F441" s="15">
        <v>365</v>
      </c>
      <c r="G441" s="15">
        <v>9600</v>
      </c>
      <c r="H441" s="15">
        <v>9965</v>
      </c>
      <c r="I441" s="15">
        <v>73421</v>
      </c>
      <c r="J441" s="15">
        <v>2106</v>
      </c>
      <c r="K441" s="15">
        <v>75527</v>
      </c>
      <c r="L441" s="15">
        <v>73383.691</v>
      </c>
      <c r="M441" s="15">
        <v>92378</v>
      </c>
    </row>
    <row r="442" spans="1:13" ht="12.75">
      <c r="A442" s="16" t="s">
        <v>405</v>
      </c>
      <c r="B442" s="17">
        <v>14309</v>
      </c>
      <c r="C442" s="17">
        <v>1593</v>
      </c>
      <c r="D442" s="17">
        <v>3348</v>
      </c>
      <c r="E442" s="17">
        <v>19250</v>
      </c>
      <c r="F442" s="17">
        <v>343</v>
      </c>
      <c r="G442" s="17">
        <v>3400</v>
      </c>
      <c r="H442" s="17">
        <v>3743</v>
      </c>
      <c r="I442" s="17">
        <v>22993</v>
      </c>
      <c r="J442" s="17">
        <v>298</v>
      </c>
      <c r="K442" s="17">
        <v>23291</v>
      </c>
      <c r="L442" s="17">
        <v>24009.335</v>
      </c>
      <c r="M442" s="15">
        <v>28688</v>
      </c>
    </row>
    <row r="443" spans="1:13" ht="12.75">
      <c r="A443" s="18" t="s">
        <v>452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 ht="13.5" thickBot="1">
      <c r="A444" s="21" t="s">
        <v>361</v>
      </c>
      <c r="B444" s="22">
        <v>1874260</v>
      </c>
      <c r="C444" s="22">
        <v>311491</v>
      </c>
      <c r="D444" s="22">
        <v>89726</v>
      </c>
      <c r="E444" s="22">
        <v>2275477</v>
      </c>
      <c r="F444" s="22">
        <v>15642</v>
      </c>
      <c r="G444" s="22">
        <v>307479</v>
      </c>
      <c r="H444" s="22">
        <v>323121</v>
      </c>
      <c r="I444" s="22">
        <v>2598598</v>
      </c>
      <c r="J444" s="22">
        <v>149045</v>
      </c>
      <c r="K444" s="22">
        <v>2747643</v>
      </c>
      <c r="L444" s="22">
        <v>2694739.8</v>
      </c>
      <c r="M444" s="22">
        <v>3250052</v>
      </c>
    </row>
    <row r="445" spans="2:13" ht="12.75">
      <c r="B445" s="15"/>
      <c r="I445" s="15"/>
      <c r="M445" s="15"/>
    </row>
    <row r="446" spans="1:13" ht="12.75">
      <c r="A446" s="13" t="s">
        <v>407</v>
      </c>
      <c r="B446" s="15">
        <v>94642</v>
      </c>
      <c r="C446" s="15">
        <v>58371</v>
      </c>
      <c r="D446" s="15">
        <v>0</v>
      </c>
      <c r="E446" s="15">
        <v>153013</v>
      </c>
      <c r="F446" s="15">
        <v>0</v>
      </c>
      <c r="G446" s="15">
        <v>32227</v>
      </c>
      <c r="H446" s="15">
        <v>32227</v>
      </c>
      <c r="I446" s="15">
        <v>185240</v>
      </c>
      <c r="J446" s="15">
        <v>11946</v>
      </c>
      <c r="K446" s="15">
        <v>197186</v>
      </c>
      <c r="L446" s="15">
        <v>193618.092</v>
      </c>
      <c r="M446" s="15">
        <v>225723</v>
      </c>
    </row>
    <row r="447" spans="1:13" ht="12.75">
      <c r="A447" s="13" t="s">
        <v>408</v>
      </c>
      <c r="B447" s="15">
        <v>101408</v>
      </c>
      <c r="C447" s="15">
        <v>155980</v>
      </c>
      <c r="D447" s="15">
        <v>0</v>
      </c>
      <c r="E447" s="15">
        <v>257388</v>
      </c>
      <c r="F447" s="15">
        <v>0</v>
      </c>
      <c r="G447" s="15">
        <v>74577</v>
      </c>
      <c r="H447" s="15">
        <v>74577</v>
      </c>
      <c r="I447" s="15">
        <v>331965</v>
      </c>
      <c r="J447" s="15">
        <v>45776</v>
      </c>
      <c r="K447" s="15">
        <v>377741</v>
      </c>
      <c r="L447" s="15">
        <v>371054.354</v>
      </c>
      <c r="M447" s="15">
        <v>404685</v>
      </c>
    </row>
    <row r="448" spans="1:13" s="28" customFormat="1" ht="12.75">
      <c r="A448" s="16" t="s">
        <v>409</v>
      </c>
      <c r="B448" s="17">
        <v>89238</v>
      </c>
      <c r="C448" s="17">
        <v>7741</v>
      </c>
      <c r="D448" s="17">
        <v>2009</v>
      </c>
      <c r="E448" s="17">
        <v>98988</v>
      </c>
      <c r="F448" s="17">
        <v>1330</v>
      </c>
      <c r="G448" s="17">
        <v>15137</v>
      </c>
      <c r="H448" s="17">
        <v>16467</v>
      </c>
      <c r="I448" s="17">
        <v>115455</v>
      </c>
      <c r="J448" s="17">
        <v>536</v>
      </c>
      <c r="K448" s="17">
        <v>115991</v>
      </c>
      <c r="L448" s="17">
        <v>60166.86</v>
      </c>
      <c r="M448" s="17">
        <v>72589</v>
      </c>
    </row>
    <row r="449" spans="1:13" ht="12.75">
      <c r="A449" s="13" t="s">
        <v>410</v>
      </c>
      <c r="B449" s="15">
        <v>35989</v>
      </c>
      <c r="C449" s="15">
        <v>7573</v>
      </c>
      <c r="D449" s="15">
        <v>2678</v>
      </c>
      <c r="E449" s="15">
        <v>46240</v>
      </c>
      <c r="F449" s="15">
        <v>193</v>
      </c>
      <c r="G449" s="15">
        <v>7268</v>
      </c>
      <c r="H449" s="15">
        <v>7461</v>
      </c>
      <c r="I449" s="15">
        <v>53701</v>
      </c>
      <c r="J449" s="15">
        <v>836</v>
      </c>
      <c r="K449" s="15">
        <v>54537</v>
      </c>
      <c r="L449" s="15">
        <v>52360.943</v>
      </c>
      <c r="M449" s="15">
        <v>61947</v>
      </c>
    </row>
    <row r="450" spans="1:13" ht="12.75">
      <c r="A450" s="13" t="s">
        <v>411</v>
      </c>
      <c r="B450" s="15">
        <v>13450</v>
      </c>
      <c r="C450" s="15">
        <v>1333</v>
      </c>
      <c r="D450" s="15">
        <v>3348</v>
      </c>
      <c r="E450" s="15">
        <v>18131</v>
      </c>
      <c r="F450" s="15">
        <v>193</v>
      </c>
      <c r="G450" s="15">
        <v>2936</v>
      </c>
      <c r="H450" s="15">
        <v>3129</v>
      </c>
      <c r="I450" s="15">
        <v>21260</v>
      </c>
      <c r="J450" s="15">
        <v>56</v>
      </c>
      <c r="K450" s="15">
        <v>21316</v>
      </c>
      <c r="L450" s="15">
        <v>20971.289</v>
      </c>
      <c r="M450" s="15">
        <v>24478</v>
      </c>
    </row>
    <row r="451" spans="1:13" ht="12.75">
      <c r="A451" s="16" t="s">
        <v>412</v>
      </c>
      <c r="B451" s="17">
        <v>26278</v>
      </c>
      <c r="C451" s="17">
        <v>4274</v>
      </c>
      <c r="D451" s="17">
        <v>3348</v>
      </c>
      <c r="E451" s="17">
        <v>33900</v>
      </c>
      <c r="F451" s="17">
        <v>751</v>
      </c>
      <c r="G451" s="17">
        <v>8175</v>
      </c>
      <c r="H451" s="17">
        <v>8926</v>
      </c>
      <c r="I451" s="17">
        <v>42826</v>
      </c>
      <c r="J451" s="17">
        <v>855</v>
      </c>
      <c r="K451" s="17">
        <v>43681</v>
      </c>
      <c r="L451" s="17">
        <v>42741.746</v>
      </c>
      <c r="M451" s="17">
        <v>51217</v>
      </c>
    </row>
    <row r="452" spans="1:13" ht="12.75">
      <c r="A452" s="13" t="s">
        <v>413</v>
      </c>
      <c r="B452" s="15">
        <v>20984</v>
      </c>
      <c r="C452" s="15">
        <v>3231</v>
      </c>
      <c r="D452" s="15">
        <v>3348</v>
      </c>
      <c r="E452" s="15">
        <v>27563</v>
      </c>
      <c r="F452" s="15">
        <v>343</v>
      </c>
      <c r="G452" s="15">
        <v>5870</v>
      </c>
      <c r="H452" s="15">
        <v>6213</v>
      </c>
      <c r="I452" s="15">
        <v>33776</v>
      </c>
      <c r="J452" s="15">
        <v>233</v>
      </c>
      <c r="K452" s="15">
        <v>34009</v>
      </c>
      <c r="L452" s="15">
        <v>32950.263</v>
      </c>
      <c r="M452" s="15">
        <v>43245</v>
      </c>
    </row>
    <row r="453" spans="1:13" ht="12.75">
      <c r="A453" s="13" t="s">
        <v>414</v>
      </c>
      <c r="B453" s="15">
        <v>18499</v>
      </c>
      <c r="C453" s="15">
        <v>2679</v>
      </c>
      <c r="D453" s="15">
        <v>3348</v>
      </c>
      <c r="E453" s="15">
        <v>24526</v>
      </c>
      <c r="F453" s="15">
        <v>172</v>
      </c>
      <c r="G453" s="15">
        <v>4720</v>
      </c>
      <c r="H453" s="15">
        <v>4892</v>
      </c>
      <c r="I453" s="15">
        <v>29418</v>
      </c>
      <c r="J453" s="15">
        <v>161</v>
      </c>
      <c r="K453" s="15">
        <v>29579</v>
      </c>
      <c r="L453" s="15">
        <v>29058.573</v>
      </c>
      <c r="M453" s="15">
        <v>35942</v>
      </c>
    </row>
    <row r="454" spans="1:13" ht="12.75">
      <c r="A454" s="16" t="s">
        <v>415</v>
      </c>
      <c r="B454" s="17">
        <v>22112</v>
      </c>
      <c r="C454" s="17">
        <v>9715</v>
      </c>
      <c r="D454" s="17">
        <v>0</v>
      </c>
      <c r="E454" s="17">
        <v>31827</v>
      </c>
      <c r="F454" s="17">
        <v>1115</v>
      </c>
      <c r="G454" s="17">
        <v>6340</v>
      </c>
      <c r="H454" s="17">
        <v>7455</v>
      </c>
      <c r="I454" s="17">
        <v>39282</v>
      </c>
      <c r="J454" s="17">
        <v>1654</v>
      </c>
      <c r="K454" s="17">
        <v>40936</v>
      </c>
      <c r="L454" s="17">
        <v>39499.874</v>
      </c>
      <c r="M454" s="17">
        <v>33930</v>
      </c>
    </row>
    <row r="455" spans="1:13" ht="12.75">
      <c r="A455" s="13" t="s">
        <v>416</v>
      </c>
      <c r="B455" s="15">
        <v>24723</v>
      </c>
      <c r="C455" s="15">
        <v>5708</v>
      </c>
      <c r="D455" s="15">
        <v>3348</v>
      </c>
      <c r="E455" s="15">
        <v>33779</v>
      </c>
      <c r="F455" s="15">
        <v>150</v>
      </c>
      <c r="G455" s="15">
        <v>7254</v>
      </c>
      <c r="H455" s="15">
        <v>7404</v>
      </c>
      <c r="I455" s="15">
        <v>41183</v>
      </c>
      <c r="J455" s="15">
        <v>311</v>
      </c>
      <c r="K455" s="15">
        <v>41494</v>
      </c>
      <c r="L455" s="15">
        <v>40164.984</v>
      </c>
      <c r="M455" s="15">
        <v>50848</v>
      </c>
    </row>
    <row r="456" spans="1:13" ht="12.75">
      <c r="A456" s="13" t="s">
        <v>417</v>
      </c>
      <c r="B456" s="15">
        <v>39985</v>
      </c>
      <c r="C456" s="15">
        <v>16982</v>
      </c>
      <c r="D456" s="15">
        <v>0</v>
      </c>
      <c r="E456" s="15">
        <v>56967</v>
      </c>
      <c r="F456" s="15">
        <v>0</v>
      </c>
      <c r="G456" s="15">
        <v>12051</v>
      </c>
      <c r="H456" s="15">
        <v>12051</v>
      </c>
      <c r="I456" s="15">
        <v>69018</v>
      </c>
      <c r="J456" s="15">
        <v>4012</v>
      </c>
      <c r="K456" s="15">
        <v>73030</v>
      </c>
      <c r="L456" s="15">
        <v>69140.865</v>
      </c>
      <c r="M456" s="15">
        <v>77890</v>
      </c>
    </row>
    <row r="457" spans="1:13" ht="12.75">
      <c r="A457" s="16" t="s">
        <v>418</v>
      </c>
      <c r="B457" s="17">
        <v>22283</v>
      </c>
      <c r="C457" s="17">
        <v>8382</v>
      </c>
      <c r="D457" s="17">
        <v>0</v>
      </c>
      <c r="E457" s="17">
        <v>30665</v>
      </c>
      <c r="F457" s="17">
        <v>279</v>
      </c>
      <c r="G457" s="17">
        <v>6945</v>
      </c>
      <c r="H457" s="17">
        <v>7224</v>
      </c>
      <c r="I457" s="17">
        <v>37889</v>
      </c>
      <c r="J457" s="17">
        <v>1041</v>
      </c>
      <c r="K457" s="17">
        <v>38930</v>
      </c>
      <c r="L457" s="17">
        <v>41580.58</v>
      </c>
      <c r="M457" s="17">
        <v>55288</v>
      </c>
    </row>
    <row r="458" spans="1:13" ht="12.75">
      <c r="A458" s="13" t="s">
        <v>419</v>
      </c>
      <c r="B458" s="15">
        <v>21834</v>
      </c>
      <c r="C458" s="15">
        <v>3284</v>
      </c>
      <c r="D458" s="15">
        <v>3348</v>
      </c>
      <c r="E458" s="15">
        <v>28466</v>
      </c>
      <c r="F458" s="15">
        <v>322</v>
      </c>
      <c r="G458" s="15">
        <v>4820</v>
      </c>
      <c r="H458" s="15">
        <v>5142</v>
      </c>
      <c r="I458" s="15">
        <v>33608</v>
      </c>
      <c r="J458" s="15">
        <v>246</v>
      </c>
      <c r="K458" s="15">
        <v>33854</v>
      </c>
      <c r="L458" s="15">
        <v>33137.242</v>
      </c>
      <c r="M458" s="15">
        <v>41977</v>
      </c>
    </row>
    <row r="459" spans="1:13" ht="12.75">
      <c r="A459" s="13" t="s">
        <v>420</v>
      </c>
      <c r="B459" s="15">
        <v>27026</v>
      </c>
      <c r="C459" s="15">
        <v>4188</v>
      </c>
      <c r="D459" s="15">
        <v>3348</v>
      </c>
      <c r="E459" s="15">
        <v>34562</v>
      </c>
      <c r="F459" s="15">
        <v>643</v>
      </c>
      <c r="G459" s="15">
        <v>5603</v>
      </c>
      <c r="H459" s="15">
        <v>6246</v>
      </c>
      <c r="I459" s="15">
        <v>40808</v>
      </c>
      <c r="J459" s="15">
        <v>273</v>
      </c>
      <c r="K459" s="15">
        <v>41081</v>
      </c>
      <c r="L459" s="15">
        <v>42002.726</v>
      </c>
      <c r="M459" s="15">
        <v>50698</v>
      </c>
    </row>
    <row r="460" spans="1:13" ht="12.75">
      <c r="A460" s="16" t="s">
        <v>421</v>
      </c>
      <c r="B460" s="17">
        <v>19433</v>
      </c>
      <c r="C460" s="17">
        <v>2739</v>
      </c>
      <c r="D460" s="17">
        <v>3348</v>
      </c>
      <c r="E460" s="17">
        <v>25520</v>
      </c>
      <c r="F460" s="17">
        <v>729</v>
      </c>
      <c r="G460" s="17">
        <v>6623</v>
      </c>
      <c r="H460" s="17">
        <v>7352</v>
      </c>
      <c r="I460" s="17">
        <v>32872</v>
      </c>
      <c r="J460" s="17">
        <v>197</v>
      </c>
      <c r="K460" s="17">
        <v>33069</v>
      </c>
      <c r="L460" s="17">
        <v>31868.507</v>
      </c>
      <c r="M460" s="17">
        <v>40729</v>
      </c>
    </row>
    <row r="461" spans="1:13" ht="12.75">
      <c r="A461" s="13" t="s">
        <v>422</v>
      </c>
      <c r="B461" s="15">
        <v>18827</v>
      </c>
      <c r="C461" s="15">
        <v>2628</v>
      </c>
      <c r="D461" s="15">
        <v>3348</v>
      </c>
      <c r="E461" s="15">
        <v>24803</v>
      </c>
      <c r="F461" s="15">
        <v>300</v>
      </c>
      <c r="G461" s="15">
        <v>4402</v>
      </c>
      <c r="H461" s="15">
        <v>4702</v>
      </c>
      <c r="I461" s="15">
        <v>29505</v>
      </c>
      <c r="J461" s="15">
        <v>189</v>
      </c>
      <c r="K461" s="15">
        <v>29694</v>
      </c>
      <c r="L461" s="15">
        <v>27037.609</v>
      </c>
      <c r="M461" s="15">
        <v>33773</v>
      </c>
    </row>
    <row r="462" spans="1:13" ht="12.75">
      <c r="A462" s="13" t="s">
        <v>423</v>
      </c>
      <c r="B462" s="15">
        <v>77245</v>
      </c>
      <c r="C462" s="15">
        <v>27990</v>
      </c>
      <c r="D462" s="15">
        <v>0</v>
      </c>
      <c r="E462" s="15">
        <v>105235</v>
      </c>
      <c r="F462" s="15">
        <v>1415</v>
      </c>
      <c r="G462" s="15">
        <v>17977</v>
      </c>
      <c r="H462" s="15">
        <v>19392</v>
      </c>
      <c r="I462" s="15">
        <v>124627</v>
      </c>
      <c r="J462" s="15">
        <v>6552</v>
      </c>
      <c r="K462" s="15">
        <v>131179</v>
      </c>
      <c r="L462" s="15">
        <v>125704.255</v>
      </c>
      <c r="M462" s="15">
        <v>164740</v>
      </c>
    </row>
    <row r="463" spans="1:13" ht="12.75">
      <c r="A463" s="16" t="s">
        <v>424</v>
      </c>
      <c r="B463" s="17">
        <v>51478</v>
      </c>
      <c r="C463" s="17">
        <v>14140</v>
      </c>
      <c r="D463" s="17">
        <v>0</v>
      </c>
      <c r="E463" s="17">
        <v>65618</v>
      </c>
      <c r="F463" s="17">
        <v>986</v>
      </c>
      <c r="G463" s="17">
        <v>10298</v>
      </c>
      <c r="H463" s="17">
        <v>11284</v>
      </c>
      <c r="I463" s="17">
        <v>76902</v>
      </c>
      <c r="J463" s="17">
        <v>2233</v>
      </c>
      <c r="K463" s="17">
        <v>79135</v>
      </c>
      <c r="L463" s="17">
        <v>77494.476</v>
      </c>
      <c r="M463" s="17">
        <v>102119</v>
      </c>
    </row>
    <row r="464" spans="1:13" ht="12.75">
      <c r="A464" s="13" t="s">
        <v>425</v>
      </c>
      <c r="B464" s="15">
        <v>30328</v>
      </c>
      <c r="C464" s="15">
        <v>6063</v>
      </c>
      <c r="D464" s="15">
        <v>3348</v>
      </c>
      <c r="E464" s="15">
        <v>39739</v>
      </c>
      <c r="F464" s="15">
        <v>1909</v>
      </c>
      <c r="G464" s="15">
        <v>6497</v>
      </c>
      <c r="H464" s="15">
        <v>8406</v>
      </c>
      <c r="I464" s="15">
        <v>48145</v>
      </c>
      <c r="J464" s="15">
        <v>558</v>
      </c>
      <c r="K464" s="15">
        <v>48703</v>
      </c>
      <c r="L464" s="15">
        <v>51943.713</v>
      </c>
      <c r="M464" s="15">
        <v>65049</v>
      </c>
    </row>
    <row r="465" spans="1:13" ht="12.75">
      <c r="A465" s="13" t="s">
        <v>426</v>
      </c>
      <c r="B465" s="15">
        <v>35673</v>
      </c>
      <c r="C465" s="15">
        <v>7981</v>
      </c>
      <c r="D465" s="15">
        <v>670</v>
      </c>
      <c r="E465" s="15">
        <v>44324</v>
      </c>
      <c r="F465" s="15">
        <v>558</v>
      </c>
      <c r="G465" s="15">
        <v>2580</v>
      </c>
      <c r="H465" s="15">
        <v>3138</v>
      </c>
      <c r="I465" s="15">
        <v>47462</v>
      </c>
      <c r="J465" s="15">
        <v>498</v>
      </c>
      <c r="K465" s="15">
        <v>47960</v>
      </c>
      <c r="L465" s="15">
        <v>47855.762</v>
      </c>
      <c r="M465" s="15">
        <v>66694</v>
      </c>
    </row>
    <row r="466" spans="1:13" ht="12.75">
      <c r="A466" s="16" t="s">
        <v>427</v>
      </c>
      <c r="B466" s="17">
        <v>18808</v>
      </c>
      <c r="C466" s="17">
        <v>4818</v>
      </c>
      <c r="D466" s="17">
        <v>3348</v>
      </c>
      <c r="E466" s="17">
        <v>26974</v>
      </c>
      <c r="F466" s="17">
        <v>236</v>
      </c>
      <c r="G466" s="17">
        <v>559</v>
      </c>
      <c r="H466" s="17">
        <v>795</v>
      </c>
      <c r="I466" s="17">
        <v>27769</v>
      </c>
      <c r="J466" s="17">
        <v>777</v>
      </c>
      <c r="K466" s="17">
        <v>28546</v>
      </c>
      <c r="L466" s="17">
        <v>28737.493</v>
      </c>
      <c r="M466" s="17">
        <v>33055</v>
      </c>
    </row>
    <row r="467" spans="1:13" ht="12.75">
      <c r="A467" s="13" t="s">
        <v>428</v>
      </c>
      <c r="B467" s="15">
        <v>27109</v>
      </c>
      <c r="C467" s="15">
        <v>5877</v>
      </c>
      <c r="D467" s="15">
        <v>8070</v>
      </c>
      <c r="E467" s="15">
        <v>41056</v>
      </c>
      <c r="F467" s="15">
        <v>0</v>
      </c>
      <c r="G467" s="15">
        <v>1507</v>
      </c>
      <c r="H467" s="15">
        <v>1507</v>
      </c>
      <c r="I467" s="15">
        <v>42563</v>
      </c>
      <c r="J467" s="15">
        <v>212</v>
      </c>
      <c r="K467" s="15">
        <v>42775</v>
      </c>
      <c r="L467" s="15">
        <v>44584.852</v>
      </c>
      <c r="M467" s="15">
        <v>58382</v>
      </c>
    </row>
    <row r="468" spans="1:13" ht="12.75">
      <c r="A468" s="13" t="s">
        <v>429</v>
      </c>
      <c r="B468" s="15">
        <v>27328</v>
      </c>
      <c r="C468" s="15">
        <v>7565</v>
      </c>
      <c r="D468" s="15">
        <v>6456</v>
      </c>
      <c r="E468" s="15">
        <v>41349</v>
      </c>
      <c r="F468" s="15">
        <v>107</v>
      </c>
      <c r="G468" s="15">
        <v>2767</v>
      </c>
      <c r="H468" s="15">
        <v>2874</v>
      </c>
      <c r="I468" s="15">
        <v>44223</v>
      </c>
      <c r="J468" s="15">
        <v>590</v>
      </c>
      <c r="K468" s="15">
        <v>44813</v>
      </c>
      <c r="L468" s="15">
        <v>45489.969</v>
      </c>
      <c r="M468" s="15">
        <v>60536</v>
      </c>
    </row>
    <row r="469" spans="1:13" ht="12.75">
      <c r="A469" s="16" t="s">
        <v>430</v>
      </c>
      <c r="B469" s="17">
        <v>41858</v>
      </c>
      <c r="C469" s="17">
        <v>11869</v>
      </c>
      <c r="D469" s="17">
        <v>0</v>
      </c>
      <c r="E469" s="17">
        <v>53727</v>
      </c>
      <c r="F469" s="17">
        <v>1394</v>
      </c>
      <c r="G469" s="17">
        <v>5539</v>
      </c>
      <c r="H469" s="17">
        <v>6933</v>
      </c>
      <c r="I469" s="17">
        <v>60660</v>
      </c>
      <c r="J469" s="17">
        <v>1738</v>
      </c>
      <c r="K469" s="17">
        <v>62398</v>
      </c>
      <c r="L469" s="17">
        <v>64762.693</v>
      </c>
      <c r="M469" s="17">
        <v>91205</v>
      </c>
    </row>
    <row r="470" spans="1:13" ht="12.75">
      <c r="A470" s="23" t="s">
        <v>431</v>
      </c>
      <c r="B470" s="24">
        <v>24186</v>
      </c>
      <c r="C470" s="24">
        <v>3513</v>
      </c>
      <c r="D470" s="24">
        <v>8070</v>
      </c>
      <c r="E470" s="24">
        <v>35769</v>
      </c>
      <c r="F470" s="24">
        <v>0</v>
      </c>
      <c r="G470" s="24">
        <v>574</v>
      </c>
      <c r="H470" s="24">
        <v>574</v>
      </c>
      <c r="I470" s="24">
        <v>36343</v>
      </c>
      <c r="J470" s="24">
        <v>930</v>
      </c>
      <c r="K470" s="24">
        <v>37273</v>
      </c>
      <c r="L470" s="24">
        <v>35966.108</v>
      </c>
      <c r="M470" s="24">
        <v>41950</v>
      </c>
    </row>
    <row r="471" spans="1:13" ht="12.75">
      <c r="A471" s="1" t="s">
        <v>452</v>
      </c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</row>
    <row r="472" spans="1:13" ht="13.5" thickBot="1">
      <c r="A472" s="21" t="s">
        <v>406</v>
      </c>
      <c r="B472" s="22">
        <v>930724</v>
      </c>
      <c r="C472" s="22">
        <v>384624</v>
      </c>
      <c r="D472" s="22">
        <v>64781</v>
      </c>
      <c r="E472" s="22">
        <v>1380129</v>
      </c>
      <c r="F472" s="22">
        <v>13125</v>
      </c>
      <c r="G472" s="22">
        <v>253246</v>
      </c>
      <c r="H472" s="22">
        <v>266371</v>
      </c>
      <c r="I472" s="22">
        <v>1646500</v>
      </c>
      <c r="J472" s="22">
        <v>82410</v>
      </c>
      <c r="K472" s="22">
        <v>1728910</v>
      </c>
      <c r="L472" s="22">
        <v>1649893.83</v>
      </c>
      <c r="M472" s="22">
        <v>1988689</v>
      </c>
    </row>
    <row r="473" spans="2:13" ht="12.75">
      <c r="B473" s="15"/>
      <c r="I473" s="15"/>
      <c r="M473" s="15"/>
    </row>
    <row r="474" spans="1:13" ht="12.75">
      <c r="A474" s="13" t="s">
        <v>433</v>
      </c>
      <c r="B474" s="15">
        <v>18455</v>
      </c>
      <c r="C474" s="15">
        <v>14757</v>
      </c>
      <c r="D474" s="15">
        <v>8070</v>
      </c>
      <c r="E474" s="15">
        <v>41282</v>
      </c>
      <c r="F474" s="15">
        <v>0</v>
      </c>
      <c r="G474" s="15">
        <v>5543</v>
      </c>
      <c r="H474" s="15">
        <v>5543</v>
      </c>
      <c r="I474" s="15">
        <v>46825</v>
      </c>
      <c r="J474" s="15">
        <v>476</v>
      </c>
      <c r="K474" s="15">
        <v>47301</v>
      </c>
      <c r="L474" s="15">
        <v>47771.669</v>
      </c>
      <c r="M474" s="15">
        <v>62130</v>
      </c>
    </row>
    <row r="475" spans="1:13" ht="12.75">
      <c r="A475" s="13" t="s">
        <v>434</v>
      </c>
      <c r="B475" s="15">
        <v>26941</v>
      </c>
      <c r="C475" s="15">
        <v>38100</v>
      </c>
      <c r="D475" s="15">
        <v>0</v>
      </c>
      <c r="E475" s="15">
        <v>65041</v>
      </c>
      <c r="F475" s="15">
        <v>944</v>
      </c>
      <c r="G475" s="15">
        <v>2529</v>
      </c>
      <c r="H475" s="15">
        <v>3473</v>
      </c>
      <c r="I475" s="15">
        <v>68514</v>
      </c>
      <c r="J475" s="15">
        <v>2136</v>
      </c>
      <c r="K475" s="15">
        <v>70650</v>
      </c>
      <c r="L475" s="15">
        <v>74282.83</v>
      </c>
      <c r="M475" s="15">
        <v>89684</v>
      </c>
    </row>
    <row r="476" spans="1:13" s="28" customFormat="1" ht="12.75">
      <c r="A476" s="16" t="s">
        <v>435</v>
      </c>
      <c r="B476" s="17">
        <v>29937</v>
      </c>
      <c r="C476" s="17">
        <v>56398</v>
      </c>
      <c r="D476" s="17">
        <v>0</v>
      </c>
      <c r="E476" s="17">
        <v>86335</v>
      </c>
      <c r="F476" s="17">
        <v>2702</v>
      </c>
      <c r="G476" s="17">
        <v>6892</v>
      </c>
      <c r="H476" s="17">
        <v>9594</v>
      </c>
      <c r="I476" s="17">
        <v>95929</v>
      </c>
      <c r="J476" s="17">
        <v>4843</v>
      </c>
      <c r="K476" s="17">
        <v>100772</v>
      </c>
      <c r="L476" s="17">
        <v>109420.888</v>
      </c>
      <c r="M476" s="17">
        <v>123159</v>
      </c>
    </row>
    <row r="477" spans="1:13" ht="12.75">
      <c r="A477" s="13" t="s">
        <v>436</v>
      </c>
      <c r="B477" s="15">
        <v>19235</v>
      </c>
      <c r="C477" s="15">
        <v>18489</v>
      </c>
      <c r="D477" s="15">
        <v>6456</v>
      </c>
      <c r="E477" s="15">
        <v>44180</v>
      </c>
      <c r="F477" s="15">
        <v>1372</v>
      </c>
      <c r="G477" s="15">
        <v>5059</v>
      </c>
      <c r="H477" s="15">
        <v>6431</v>
      </c>
      <c r="I477" s="15">
        <v>50611</v>
      </c>
      <c r="J477" s="15">
        <v>363</v>
      </c>
      <c r="K477" s="15">
        <v>50974</v>
      </c>
      <c r="L477" s="15">
        <v>53890.967</v>
      </c>
      <c r="M477" s="15">
        <v>71260</v>
      </c>
    </row>
    <row r="478" spans="1:13" ht="12.75">
      <c r="A478" s="13" t="s">
        <v>437</v>
      </c>
      <c r="B478" s="15">
        <v>88457</v>
      </c>
      <c r="C478" s="15">
        <v>107413</v>
      </c>
      <c r="D478" s="15">
        <v>0</v>
      </c>
      <c r="E478" s="15">
        <v>195870</v>
      </c>
      <c r="F478" s="15">
        <v>257</v>
      </c>
      <c r="G478" s="15">
        <v>5796</v>
      </c>
      <c r="H478" s="15">
        <v>6053</v>
      </c>
      <c r="I478" s="15">
        <v>201923</v>
      </c>
      <c r="J478" s="15">
        <v>13779</v>
      </c>
      <c r="K478" s="15">
        <v>215702</v>
      </c>
      <c r="L478" s="15">
        <v>218716.835</v>
      </c>
      <c r="M478" s="15">
        <v>272887</v>
      </c>
    </row>
    <row r="479" spans="1:13" ht="12.75">
      <c r="A479" s="16" t="s">
        <v>438</v>
      </c>
      <c r="B479" s="17">
        <v>21349</v>
      </c>
      <c r="C479" s="17">
        <v>7970</v>
      </c>
      <c r="D479" s="17">
        <v>8070</v>
      </c>
      <c r="E479" s="17">
        <v>37389</v>
      </c>
      <c r="F479" s="17">
        <v>300</v>
      </c>
      <c r="G479" s="17">
        <v>4364</v>
      </c>
      <c r="H479" s="17">
        <v>4664</v>
      </c>
      <c r="I479" s="17">
        <v>42053</v>
      </c>
      <c r="J479" s="17">
        <v>343</v>
      </c>
      <c r="K479" s="17">
        <v>42396</v>
      </c>
      <c r="L479" s="17">
        <v>43309.226</v>
      </c>
      <c r="M479" s="17">
        <v>54381</v>
      </c>
    </row>
    <row r="480" spans="1:13" ht="12.75">
      <c r="A480" s="13" t="s">
        <v>439</v>
      </c>
      <c r="B480" s="15">
        <v>13174</v>
      </c>
      <c r="C480" s="15">
        <v>6744</v>
      </c>
      <c r="D480" s="15">
        <v>8070</v>
      </c>
      <c r="E480" s="15">
        <v>27988</v>
      </c>
      <c r="F480" s="15">
        <v>343</v>
      </c>
      <c r="G480" s="15">
        <v>5108</v>
      </c>
      <c r="H480" s="15">
        <v>5451</v>
      </c>
      <c r="I480" s="15">
        <v>33439</v>
      </c>
      <c r="J480" s="15">
        <v>122</v>
      </c>
      <c r="K480" s="15">
        <v>33561</v>
      </c>
      <c r="L480" s="15">
        <v>28341.523</v>
      </c>
      <c r="M480" s="15">
        <v>38441</v>
      </c>
    </row>
    <row r="481" spans="1:13" ht="12.75">
      <c r="A481" s="13" t="s">
        <v>440</v>
      </c>
      <c r="B481" s="15">
        <v>15922</v>
      </c>
      <c r="C481" s="15">
        <v>6732</v>
      </c>
      <c r="D481" s="15">
        <v>8070</v>
      </c>
      <c r="E481" s="15">
        <v>30724</v>
      </c>
      <c r="F481" s="15">
        <v>43</v>
      </c>
      <c r="G481" s="15">
        <v>2831</v>
      </c>
      <c r="H481" s="15">
        <v>2874</v>
      </c>
      <c r="I481" s="15">
        <v>33598</v>
      </c>
      <c r="J481" s="15">
        <v>158</v>
      </c>
      <c r="K481" s="15">
        <v>33756</v>
      </c>
      <c r="L481" s="15">
        <v>34408.536</v>
      </c>
      <c r="M481" s="15">
        <v>38900</v>
      </c>
    </row>
    <row r="482" spans="1:13" ht="12.75">
      <c r="A482" s="16" t="s">
        <v>441</v>
      </c>
      <c r="B482" s="17">
        <v>16187</v>
      </c>
      <c r="C482" s="17">
        <v>8616</v>
      </c>
      <c r="D482" s="17">
        <v>8070</v>
      </c>
      <c r="E482" s="17">
        <v>32873</v>
      </c>
      <c r="F482" s="17">
        <v>21</v>
      </c>
      <c r="G482" s="17">
        <v>4594</v>
      </c>
      <c r="H482" s="17">
        <v>4615</v>
      </c>
      <c r="I482" s="17">
        <v>37488</v>
      </c>
      <c r="J482" s="17">
        <v>909</v>
      </c>
      <c r="K482" s="17">
        <v>38397</v>
      </c>
      <c r="L482" s="17">
        <v>39114.098</v>
      </c>
      <c r="M482" s="17">
        <v>44902</v>
      </c>
    </row>
    <row r="483" spans="1:13" ht="12.75">
      <c r="A483" s="13" t="s">
        <v>442</v>
      </c>
      <c r="B483" s="15">
        <v>21636</v>
      </c>
      <c r="C483" s="15">
        <v>21359</v>
      </c>
      <c r="D483" s="15">
        <v>0</v>
      </c>
      <c r="E483" s="15">
        <v>42995</v>
      </c>
      <c r="F483" s="15">
        <v>1480</v>
      </c>
      <c r="G483" s="15">
        <v>5557</v>
      </c>
      <c r="H483" s="15">
        <v>7037</v>
      </c>
      <c r="I483" s="15">
        <v>50032</v>
      </c>
      <c r="J483" s="15">
        <v>653</v>
      </c>
      <c r="K483" s="15">
        <v>50685</v>
      </c>
      <c r="L483" s="15">
        <v>55677.333</v>
      </c>
      <c r="M483" s="15">
        <v>72044</v>
      </c>
    </row>
    <row r="484" spans="1:13" ht="12.75">
      <c r="A484" s="13" t="s">
        <v>443</v>
      </c>
      <c r="B484" s="15">
        <v>24672</v>
      </c>
      <c r="C484" s="15">
        <v>26662</v>
      </c>
      <c r="D484" s="15">
        <v>0</v>
      </c>
      <c r="E484" s="15">
        <v>51334</v>
      </c>
      <c r="F484" s="15">
        <v>1458</v>
      </c>
      <c r="G484" s="15">
        <v>4790</v>
      </c>
      <c r="H484" s="15">
        <v>6248</v>
      </c>
      <c r="I484" s="15">
        <v>57582</v>
      </c>
      <c r="J484" s="15">
        <v>1488</v>
      </c>
      <c r="K484" s="15">
        <v>59070</v>
      </c>
      <c r="L484" s="15">
        <v>64294.27</v>
      </c>
      <c r="M484" s="15">
        <v>82869</v>
      </c>
    </row>
    <row r="485" spans="1:13" ht="12.75">
      <c r="A485" s="16" t="s">
        <v>444</v>
      </c>
      <c r="B485" s="17">
        <v>20646</v>
      </c>
      <c r="C485" s="17">
        <v>17646</v>
      </c>
      <c r="D485" s="17">
        <v>8070</v>
      </c>
      <c r="E485" s="17">
        <v>46362</v>
      </c>
      <c r="F485" s="17">
        <v>965</v>
      </c>
      <c r="G485" s="17">
        <v>3710</v>
      </c>
      <c r="H485" s="17">
        <v>4675</v>
      </c>
      <c r="I485" s="17">
        <v>51037</v>
      </c>
      <c r="J485" s="17">
        <v>518</v>
      </c>
      <c r="K485" s="17">
        <v>51555</v>
      </c>
      <c r="L485" s="17">
        <v>53928.205</v>
      </c>
      <c r="M485" s="17">
        <v>73226</v>
      </c>
    </row>
    <row r="486" spans="1:13" ht="12.75">
      <c r="A486" s="13" t="s">
        <v>445</v>
      </c>
      <c r="B486" s="15">
        <v>16540</v>
      </c>
      <c r="C486" s="15">
        <v>9072</v>
      </c>
      <c r="D486" s="15">
        <v>8070</v>
      </c>
      <c r="E486" s="15">
        <v>33682</v>
      </c>
      <c r="F486" s="15">
        <v>300</v>
      </c>
      <c r="G486" s="15">
        <v>4150</v>
      </c>
      <c r="H486" s="15">
        <v>4450</v>
      </c>
      <c r="I486" s="15">
        <v>38132</v>
      </c>
      <c r="J486" s="15">
        <v>468</v>
      </c>
      <c r="K486" s="15">
        <v>38600</v>
      </c>
      <c r="L486" s="15">
        <v>39171.998</v>
      </c>
      <c r="M486" s="15">
        <v>46172</v>
      </c>
    </row>
    <row r="487" spans="1:13" ht="12.75">
      <c r="A487" s="13" t="s">
        <v>446</v>
      </c>
      <c r="B487" s="15">
        <v>15976</v>
      </c>
      <c r="C487" s="15">
        <v>6984</v>
      </c>
      <c r="D487" s="15">
        <v>8070</v>
      </c>
      <c r="E487" s="15">
        <v>31030</v>
      </c>
      <c r="F487" s="15">
        <v>300</v>
      </c>
      <c r="G487" s="15">
        <v>4780</v>
      </c>
      <c r="H487" s="15">
        <v>5080</v>
      </c>
      <c r="I487" s="15">
        <v>36110</v>
      </c>
      <c r="J487" s="15">
        <v>284</v>
      </c>
      <c r="K487" s="15">
        <v>36394</v>
      </c>
      <c r="L487" s="15">
        <v>35973.392</v>
      </c>
      <c r="M487" s="15">
        <v>42913</v>
      </c>
    </row>
    <row r="488" spans="1:13" ht="12.75">
      <c r="A488" s="16" t="s">
        <v>447</v>
      </c>
      <c r="B488" s="17">
        <v>11676</v>
      </c>
      <c r="C488" s="17">
        <v>7132</v>
      </c>
      <c r="D488" s="17">
        <v>8070</v>
      </c>
      <c r="E488" s="17">
        <v>26878</v>
      </c>
      <c r="F488" s="17">
        <v>21</v>
      </c>
      <c r="G488" s="17">
        <v>3564</v>
      </c>
      <c r="H488" s="17">
        <v>3585</v>
      </c>
      <c r="I488" s="17">
        <v>30463</v>
      </c>
      <c r="J488" s="17">
        <v>163</v>
      </c>
      <c r="K488" s="17">
        <v>30626</v>
      </c>
      <c r="L488" s="17">
        <v>34168.408</v>
      </c>
      <c r="M488" s="17">
        <v>40336</v>
      </c>
    </row>
    <row r="489" spans="1:13" ht="12.75">
      <c r="A489" s="13" t="s">
        <v>448</v>
      </c>
      <c r="B489" s="15">
        <v>23390</v>
      </c>
      <c r="C489" s="15">
        <v>18502</v>
      </c>
      <c r="D489" s="15">
        <v>6456</v>
      </c>
      <c r="E489" s="15">
        <v>48348</v>
      </c>
      <c r="F489" s="15">
        <v>1909</v>
      </c>
      <c r="G489" s="15">
        <v>5175</v>
      </c>
      <c r="H489" s="15">
        <v>7084</v>
      </c>
      <c r="I489" s="15">
        <v>55432</v>
      </c>
      <c r="J489" s="15">
        <v>2131</v>
      </c>
      <c r="K489" s="15">
        <v>57563</v>
      </c>
      <c r="L489" s="15">
        <v>60051.906</v>
      </c>
      <c r="M489" s="15">
        <v>71153</v>
      </c>
    </row>
    <row r="490" spans="1:13" ht="12.75">
      <c r="A490" s="13" t="s">
        <v>449</v>
      </c>
      <c r="B490" s="15">
        <v>17232</v>
      </c>
      <c r="C490" s="15">
        <v>5709</v>
      </c>
      <c r="D490" s="15">
        <v>8070</v>
      </c>
      <c r="E490" s="15">
        <v>31011</v>
      </c>
      <c r="F490" s="15">
        <v>0</v>
      </c>
      <c r="G490" s="15">
        <v>3117</v>
      </c>
      <c r="H490" s="15">
        <v>3117</v>
      </c>
      <c r="I490" s="15">
        <v>34128</v>
      </c>
      <c r="J490" s="15">
        <v>29</v>
      </c>
      <c r="K490" s="15">
        <v>34157</v>
      </c>
      <c r="L490" s="15">
        <v>33521.76</v>
      </c>
      <c r="M490" s="15">
        <v>38719</v>
      </c>
    </row>
    <row r="491" spans="1:13" ht="12.75">
      <c r="A491" s="16" t="s">
        <v>450</v>
      </c>
      <c r="B491" s="17">
        <v>19516</v>
      </c>
      <c r="C491" s="17">
        <v>14104</v>
      </c>
      <c r="D491" s="17">
        <v>8070</v>
      </c>
      <c r="E491" s="17">
        <v>41690</v>
      </c>
      <c r="F491" s="17">
        <v>0</v>
      </c>
      <c r="G491" s="17">
        <v>3394</v>
      </c>
      <c r="H491" s="17">
        <v>3394</v>
      </c>
      <c r="I491" s="17">
        <v>45084</v>
      </c>
      <c r="J491" s="17">
        <v>703</v>
      </c>
      <c r="K491" s="17">
        <v>45787</v>
      </c>
      <c r="L491" s="17">
        <v>49606.792</v>
      </c>
      <c r="M491" s="17">
        <v>54189</v>
      </c>
    </row>
    <row r="492" spans="1:13" ht="12.75">
      <c r="A492" s="23" t="s">
        <v>451</v>
      </c>
      <c r="B492" s="24">
        <v>59114</v>
      </c>
      <c r="C492" s="24">
        <v>58511</v>
      </c>
      <c r="D492" s="24">
        <v>0</v>
      </c>
      <c r="E492" s="24">
        <v>117625</v>
      </c>
      <c r="F492" s="24">
        <v>2059</v>
      </c>
      <c r="G492" s="24">
        <v>3187</v>
      </c>
      <c r="H492" s="24">
        <v>5246</v>
      </c>
      <c r="I492" s="24">
        <v>122871</v>
      </c>
      <c r="J492" s="24">
        <v>3005</v>
      </c>
      <c r="K492" s="24">
        <v>125876</v>
      </c>
      <c r="L492" s="24">
        <v>131483.26</v>
      </c>
      <c r="M492" s="24">
        <v>154933</v>
      </c>
    </row>
    <row r="493" spans="1:13" ht="12.75">
      <c r="A493" s="13" t="s">
        <v>452</v>
      </c>
      <c r="B493" s="15"/>
      <c r="G493" s="25"/>
      <c r="H493" s="25"/>
      <c r="I493" s="25"/>
      <c r="J493" s="25"/>
      <c r="K493" s="25"/>
      <c r="M493" s="15"/>
    </row>
    <row r="494" spans="1:13" ht="13.5" thickBot="1">
      <c r="A494" s="21" t="s">
        <v>432</v>
      </c>
      <c r="B494" s="22">
        <v>480055</v>
      </c>
      <c r="C494" s="22">
        <v>450900</v>
      </c>
      <c r="D494" s="22">
        <v>101682</v>
      </c>
      <c r="E494" s="22">
        <v>1032637</v>
      </c>
      <c r="F494" s="22">
        <v>14474</v>
      </c>
      <c r="G494" s="22">
        <v>84140</v>
      </c>
      <c r="H494" s="22">
        <v>98614</v>
      </c>
      <c r="I494" s="22">
        <v>1131251</v>
      </c>
      <c r="J494" s="22">
        <v>32571</v>
      </c>
      <c r="K494" s="22">
        <v>1163822</v>
      </c>
      <c r="L494" s="22">
        <v>1207133.9</v>
      </c>
      <c r="M494" s="22">
        <v>1472298</v>
      </c>
    </row>
    <row r="495" spans="1:13" ht="12.75">
      <c r="A495" s="33"/>
      <c r="B495" s="19"/>
      <c r="C495" s="19"/>
      <c r="D495" s="19"/>
      <c r="E495" s="19"/>
      <c r="F495" s="19"/>
      <c r="H495" s="19"/>
      <c r="I495" s="19"/>
      <c r="J495" s="19"/>
      <c r="K495" s="19"/>
      <c r="L495" s="19"/>
      <c r="M495" s="19"/>
    </row>
    <row r="496" spans="1:13" ht="12.75">
      <c r="A496" s="34" t="s">
        <v>452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6"/>
      <c r="L496" s="36"/>
      <c r="M496" s="36"/>
    </row>
    <row r="497" spans="1:13" ht="13.5" thickBot="1">
      <c r="A497" s="42" t="s">
        <v>489</v>
      </c>
      <c r="B497" s="43"/>
      <c r="C497" s="37"/>
      <c r="D497" s="37"/>
      <c r="E497" s="37"/>
      <c r="F497" s="37"/>
      <c r="G497" s="22"/>
      <c r="H497" s="22"/>
      <c r="I497" s="22"/>
      <c r="J497" s="22"/>
      <c r="K497" s="22"/>
      <c r="L497" s="22"/>
      <c r="M497" s="22"/>
    </row>
    <row r="498" spans="1:13" ht="12.75">
      <c r="A498" s="38" t="s">
        <v>470</v>
      </c>
      <c r="B498" s="39">
        <v>25005892</v>
      </c>
      <c r="C498" s="15">
        <v>1147015</v>
      </c>
      <c r="D498" s="15">
        <v>561526</v>
      </c>
      <c r="E498" s="15">
        <v>26714433</v>
      </c>
      <c r="F498" s="15">
        <v>297679</v>
      </c>
      <c r="G498" s="15">
        <v>1968785</v>
      </c>
      <c r="H498" s="15">
        <v>2266464</v>
      </c>
      <c r="I498" s="15">
        <v>28980897</v>
      </c>
      <c r="J498" s="15">
        <v>5486357</v>
      </c>
      <c r="K498" s="15">
        <v>34467254</v>
      </c>
      <c r="L498" s="15">
        <v>32707484.2</v>
      </c>
      <c r="M498" s="15">
        <v>38004946</v>
      </c>
    </row>
    <row r="499" spans="1:9" ht="12.75">
      <c r="A499" s="38"/>
      <c r="B499" s="19"/>
      <c r="I499" s="15"/>
    </row>
    <row r="500" spans="1:9" ht="12.75">
      <c r="A500" s="38"/>
      <c r="B500" s="19"/>
      <c r="D500" s="40"/>
      <c r="I500" s="15"/>
    </row>
    <row r="502" spans="1:9" ht="12.75">
      <c r="A502" s="38"/>
      <c r="B502" s="19"/>
      <c r="I502" s="15"/>
    </row>
    <row r="503" spans="1:9" ht="12.75">
      <c r="A503" s="38"/>
      <c r="B503" s="19"/>
      <c r="D503" s="40"/>
      <c r="I503" s="15"/>
    </row>
    <row r="504" spans="1:9" ht="12.75">
      <c r="A504" s="38"/>
      <c r="B504" s="19"/>
      <c r="D504" s="40"/>
      <c r="I504" s="15"/>
    </row>
    <row r="506" spans="1:9" ht="12.75">
      <c r="A506" s="38"/>
      <c r="B506" s="19"/>
      <c r="D506" s="40"/>
      <c r="I506" s="15"/>
    </row>
    <row r="508" ht="12.75">
      <c r="I508" s="15"/>
    </row>
    <row r="509" ht="12.75">
      <c r="I509" s="15"/>
    </row>
    <row r="510" ht="12.75">
      <c r="I510" s="15"/>
    </row>
    <row r="511" spans="7:11" ht="12.75">
      <c r="G511" s="19"/>
      <c r="H511" s="19"/>
      <c r="I511" s="19"/>
      <c r="J511" s="19"/>
      <c r="K511" s="19"/>
    </row>
  </sheetData>
  <mergeCells count="1">
    <mergeCell ref="A1:A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&amp;CTabell 1: Rammetilskudd til kommunene 2005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F23" sqref="F23"/>
    </sheetView>
  </sheetViews>
  <sheetFormatPr defaultColWidth="11.421875" defaultRowHeight="12.75"/>
  <sheetData>
    <row r="1" ht="12.75">
      <c r="B1" t="s">
        <v>490</v>
      </c>
    </row>
    <row r="2" spans="3:5" ht="12.75">
      <c r="C2" s="49">
        <v>2005</v>
      </c>
      <c r="D2" s="49">
        <v>2004</v>
      </c>
      <c r="E2" s="49">
        <v>2003</v>
      </c>
    </row>
    <row r="3" spans="2:5" ht="12.75">
      <c r="B3" t="s">
        <v>471</v>
      </c>
      <c r="C3">
        <v>10015</v>
      </c>
      <c r="D3">
        <v>5000</v>
      </c>
      <c r="E3">
        <v>6400</v>
      </c>
    </row>
    <row r="4" spans="2:5" ht="12.75">
      <c r="B4" t="s">
        <v>472</v>
      </c>
      <c r="C4">
        <v>20000</v>
      </c>
      <c r="D4">
        <v>9000</v>
      </c>
      <c r="E4">
        <v>9300</v>
      </c>
    </row>
    <row r="5" spans="2:5" ht="12.75">
      <c r="B5" t="s">
        <v>473</v>
      </c>
      <c r="D5">
        <v>0</v>
      </c>
      <c r="E5">
        <v>0</v>
      </c>
    </row>
    <row r="6" spans="2:5" ht="12.75">
      <c r="B6" t="s">
        <v>474</v>
      </c>
      <c r="C6">
        <v>12000</v>
      </c>
      <c r="D6">
        <v>9000</v>
      </c>
      <c r="E6">
        <v>9000</v>
      </c>
    </row>
    <row r="7" spans="2:5" ht="12.75">
      <c r="B7" t="s">
        <v>475</v>
      </c>
      <c r="C7">
        <v>12409</v>
      </c>
      <c r="D7">
        <v>12800</v>
      </c>
      <c r="E7">
        <v>1600</v>
      </c>
    </row>
    <row r="8" spans="2:5" ht="12.75">
      <c r="B8" t="s">
        <v>476</v>
      </c>
      <c r="C8" s="41">
        <v>14885</v>
      </c>
      <c r="D8">
        <v>14441</v>
      </c>
      <c r="E8">
        <v>12300</v>
      </c>
    </row>
    <row r="9" spans="2:5" ht="12.75">
      <c r="B9" t="s">
        <v>477</v>
      </c>
      <c r="C9" s="41">
        <v>12283</v>
      </c>
      <c r="D9">
        <v>9000</v>
      </c>
      <c r="E9">
        <v>5700</v>
      </c>
    </row>
    <row r="10" spans="2:5" ht="12.75">
      <c r="B10" t="s">
        <v>478</v>
      </c>
      <c r="C10">
        <f>2500+7000</f>
        <v>9500</v>
      </c>
      <c r="D10">
        <v>8000</v>
      </c>
      <c r="E10">
        <v>8000</v>
      </c>
    </row>
    <row r="11" spans="2:5" ht="12.75">
      <c r="B11" t="s">
        <v>479</v>
      </c>
      <c r="C11">
        <v>5116</v>
      </c>
      <c r="D11">
        <v>4260</v>
      </c>
      <c r="E11">
        <v>3700</v>
      </c>
    </row>
    <row r="12" spans="2:5" ht="12.75">
      <c r="B12" t="s">
        <v>480</v>
      </c>
      <c r="C12">
        <v>6000</v>
      </c>
      <c r="D12">
        <v>5000</v>
      </c>
      <c r="E12">
        <v>3000</v>
      </c>
    </row>
    <row r="13" spans="2:5" ht="12.75">
      <c r="B13" t="s">
        <v>481</v>
      </c>
      <c r="C13">
        <v>25122</v>
      </c>
      <c r="D13">
        <v>3000</v>
      </c>
      <c r="E13">
        <v>3600</v>
      </c>
    </row>
    <row r="14" spans="2:5" ht="12.75">
      <c r="B14" t="s">
        <v>482</v>
      </c>
      <c r="C14">
        <f>8000</f>
        <v>8000</v>
      </c>
      <c r="D14">
        <v>4000</v>
      </c>
      <c r="E14">
        <v>13200</v>
      </c>
    </row>
    <row r="15" spans="2:5" ht="12.75">
      <c r="B15" t="s">
        <v>244</v>
      </c>
      <c r="C15">
        <v>10500</v>
      </c>
      <c r="D15">
        <v>7000</v>
      </c>
      <c r="E15">
        <v>1300</v>
      </c>
    </row>
    <row r="16" spans="2:5" ht="12.75">
      <c r="B16" t="s">
        <v>483</v>
      </c>
      <c r="C16">
        <v>6000</v>
      </c>
      <c r="D16">
        <v>8500</v>
      </c>
      <c r="E16">
        <v>4000</v>
      </c>
    </row>
    <row r="17" spans="2:5" ht="12.75">
      <c r="B17" t="s">
        <v>484</v>
      </c>
      <c r="C17">
        <f>1600+16000</f>
        <v>17600</v>
      </c>
      <c r="D17">
        <v>9001</v>
      </c>
      <c r="E17">
        <v>7400</v>
      </c>
    </row>
    <row r="18" spans="2:5" ht="12.75">
      <c r="B18" t="s">
        <v>485</v>
      </c>
      <c r="C18">
        <v>10027</v>
      </c>
      <c r="D18">
        <v>10000</v>
      </c>
      <c r="E18">
        <v>10000</v>
      </c>
    </row>
    <row r="19" spans="2:5" ht="12.75">
      <c r="B19" t="s">
        <v>486</v>
      </c>
      <c r="C19">
        <v>134400</v>
      </c>
      <c r="D19">
        <v>9000</v>
      </c>
      <c r="E19">
        <v>9700</v>
      </c>
    </row>
    <row r="20" spans="2:5" ht="12.75">
      <c r="B20" t="s">
        <v>487</v>
      </c>
      <c r="C20">
        <f>10000+2963</f>
        <v>12963</v>
      </c>
      <c r="D20">
        <v>4580</v>
      </c>
      <c r="E20">
        <v>3700</v>
      </c>
    </row>
    <row r="21" spans="2:5" ht="12.75">
      <c r="B21" t="s">
        <v>488</v>
      </c>
      <c r="C21" s="41">
        <v>12001</v>
      </c>
      <c r="D21">
        <v>4007</v>
      </c>
      <c r="E21">
        <v>3000</v>
      </c>
    </row>
    <row r="23" spans="3:5" ht="12.75">
      <c r="C23">
        <f>SUM(C3:C21)</f>
        <v>338821</v>
      </c>
      <c r="D23">
        <f>SUM(D3:D21)</f>
        <v>135589</v>
      </c>
      <c r="E23">
        <f>SUM(E3:E21)</f>
        <v>114900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Dag Erlend Nordby</cp:lastModifiedBy>
  <cp:lastPrinted>2004-09-30T17:04:35Z</cp:lastPrinted>
  <dcterms:created xsi:type="dcterms:W3CDTF">2004-09-29T10:03:17Z</dcterms:created>
  <dcterms:modified xsi:type="dcterms:W3CDTF">2004-09-30T17:04:38Z</dcterms:modified>
  <cp:category/>
  <cp:version/>
  <cp:contentType/>
  <cp:contentStatus/>
</cp:coreProperties>
</file>