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11685" activeTab="0"/>
  </bookViews>
  <sheets>
    <sheet name="Name of Tenderer" sheetId="1" r:id="rId1"/>
  </sheets>
  <definedNames/>
  <calcPr fullCalcOnLoad="1"/>
</workbook>
</file>

<file path=xl/sharedStrings.xml><?xml version="1.0" encoding="utf-8"?>
<sst xmlns="http://schemas.openxmlformats.org/spreadsheetml/2006/main" count="197" uniqueCount="146">
  <si>
    <t>Exchange rate used</t>
  </si>
  <si>
    <t>Date</t>
  </si>
  <si>
    <t>Name of component</t>
  </si>
  <si>
    <t>Component 1</t>
  </si>
  <si>
    <t>Component 2</t>
  </si>
  <si>
    <t>Component 3</t>
  </si>
  <si>
    <t>Component 4</t>
  </si>
  <si>
    <t>Company Name</t>
  </si>
  <si>
    <t>Other project cost not included above</t>
  </si>
  <si>
    <t>Documentation</t>
  </si>
  <si>
    <t>UC 0.1 Definition of roles</t>
  </si>
  <si>
    <t>UC 0.3 Electoral Roll</t>
  </si>
  <si>
    <t>UC 9.1 Authentication</t>
  </si>
  <si>
    <t>UC 2.1 E-voting</t>
  </si>
  <si>
    <t>UC 3.4 Counting e-votes</t>
  </si>
  <si>
    <t>UC 5.1 Reporting</t>
  </si>
  <si>
    <t>UC 5.2 Auditing</t>
  </si>
  <si>
    <t>Description</t>
  </si>
  <si>
    <t>Other costs…….</t>
  </si>
  <si>
    <t>Project management</t>
  </si>
  <si>
    <t>Appendix 7 Final Price</t>
  </si>
  <si>
    <t>Project management in Oslo</t>
  </si>
  <si>
    <t>Currency used</t>
  </si>
  <si>
    <t>Cost pr hour Norwegian kroner (excluded VAT/MVA )</t>
  </si>
  <si>
    <t>All costs in NOK excluded VAT/MVA</t>
  </si>
  <si>
    <t>1: Optional services, Personnel cost pr hour</t>
  </si>
  <si>
    <t>Role</t>
  </si>
  <si>
    <t>E-voting SW components</t>
  </si>
  <si>
    <t>E-counting SW components</t>
  </si>
  <si>
    <t>Estimate (NOK)</t>
  </si>
  <si>
    <t>Component cost</t>
  </si>
  <si>
    <t>Quantity</t>
  </si>
  <si>
    <t>Cost pr unit</t>
  </si>
  <si>
    <t>Cost per service</t>
  </si>
  <si>
    <t>Total contract value ex. Options</t>
  </si>
  <si>
    <t>UC 0.2 Configuration of The Election System</t>
  </si>
  <si>
    <t>UC 0.4 Exception process for Electoral Roll</t>
  </si>
  <si>
    <t>UC 3.1 Registration of p-votes in Electoral Roll</t>
  </si>
  <si>
    <t>UC 3.2 Manual registration of p-vote results</t>
  </si>
  <si>
    <t>UC 3.5 Approval of p-votes and ballots</t>
  </si>
  <si>
    <t>UC 4.2 Settlement</t>
  </si>
  <si>
    <t>Total Cost used for price comparison</t>
  </si>
  <si>
    <t>Cost used for price comparison</t>
  </si>
  <si>
    <t>Other relevant personnel</t>
  </si>
  <si>
    <t>Number of Hours used for price comparison</t>
  </si>
  <si>
    <t>Use case:</t>
  </si>
  <si>
    <t>Probability of purchase</t>
  </si>
  <si>
    <t>Cost of development and test environment</t>
  </si>
  <si>
    <t>?%</t>
  </si>
  <si>
    <t>Description of service</t>
  </si>
  <si>
    <t>Service Description</t>
  </si>
  <si>
    <t>Extra component costs for full implementation in Norway 
(If any)</t>
  </si>
  <si>
    <t>Component cost 2011 pilots 
(If any)</t>
  </si>
  <si>
    <t>3: Development/customisation of options</t>
  </si>
  <si>
    <t>Total per option (Hours)</t>
  </si>
  <si>
    <t>Total cost per option
 (NOK)</t>
  </si>
  <si>
    <t>4: Software component cost</t>
  </si>
  <si>
    <t>5: Hardware cost 2011</t>
  </si>
  <si>
    <t>Total value of options</t>
  </si>
  <si>
    <t>NA</t>
  </si>
  <si>
    <t>Grand Total</t>
  </si>
  <si>
    <t>System configuration per pilot</t>
  </si>
  <si>
    <t>Contractor Security test</t>
  </si>
  <si>
    <t>Contractor Performance and volume test</t>
  </si>
  <si>
    <t>2. line telephone support</t>
  </si>
  <si>
    <t>Deployment of solution to operating environment</t>
  </si>
  <si>
    <t>System support e-voting 24Hrs/7days from July 1st to election day</t>
  </si>
  <si>
    <t xml:space="preserve">Cost </t>
  </si>
  <si>
    <t>Cost pr day, Principal cower facility cost</t>
  </si>
  <si>
    <t>Currency risk, can be negative</t>
  </si>
  <si>
    <t>Payments deliverables according to project plan</t>
  </si>
  <si>
    <t xml:space="preserve"> -delivery 1</t>
  </si>
  <si>
    <t xml:space="preserve"> -delivery 2</t>
  </si>
  <si>
    <t xml:space="preserve"> -delivery 3</t>
  </si>
  <si>
    <t>Final delivery</t>
  </si>
  <si>
    <t>Guarantee period 1</t>
  </si>
  <si>
    <t>Guarantee period 2</t>
  </si>
  <si>
    <t xml:space="preserve">Final Acceptance test </t>
  </si>
  <si>
    <t xml:space="preserve"> -delivery n</t>
  </si>
  <si>
    <t>Total for all deliveries</t>
  </si>
  <si>
    <t>% of total contract value</t>
  </si>
  <si>
    <t>Total payment in NOK</t>
  </si>
  <si>
    <t>Total</t>
  </si>
  <si>
    <t>Contract Planned date (latest)</t>
  </si>
  <si>
    <t>Payment milestones</t>
  </si>
  <si>
    <t>Payment for prototype and related software</t>
  </si>
  <si>
    <t>Training , different course length, all preparation and documents included</t>
  </si>
  <si>
    <t>Preparation of scan centre(E-counting) pr scan centre</t>
  </si>
  <si>
    <t>System Support e-counting (08:00-16:00 for one week).</t>
  </si>
  <si>
    <t>System Support election administration  (07:00-16:00 ) from 1.march to election day</t>
  </si>
  <si>
    <t xml:space="preserve">6: Sum Optional services for Implementation (2011) and optional project cost </t>
  </si>
  <si>
    <t>Cost of travel, accommodation</t>
  </si>
  <si>
    <t>Contractor Usability and accessibility test</t>
  </si>
  <si>
    <t>Contractor System test (Fac. acc. Test)</t>
  </si>
  <si>
    <t>System specialist in Oslo</t>
  </si>
  <si>
    <t>Experienced SW-developer in Oslo</t>
  </si>
  <si>
    <t>System specialist at Contractors home office</t>
  </si>
  <si>
    <t>Experienced SW-developer at Contractors home office</t>
  </si>
  <si>
    <t>Total cost per Use Case
 (NOK)</t>
  </si>
  <si>
    <t>Probability of purchase (0-100%) Values less than 100% is an option to purchase</t>
  </si>
  <si>
    <t>Election administrative SW components</t>
  </si>
  <si>
    <t>Other required SW Components</t>
  </si>
  <si>
    <t xml:space="preserve">6: Optional services for Implementation (2011) and optional project cost </t>
  </si>
  <si>
    <t>Cost of being paid in later than described (total contract sum)</t>
  </si>
  <si>
    <t>Based on your knowledge of our project and your experience,  please make a estimate of the services for the implementation of the system in the pilot municipalities included the election in September 2011</t>
  </si>
  <si>
    <t>Totals (Sum from tables 1 - 7 below)</t>
  </si>
  <si>
    <t>2: Development/customisation cost for Use Cases</t>
  </si>
  <si>
    <t>Total hours per Use Case</t>
  </si>
  <si>
    <t>Development/ Customisation  (Hours)</t>
  </si>
  <si>
    <t>7: Contractor project cost until September 2011</t>
  </si>
  <si>
    <t>% Pro Anno, 2months later payment</t>
  </si>
  <si>
    <t xml:space="preserve">
Name of component</t>
  </si>
  <si>
    <t xml:space="preserve">Probability of purchase full implementation (0-100%) </t>
  </si>
  <si>
    <t>Cost used for price comparison (2011 + full impl. + 5 year maintenance)</t>
  </si>
  <si>
    <t xml:space="preserve">Yearly maintenance cost 2012 - </t>
  </si>
  <si>
    <t>Name of the component provider</t>
  </si>
  <si>
    <t>Cost of being paid in NOK rather than own currency</t>
  </si>
  <si>
    <r>
      <t>For</t>
    </r>
    <r>
      <rPr>
        <u val="single"/>
        <sz val="11"/>
        <color indexed="8"/>
        <rFont val="Arial"/>
        <family val="2"/>
      </rPr>
      <t xml:space="preserve"> extra services </t>
    </r>
    <r>
      <rPr>
        <sz val="11"/>
        <color indexed="8"/>
        <rFont val="Arial"/>
        <family val="2"/>
      </rPr>
      <t>ordered by the  Principal based on hours used (t&amp;m), the following prices will apply:</t>
    </r>
  </si>
  <si>
    <r>
      <rPr>
        <u val="single"/>
        <sz val="11"/>
        <color indexed="8"/>
        <rFont val="Arial"/>
        <family val="2"/>
      </rPr>
      <t>Please present all the Contractor costs that are necessary to deliver a complete project in 2011.</t>
    </r>
    <r>
      <rPr>
        <sz val="11"/>
        <color indexed="8"/>
        <rFont val="Arial"/>
        <family val="2"/>
      </rPr>
      <t xml:space="preserve"> Give only the project cost not already specified in table 1-6 . The Tenderers core team must be located in Oslo, Norway, and all travel cost and cost related to presence in Oslo, if any, must be included in the tender.</t>
    </r>
  </si>
  <si>
    <r>
      <t xml:space="preserve">Fill in the elements of the proposed solution in “Appendix 3 – Customer Technical Platform” for the elections in 2011. </t>
    </r>
    <r>
      <rPr>
        <u val="single"/>
        <sz val="11"/>
        <color indexed="8"/>
        <rFont val="Arial"/>
        <family val="2"/>
      </rPr>
      <t xml:space="preserve">Costs incurred by the need for duplication of services in a hot standby site need not be specified, nor should network security or infrastructure be included in the pricing. </t>
    </r>
    <r>
      <rPr>
        <sz val="11"/>
        <color indexed="8"/>
        <rFont val="Arial"/>
        <family val="2"/>
      </rPr>
      <t xml:space="preserve">The Tenderer has to cover own expenses for development environment and infrastructure and hardware cost related to their own development and testing. </t>
    </r>
  </si>
  <si>
    <t>Your Overhead  (Project management, inc. for instance specification, unit testing and deployment ++) (Hours)</t>
  </si>
  <si>
    <t xml:space="preserve">You must list all SW components we have to pay for </t>
  </si>
  <si>
    <t>Use Case: UC 1.1 Submission of list proposals</t>
  </si>
  <si>
    <t>Use Case: UC 3.3 Electronic counting of p-votes</t>
  </si>
  <si>
    <t>Use Case: UC 4.1 Reporting of results to SSB</t>
  </si>
  <si>
    <t xml:space="preserve">8: Other products and services offered </t>
  </si>
  <si>
    <t>Based on your knowledge of our project and your experience,  please describe and price other products and services that might be relevant for the Principal. These costs will not be counted in when evaluating Tender price.</t>
  </si>
  <si>
    <t>Hours required for customer involvement during spesification, development and testing.</t>
  </si>
  <si>
    <t>Cost of waiving the claims of reservations from standard agreement development(SSA-U)</t>
  </si>
  <si>
    <t>Cost of waiving the claims of reservations from standard agreement mainteneance (SSA-V)</t>
  </si>
  <si>
    <t>Specify #persons in oslo</t>
  </si>
  <si>
    <t>Contractor Office cost in Oslo (if any)</t>
  </si>
  <si>
    <t>e-learning?</t>
  </si>
  <si>
    <t>add your own products and services, such as..</t>
  </si>
  <si>
    <r>
      <rPr>
        <u val="single"/>
        <sz val="11"/>
        <color indexed="8"/>
        <rFont val="Arial"/>
        <family val="2"/>
      </rPr>
      <t xml:space="preserve">Requirement OS 7.9 </t>
    </r>
    <r>
      <rPr>
        <sz val="11"/>
        <color indexed="8"/>
        <rFont val="Arial"/>
        <family val="2"/>
      </rPr>
      <t xml:space="preserve">
Where asymmetrical cryptographic private keys are shared as per OS7.7, they shall be generated using multiparty computation, so the private keys will not be known to anyone before they are to be used. For further reference see Realizing Distributed RSA Key Generation using VIFF (Mauland, Reistad &amp; Mjølsnes 2009)</t>
    </r>
  </si>
  <si>
    <r>
      <rPr>
        <u val="single"/>
        <sz val="11"/>
        <color indexed="8"/>
        <rFont val="Arial"/>
        <family val="2"/>
      </rPr>
      <t>Requirement OS 0.12B</t>
    </r>
    <r>
      <rPr>
        <sz val="11"/>
        <color indexed="8"/>
        <rFont val="Arial"/>
        <family val="2"/>
      </rPr>
      <t xml:space="preserve">
 The Election System shall provide the e-voter with 'end-to-end' proof that the cast vote is received,  recorded and counted as the voter intended. NOTE:  To contract vote selling, this option may require a judicial process, where the confirmation that the vote is correctly counted is obtained in a controlled environment.</t>
    </r>
  </si>
  <si>
    <t>UC 1.2 Processing list proposals</t>
  </si>
  <si>
    <t>Describe your reservations in SSA-U  App 8 Changes to the General Contractual Wording</t>
  </si>
  <si>
    <t>Describe your reservations in SSA-V  App 8 Changes to the General Contractual Wording</t>
  </si>
  <si>
    <t>1: Total cost Optional services, Personnel cost pr hour</t>
  </si>
  <si>
    <t>2: Total Cost Development / customisation of Use Cases</t>
  </si>
  <si>
    <t>3: Total Cost Development / customisation of Options</t>
  </si>
  <si>
    <t>4: Total Cost Software Components</t>
  </si>
  <si>
    <t>7: Total Cost Other Contractor project costs until September 2011</t>
  </si>
  <si>
    <t>8: Total Cost Optional services for Implementation (2011)</t>
  </si>
  <si>
    <t>5: Total Cost HW 2011</t>
  </si>
</sst>
</file>

<file path=xl/styles.xml><?xml version="1.0" encoding="utf-8"?>
<styleSheet xmlns="http://schemas.openxmlformats.org/spreadsheetml/2006/main">
  <numFmts count="2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quot;kr&quot;\ * #,##0.0_ ;_ &quot;kr&quot;\ * \-#,##0.0_ ;_ &quot;kr&quot;\ * &quot;-&quot;??_ ;_ @_ "/>
    <numFmt numFmtId="165" formatCode="_ &quot;kr&quot;\ * #,##0_ ;_ &quot;kr&quot;\ * \-#,##0_ ;_ &quot;kr&quot;\ * &quot;-&quot;??_ ;_ @_ "/>
    <numFmt numFmtId="166" formatCode="&quot;Ja&quot;;&quot;Ja&quot;;&quot;Nei&quot;"/>
    <numFmt numFmtId="167" formatCode="&quot;Sann&quot;;&quot;Sann&quot;;&quot;Usann&quot;"/>
    <numFmt numFmtId="168" formatCode="&quot;På&quot;;&quot;På&quot;;&quot;Av&quot;"/>
    <numFmt numFmtId="169" formatCode="[$€-2]\ ###,000_);[Red]\([$€-2]\ ###,000\)"/>
    <numFmt numFmtId="170" formatCode="_ * #,##0_ ;_ * \-#,##0_ ;_ * &quot;-&quot;??_ ;_ @_ "/>
    <numFmt numFmtId="171" formatCode="[$-414]d\.\ mmmm\ yyyy"/>
    <numFmt numFmtId="172" formatCode="\H\o\u\rs:"/>
    <numFmt numFmtId="173" formatCode="0.0"/>
    <numFmt numFmtId="174" formatCode="_ [$kr-414]\ * #,##0.00_ ;_ [$kr-414]\ * \-#,##0.00_ ;_ [$kr-414]\ * &quot;-&quot;??_ ;_ @_ "/>
    <numFmt numFmtId="175" formatCode="_ [$kr-414]\ * #,##0.0_ ;_ [$kr-414]\ * \-#,##0.0_ ;_ [$kr-414]\ * &quot;-&quot;??_ ;_ @_ "/>
    <numFmt numFmtId="176" formatCode="_ [$kr-414]\ * #,##0_ ;_ [$kr-414]\ * \-#,##0_ ;_ [$kr-414]\ * &quot;-&quot;??_ ;_ @_ "/>
    <numFmt numFmtId="177" formatCode="mmm/yyyy"/>
    <numFmt numFmtId="178" formatCode="dd/mmm/yyyy"/>
  </numFmts>
  <fonts count="58">
    <font>
      <sz val="11"/>
      <color theme="1"/>
      <name val="Calibri"/>
      <family val="2"/>
    </font>
    <font>
      <sz val="11"/>
      <color indexed="8"/>
      <name val="Calibri"/>
      <family val="2"/>
    </font>
    <font>
      <sz val="11"/>
      <color indexed="8"/>
      <name val="Arial"/>
      <family val="2"/>
    </font>
    <font>
      <u val="single"/>
      <sz val="11"/>
      <color indexed="8"/>
      <name val="Arial"/>
      <family val="2"/>
    </font>
    <font>
      <b/>
      <sz val="11"/>
      <name val="Arial"/>
      <family val="2"/>
    </font>
    <font>
      <sz val="11"/>
      <color indexed="9"/>
      <name val="Calibri"/>
      <family val="2"/>
    </font>
    <font>
      <u val="single"/>
      <sz val="11"/>
      <color indexed="20"/>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3"/>
      <color indexed="8"/>
      <name val="Arial"/>
      <family val="2"/>
    </font>
    <font>
      <b/>
      <sz val="24"/>
      <color indexed="8"/>
      <name val="Arial"/>
      <family val="2"/>
    </font>
    <font>
      <b/>
      <sz val="11"/>
      <color indexed="8"/>
      <name val="Arial"/>
      <family val="2"/>
    </font>
    <font>
      <b/>
      <sz val="16"/>
      <color indexed="8"/>
      <name val="Arial"/>
      <family val="2"/>
    </font>
    <font>
      <b/>
      <sz val="18"/>
      <color indexed="8"/>
      <name val="Arial"/>
      <family val="2"/>
    </font>
    <font>
      <sz val="13"/>
      <color indexed="8"/>
      <name val="Arial"/>
      <family val="2"/>
    </font>
    <font>
      <b/>
      <sz val="12"/>
      <color indexed="8"/>
      <name val="Arial"/>
      <family val="2"/>
    </font>
    <font>
      <sz val="12"/>
      <color indexed="8"/>
      <name val="Arial"/>
      <family val="2"/>
    </font>
    <font>
      <sz val="11"/>
      <color theme="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3"/>
      <color theme="1"/>
      <name val="Arial"/>
      <family val="2"/>
    </font>
    <font>
      <b/>
      <sz val="24"/>
      <color theme="1"/>
      <name val="Arial"/>
      <family val="2"/>
    </font>
    <font>
      <sz val="11"/>
      <color theme="1"/>
      <name val="Arial"/>
      <family val="2"/>
    </font>
    <font>
      <b/>
      <sz val="11"/>
      <color theme="1"/>
      <name val="Arial"/>
      <family val="2"/>
    </font>
    <font>
      <b/>
      <sz val="16"/>
      <color theme="1"/>
      <name val="Arial"/>
      <family val="2"/>
    </font>
    <font>
      <b/>
      <sz val="18"/>
      <color theme="1"/>
      <name val="Arial"/>
      <family val="2"/>
    </font>
    <font>
      <sz val="13"/>
      <color theme="1"/>
      <name val="Arial"/>
      <family val="2"/>
    </font>
    <font>
      <b/>
      <sz val="12"/>
      <color theme="1"/>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23" borderId="1" applyNumberFormat="0" applyAlignment="0" applyProtection="0"/>
    <xf numFmtId="0" fontId="39" fillId="0" borderId="2" applyNumberFormat="0" applyFill="0" applyAlignment="0" applyProtection="0"/>
    <xf numFmtId="0" fontId="40" fillId="24" borderId="3" applyNumberFormat="0" applyAlignment="0" applyProtection="0"/>
    <xf numFmtId="0" fontId="0" fillId="25" borderId="4" applyNumberFormat="0" applyFont="0" applyAlignment="0" applyProtection="0"/>
    <xf numFmtId="0" fontId="41" fillId="26"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65">
    <xf numFmtId="0" fontId="0" fillId="0" borderId="0" xfId="0" applyFont="1" applyAlignment="1">
      <alignment/>
    </xf>
    <xf numFmtId="0" fontId="49" fillId="0" borderId="10" xfId="0" applyFont="1" applyBorder="1" applyAlignment="1">
      <alignment/>
    </xf>
    <xf numFmtId="0" fontId="50" fillId="0" borderId="0" xfId="0" applyFont="1" applyAlignment="1">
      <alignment/>
    </xf>
    <xf numFmtId="0" fontId="51" fillId="33" borderId="0" xfId="0" applyFont="1" applyFill="1" applyAlignment="1">
      <alignment/>
    </xf>
    <xf numFmtId="0" fontId="52" fillId="0" borderId="10" xfId="0" applyFont="1" applyBorder="1" applyAlignment="1">
      <alignment/>
    </xf>
    <xf numFmtId="15" fontId="51" fillId="34" borderId="10" xfId="0" applyNumberFormat="1" applyFont="1" applyFill="1" applyBorder="1" applyAlignment="1">
      <alignment/>
    </xf>
    <xf numFmtId="0" fontId="53" fillId="0" borderId="10" xfId="0" applyFont="1" applyBorder="1" applyAlignment="1">
      <alignment/>
    </xf>
    <xf numFmtId="0" fontId="51" fillId="34" borderId="10" xfId="0" applyFont="1" applyFill="1" applyBorder="1" applyAlignment="1">
      <alignment/>
    </xf>
    <xf numFmtId="0" fontId="54" fillId="35" borderId="10" xfId="0" applyFont="1" applyFill="1" applyBorder="1" applyAlignment="1">
      <alignment/>
    </xf>
    <xf numFmtId="0" fontId="52" fillId="35" borderId="10" xfId="0" applyFont="1" applyFill="1" applyBorder="1" applyAlignment="1">
      <alignment wrapText="1"/>
    </xf>
    <xf numFmtId="0" fontId="51" fillId="33" borderId="10" xfId="0" applyFont="1" applyFill="1" applyBorder="1" applyAlignment="1">
      <alignment wrapText="1"/>
    </xf>
    <xf numFmtId="0" fontId="51" fillId="33" borderId="10" xfId="0" applyFont="1" applyFill="1" applyBorder="1" applyAlignment="1">
      <alignment horizontal="right" wrapText="1"/>
    </xf>
    <xf numFmtId="165" fontId="51" fillId="0" borderId="10" xfId="0" applyNumberFormat="1" applyFont="1" applyBorder="1" applyAlignment="1">
      <alignment/>
    </xf>
    <xf numFmtId="165" fontId="51" fillId="33" borderId="10" xfId="0" applyNumberFormat="1" applyFont="1" applyFill="1" applyBorder="1" applyAlignment="1">
      <alignment wrapText="1"/>
    </xf>
    <xf numFmtId="0" fontId="51" fillId="0" borderId="10" xfId="0" applyFont="1" applyBorder="1" applyAlignment="1">
      <alignment/>
    </xf>
    <xf numFmtId="0" fontId="51" fillId="0" borderId="10" xfId="0" applyFont="1" applyBorder="1" applyAlignment="1">
      <alignment/>
    </xf>
    <xf numFmtId="178" fontId="51" fillId="0" borderId="10" xfId="0" applyNumberFormat="1" applyFont="1" applyBorder="1" applyAlignment="1">
      <alignment/>
    </xf>
    <xf numFmtId="9" fontId="51" fillId="0" borderId="10" xfId="0" applyNumberFormat="1" applyFont="1" applyBorder="1" applyAlignment="1">
      <alignment/>
    </xf>
    <xf numFmtId="165" fontId="51" fillId="34" borderId="10" xfId="0" applyNumberFormat="1" applyFont="1" applyFill="1" applyBorder="1" applyAlignment="1">
      <alignment wrapText="1"/>
    </xf>
    <xf numFmtId="0" fontId="52" fillId="0" borderId="10" xfId="0" applyFont="1" applyFill="1" applyBorder="1" applyAlignment="1">
      <alignment/>
    </xf>
    <xf numFmtId="9" fontId="51" fillId="0" borderId="10" xfId="0" applyNumberFormat="1" applyFont="1" applyBorder="1" applyAlignment="1">
      <alignment/>
    </xf>
    <xf numFmtId="0" fontId="49" fillId="0" borderId="10" xfId="0" applyFont="1" applyBorder="1" applyAlignment="1">
      <alignment/>
    </xf>
    <xf numFmtId="9" fontId="49" fillId="0" borderId="10" xfId="0" applyNumberFormat="1" applyFont="1" applyBorder="1" applyAlignment="1">
      <alignment/>
    </xf>
    <xf numFmtId="165" fontId="49" fillId="33" borderId="10" xfId="0" applyNumberFormat="1" applyFont="1" applyFill="1" applyBorder="1" applyAlignment="1">
      <alignment wrapText="1"/>
    </xf>
    <xf numFmtId="0" fontId="55" fillId="33" borderId="0" xfId="0" applyFont="1" applyFill="1" applyAlignment="1">
      <alignment/>
    </xf>
    <xf numFmtId="165" fontId="51" fillId="34" borderId="10" xfId="60" applyNumberFormat="1" applyFont="1" applyFill="1" applyBorder="1" applyAlignment="1">
      <alignment/>
    </xf>
    <xf numFmtId="165" fontId="51" fillId="0" borderId="10" xfId="60" applyNumberFormat="1" applyFont="1" applyBorder="1" applyAlignment="1">
      <alignment/>
    </xf>
    <xf numFmtId="0" fontId="51" fillId="34" borderId="10" xfId="0" applyFont="1" applyFill="1" applyBorder="1" applyAlignment="1">
      <alignment/>
    </xf>
    <xf numFmtId="0" fontId="4" fillId="35" borderId="10" xfId="0" applyFont="1" applyFill="1" applyBorder="1" applyAlignment="1">
      <alignment wrapText="1"/>
    </xf>
    <xf numFmtId="0" fontId="51" fillId="0" borderId="10" xfId="0" applyFont="1" applyFill="1" applyBorder="1" applyAlignment="1">
      <alignment/>
    </xf>
    <xf numFmtId="0" fontId="51" fillId="0" borderId="10" xfId="0" applyFont="1" applyBorder="1" applyAlignment="1">
      <alignment wrapText="1"/>
    </xf>
    <xf numFmtId="0" fontId="52" fillId="0" borderId="0" xfId="0" applyFont="1" applyBorder="1" applyAlignment="1">
      <alignment/>
    </xf>
    <xf numFmtId="0" fontId="51" fillId="34" borderId="10" xfId="0" applyFont="1" applyFill="1" applyBorder="1" applyAlignment="1">
      <alignment horizontal="left" wrapText="1"/>
    </xf>
    <xf numFmtId="0" fontId="52" fillId="0" borderId="10" xfId="0" applyFont="1" applyBorder="1" applyAlignment="1">
      <alignment wrapText="1"/>
    </xf>
    <xf numFmtId="0" fontId="51" fillId="34" borderId="10" xfId="0" applyFont="1" applyFill="1" applyBorder="1" applyAlignment="1">
      <alignment wrapText="1"/>
    </xf>
    <xf numFmtId="0" fontId="52" fillId="35" borderId="10" xfId="0" applyFont="1" applyFill="1" applyBorder="1" applyAlignment="1">
      <alignment/>
    </xf>
    <xf numFmtId="0" fontId="52" fillId="35" borderId="10" xfId="0" applyFont="1" applyFill="1" applyBorder="1" applyAlignment="1">
      <alignment/>
    </xf>
    <xf numFmtId="0" fontId="51" fillId="34" borderId="10" xfId="0" applyFont="1" applyFill="1" applyBorder="1" applyAlignment="1">
      <alignment horizontal="right"/>
    </xf>
    <xf numFmtId="9" fontId="51" fillId="0" borderId="10" xfId="0" applyNumberFormat="1" applyFont="1" applyBorder="1" applyAlignment="1">
      <alignment horizontal="right"/>
    </xf>
    <xf numFmtId="0" fontId="52" fillId="34" borderId="10" xfId="0" applyFont="1" applyFill="1" applyBorder="1" applyAlignment="1">
      <alignment/>
    </xf>
    <xf numFmtId="0" fontId="51" fillId="34" borderId="10" xfId="0" applyFont="1" applyFill="1" applyBorder="1" applyAlignment="1">
      <alignment horizontal="left" indent="1"/>
    </xf>
    <xf numFmtId="0" fontId="49" fillId="0" borderId="0" xfId="0" applyFont="1" applyBorder="1" applyAlignment="1">
      <alignment/>
    </xf>
    <xf numFmtId="0" fontId="56" fillId="0" borderId="10" xfId="0" applyFont="1" applyBorder="1" applyAlignment="1">
      <alignment/>
    </xf>
    <xf numFmtId="165" fontId="56" fillId="0" borderId="10" xfId="60" applyNumberFormat="1" applyFont="1" applyBorder="1" applyAlignment="1">
      <alignment/>
    </xf>
    <xf numFmtId="165" fontId="56" fillId="0" borderId="10" xfId="0" applyNumberFormat="1" applyFont="1" applyBorder="1" applyAlignment="1">
      <alignment/>
    </xf>
    <xf numFmtId="0" fontId="57" fillId="33" borderId="0" xfId="0" applyFont="1" applyFill="1" applyAlignment="1">
      <alignment/>
    </xf>
    <xf numFmtId="0" fontId="56" fillId="0" borderId="10" xfId="0" applyFont="1" applyBorder="1" applyAlignment="1">
      <alignment wrapText="1"/>
    </xf>
    <xf numFmtId="0" fontId="56" fillId="0" borderId="10" xfId="0" applyFont="1" applyBorder="1" applyAlignment="1">
      <alignment/>
    </xf>
    <xf numFmtId="0" fontId="53" fillId="0" borderId="10" xfId="0" applyFont="1" applyBorder="1" applyAlignment="1">
      <alignment wrapText="1"/>
    </xf>
    <xf numFmtId="0" fontId="57" fillId="0" borderId="10" xfId="0" applyFont="1" applyBorder="1" applyAlignment="1">
      <alignment/>
    </xf>
    <xf numFmtId="0" fontId="57" fillId="0" borderId="10" xfId="0" applyFont="1" applyBorder="1" applyAlignment="1">
      <alignment wrapText="1"/>
    </xf>
    <xf numFmtId="0" fontId="51" fillId="34" borderId="10" xfId="0" applyFont="1" applyFill="1" applyBorder="1" applyAlignment="1">
      <alignment vertical="top" wrapText="1"/>
    </xf>
    <xf numFmtId="0" fontId="2" fillId="0" borderId="10" xfId="0" applyFont="1" applyBorder="1" applyAlignment="1">
      <alignment wrapText="1"/>
    </xf>
    <xf numFmtId="178" fontId="51" fillId="34" borderId="10" xfId="0" applyNumberFormat="1" applyFont="1" applyFill="1" applyBorder="1" applyAlignment="1">
      <alignment/>
    </xf>
    <xf numFmtId="165" fontId="55" fillId="33" borderId="10" xfId="0" applyNumberFormat="1" applyFont="1" applyFill="1" applyBorder="1" applyAlignment="1">
      <alignment wrapText="1"/>
    </xf>
    <xf numFmtId="0" fontId="52" fillId="0" borderId="11" xfId="0" applyFont="1" applyBorder="1" applyAlignment="1">
      <alignment horizontal="center" wrapText="1"/>
    </xf>
    <xf numFmtId="0" fontId="52" fillId="0" borderId="12" xfId="0" applyFont="1" applyBorder="1" applyAlignment="1">
      <alignment horizontal="center" wrapText="1"/>
    </xf>
    <xf numFmtId="0" fontId="52" fillId="0" borderId="13" xfId="0" applyFont="1" applyBorder="1" applyAlignment="1">
      <alignment horizont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1" xfId="0" applyFont="1" applyBorder="1" applyAlignment="1">
      <alignment horizontal="left" wrapText="1"/>
    </xf>
    <xf numFmtId="0" fontId="51" fillId="0" borderId="12" xfId="0" applyFont="1" applyBorder="1" applyAlignment="1">
      <alignment horizontal="left" wrapText="1"/>
    </xf>
    <xf numFmtId="0" fontId="51" fillId="0" borderId="13" xfId="0" applyFont="1" applyBorder="1" applyAlignment="1">
      <alignment horizontal="left" wrapText="1"/>
    </xf>
    <xf numFmtId="0" fontId="51" fillId="0" borderId="10" xfId="0" applyFont="1" applyBorder="1" applyAlignment="1">
      <alignment horizontal="left" wrapText="1"/>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øytral" xfId="43"/>
    <cellStyle name="Overskrift 1" xfId="44"/>
    <cellStyle name="Overskrift 2" xfId="45"/>
    <cellStyle name="Overskrift 3" xfId="46"/>
    <cellStyle name="Overskrift 4" xfId="47"/>
    <cellStyle name="Percent" xfId="48"/>
    <cellStyle name="Tittel" xfId="49"/>
    <cellStyle name="Totalt" xfId="50"/>
    <cellStyle name="Comma"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6"/>
  <sheetViews>
    <sheetView tabSelected="1" zoomScale="90" zoomScaleNormal="90" zoomScalePageLayoutView="0" workbookViewId="0" topLeftCell="A1">
      <selection activeCell="A1" sqref="A1"/>
    </sheetView>
  </sheetViews>
  <sheetFormatPr defaultColWidth="11.421875" defaultRowHeight="15"/>
  <cols>
    <col min="1" max="1" width="73.140625" style="3" customWidth="1"/>
    <col min="2" max="2" width="19.421875" style="3" customWidth="1"/>
    <col min="3" max="7" width="19.8515625" style="3" customWidth="1"/>
    <col min="8" max="8" width="24.421875" style="3" customWidth="1"/>
    <col min="9" max="16384" width="11.421875" style="3" customWidth="1"/>
  </cols>
  <sheetData>
    <row r="1" spans="1:2" ht="30">
      <c r="A1" s="2" t="s">
        <v>20</v>
      </c>
      <c r="B1" s="3" t="s">
        <v>24</v>
      </c>
    </row>
    <row r="2" spans="1:2" ht="15">
      <c r="A2" s="4" t="s">
        <v>1</v>
      </c>
      <c r="B2" s="5"/>
    </row>
    <row r="3" spans="1:2" ht="20.25">
      <c r="A3" s="6" t="s">
        <v>7</v>
      </c>
      <c r="B3" s="7"/>
    </row>
    <row r="4" spans="1:2" ht="15">
      <c r="A4" s="4" t="s">
        <v>0</v>
      </c>
      <c r="B4" s="7"/>
    </row>
    <row r="5" spans="1:2" ht="15">
      <c r="A5" s="4" t="s">
        <v>22</v>
      </c>
      <c r="B5" s="7"/>
    </row>
    <row r="6" ht="15">
      <c r="A6" s="31"/>
    </row>
    <row r="8" spans="1:4" ht="46.5">
      <c r="A8" s="8" t="s">
        <v>105</v>
      </c>
      <c r="B8" s="9" t="s">
        <v>34</v>
      </c>
      <c r="C8" s="9" t="s">
        <v>58</v>
      </c>
      <c r="D8" s="9" t="s">
        <v>41</v>
      </c>
    </row>
    <row r="9" spans="1:4" ht="14.25">
      <c r="A9" s="10" t="str">
        <f>A43</f>
        <v>1: Total cost Optional services, Personnel cost pr hour</v>
      </c>
      <c r="B9" s="11" t="s">
        <v>59</v>
      </c>
      <c r="C9" s="13">
        <f>D43</f>
        <v>0</v>
      </c>
      <c r="D9" s="13">
        <f>D43</f>
        <v>0</v>
      </c>
    </row>
    <row r="10" spans="1:4" ht="14.25">
      <c r="A10" s="10" t="str">
        <f>A62</f>
        <v>2: Total Cost Development / customisation of Use Cases</v>
      </c>
      <c r="B10" s="13">
        <f>E62</f>
        <v>0</v>
      </c>
      <c r="C10" s="13" t="s">
        <v>59</v>
      </c>
      <c r="D10" s="13">
        <f>G62</f>
        <v>0</v>
      </c>
    </row>
    <row r="11" spans="1:4" ht="14.25">
      <c r="A11" s="10" t="str">
        <f>A72</f>
        <v>3: Total Cost Development / customisation of Options</v>
      </c>
      <c r="B11" s="11" t="s">
        <v>59</v>
      </c>
      <c r="C11" s="13">
        <f>E72</f>
        <v>0</v>
      </c>
      <c r="D11" s="13">
        <f>G72</f>
        <v>0</v>
      </c>
    </row>
    <row r="12" spans="1:4" ht="14.25">
      <c r="A12" s="10" t="str">
        <f>A109</f>
        <v>4: Total Cost Software Components</v>
      </c>
      <c r="B12" s="13">
        <f>C109</f>
        <v>0</v>
      </c>
      <c r="C12" s="13">
        <f>D109</f>
        <v>0</v>
      </c>
      <c r="D12" s="13">
        <f>G109</f>
        <v>0</v>
      </c>
    </row>
    <row r="13" spans="1:4" ht="14.25">
      <c r="A13" s="10" t="str">
        <f>A127</f>
        <v>5: Total Cost HW 2011</v>
      </c>
      <c r="B13" s="11" t="s">
        <v>59</v>
      </c>
      <c r="C13" s="11" t="s">
        <v>59</v>
      </c>
      <c r="D13" s="13">
        <f>G127</f>
        <v>0</v>
      </c>
    </row>
    <row r="14" spans="1:4" ht="28.5">
      <c r="A14" s="10" t="str">
        <f>A144</f>
        <v>6: Sum Optional services for Implementation (2011) and optional project cost </v>
      </c>
      <c r="B14" s="11" t="s">
        <v>59</v>
      </c>
      <c r="C14" s="13">
        <f>E144</f>
        <v>0</v>
      </c>
      <c r="D14" s="13">
        <f>G144</f>
        <v>0</v>
      </c>
    </row>
    <row r="15" spans="1:4" ht="14.25">
      <c r="A15" s="10" t="str">
        <f>A161</f>
        <v>7: Total Cost Other Contractor project costs until September 2011</v>
      </c>
      <c r="B15" s="13">
        <f>E161</f>
        <v>0</v>
      </c>
      <c r="C15" s="11" t="s">
        <v>59</v>
      </c>
      <c r="D15" s="13">
        <f>G161</f>
        <v>0</v>
      </c>
    </row>
    <row r="16" spans="1:4" s="24" customFormat="1" ht="16.5">
      <c r="A16" s="1" t="s">
        <v>60</v>
      </c>
      <c r="B16" s="54">
        <f>SUM(B9:B15)</f>
        <v>0</v>
      </c>
      <c r="C16" s="54">
        <f>SUM(C9:C15)</f>
        <v>0</v>
      </c>
      <c r="D16" s="54">
        <f>SUM(D9:D15)</f>
        <v>0</v>
      </c>
    </row>
    <row r="17" spans="1:4" s="24" customFormat="1" ht="16.5">
      <c r="A17" s="41"/>
      <c r="B17" s="3"/>
      <c r="C17" s="3"/>
      <c r="D17" s="3"/>
    </row>
    <row r="19" spans="1:4" ht="31.5">
      <c r="A19" s="8" t="s">
        <v>84</v>
      </c>
      <c r="B19" s="9" t="s">
        <v>83</v>
      </c>
      <c r="C19" s="9" t="s">
        <v>80</v>
      </c>
      <c r="D19" s="9" t="s">
        <v>81</v>
      </c>
    </row>
    <row r="20" spans="1:4" ht="14.25">
      <c r="A20" s="14" t="s">
        <v>85</v>
      </c>
      <c r="B20" s="16">
        <v>40162</v>
      </c>
      <c r="C20" s="17">
        <v>0.1</v>
      </c>
      <c r="D20" s="18">
        <f>$B$16*C20</f>
        <v>0</v>
      </c>
    </row>
    <row r="21" spans="1:4" ht="15">
      <c r="A21" s="19" t="s">
        <v>70</v>
      </c>
      <c r="B21" s="16" t="s">
        <v>79</v>
      </c>
      <c r="C21" s="20">
        <v>0.4</v>
      </c>
      <c r="D21" s="18">
        <f aca="true" t="shared" si="0" ref="D21:D30">$B$16*C21</f>
        <v>0</v>
      </c>
    </row>
    <row r="22" spans="1:4" ht="14.25">
      <c r="A22" s="27" t="s">
        <v>71</v>
      </c>
      <c r="B22" s="53"/>
      <c r="C22" s="14"/>
      <c r="D22" s="18">
        <f t="shared" si="0"/>
        <v>0</v>
      </c>
    </row>
    <row r="23" spans="1:4" ht="14.25">
      <c r="A23" s="27" t="s">
        <v>72</v>
      </c>
      <c r="B23" s="53"/>
      <c r="C23" s="14"/>
      <c r="D23" s="18">
        <f t="shared" si="0"/>
        <v>0</v>
      </c>
    </row>
    <row r="24" spans="1:4" ht="14.25">
      <c r="A24" s="27" t="s">
        <v>73</v>
      </c>
      <c r="B24" s="53"/>
      <c r="C24" s="14"/>
      <c r="D24" s="18">
        <f t="shared" si="0"/>
        <v>0</v>
      </c>
    </row>
    <row r="25" spans="1:4" ht="14.25">
      <c r="A25" s="27" t="s">
        <v>78</v>
      </c>
      <c r="B25" s="53"/>
      <c r="C25" s="14"/>
      <c r="D25" s="18">
        <f t="shared" si="0"/>
        <v>0</v>
      </c>
    </row>
    <row r="26" spans="1:4" ht="14.25">
      <c r="A26" s="27"/>
      <c r="B26" s="53"/>
      <c r="C26" s="14"/>
      <c r="D26" s="18">
        <f t="shared" si="0"/>
        <v>0</v>
      </c>
    </row>
    <row r="27" spans="1:4" ht="14.25">
      <c r="A27" s="14" t="s">
        <v>77</v>
      </c>
      <c r="B27" s="16">
        <v>40543</v>
      </c>
      <c r="C27" s="20">
        <v>0.3</v>
      </c>
      <c r="D27" s="18">
        <f t="shared" si="0"/>
        <v>0</v>
      </c>
    </row>
    <row r="28" spans="1:4" ht="14.25">
      <c r="A28" s="14" t="s">
        <v>74</v>
      </c>
      <c r="B28" s="16">
        <v>40634</v>
      </c>
      <c r="C28" s="20">
        <v>0.1</v>
      </c>
      <c r="D28" s="18">
        <f t="shared" si="0"/>
        <v>0</v>
      </c>
    </row>
    <row r="29" spans="1:4" ht="14.25">
      <c r="A29" s="14" t="s">
        <v>75</v>
      </c>
      <c r="B29" s="16">
        <v>40848</v>
      </c>
      <c r="C29" s="20">
        <v>0.05</v>
      </c>
      <c r="D29" s="18">
        <f t="shared" si="0"/>
        <v>0</v>
      </c>
    </row>
    <row r="30" spans="1:4" ht="14.25">
      <c r="A30" s="14" t="s">
        <v>76</v>
      </c>
      <c r="B30" s="16">
        <v>41000</v>
      </c>
      <c r="C30" s="20">
        <v>0.05</v>
      </c>
      <c r="D30" s="18">
        <f t="shared" si="0"/>
        <v>0</v>
      </c>
    </row>
    <row r="31" spans="1:4" s="24" customFormat="1" ht="16.5">
      <c r="A31" s="1" t="s">
        <v>82</v>
      </c>
      <c r="B31" s="21"/>
      <c r="C31" s="22">
        <f>SUM(C20:C30)</f>
        <v>1</v>
      </c>
      <c r="D31" s="23">
        <f>SUM(D20:D30)</f>
        <v>0</v>
      </c>
    </row>
    <row r="33" spans="1:4" ht="35.25" customHeight="1">
      <c r="A33" s="6" t="s">
        <v>25</v>
      </c>
      <c r="B33" s="58" t="s">
        <v>117</v>
      </c>
      <c r="C33" s="59"/>
      <c r="D33" s="60"/>
    </row>
    <row r="34" spans="1:4" ht="60">
      <c r="A34" s="9" t="s">
        <v>26</v>
      </c>
      <c r="B34" s="9" t="s">
        <v>23</v>
      </c>
      <c r="C34" s="9" t="s">
        <v>44</v>
      </c>
      <c r="D34" s="9" t="s">
        <v>42</v>
      </c>
    </row>
    <row r="35" spans="1:4" ht="14.25">
      <c r="A35" s="14" t="s">
        <v>21</v>
      </c>
      <c r="B35" s="25">
        <v>0</v>
      </c>
      <c r="C35" s="14">
        <v>500</v>
      </c>
      <c r="D35" s="12">
        <f>C35*B35</f>
        <v>0</v>
      </c>
    </row>
    <row r="36" spans="1:4" ht="14.25">
      <c r="A36" s="14" t="s">
        <v>94</v>
      </c>
      <c r="B36" s="25">
        <v>0</v>
      </c>
      <c r="C36" s="14">
        <v>500</v>
      </c>
      <c r="D36" s="26">
        <f>C36*B36</f>
        <v>0</v>
      </c>
    </row>
    <row r="37" spans="1:4" ht="14.25">
      <c r="A37" s="14" t="s">
        <v>95</v>
      </c>
      <c r="B37" s="25">
        <v>0</v>
      </c>
      <c r="C37" s="14">
        <v>500</v>
      </c>
      <c r="D37" s="26">
        <f>C37*B37</f>
        <v>0</v>
      </c>
    </row>
    <row r="38" spans="1:4" ht="14.25">
      <c r="A38" s="14" t="s">
        <v>96</v>
      </c>
      <c r="B38" s="25">
        <v>0</v>
      </c>
      <c r="C38" s="14">
        <v>500</v>
      </c>
      <c r="D38" s="26">
        <f>C38*B38</f>
        <v>0</v>
      </c>
    </row>
    <row r="39" spans="1:4" ht="14.25">
      <c r="A39" s="14" t="s">
        <v>97</v>
      </c>
      <c r="B39" s="25">
        <v>0</v>
      </c>
      <c r="C39" s="14">
        <v>500</v>
      </c>
      <c r="D39" s="26">
        <f>C39*B39</f>
        <v>0</v>
      </c>
    </row>
    <row r="40" spans="1:4" ht="14.25">
      <c r="A40" s="27" t="s">
        <v>43</v>
      </c>
      <c r="B40" s="25">
        <v>0</v>
      </c>
      <c r="C40" s="14">
        <v>0</v>
      </c>
      <c r="D40" s="14">
        <v>0</v>
      </c>
    </row>
    <row r="41" spans="1:4" ht="14.25">
      <c r="A41" s="27"/>
      <c r="B41" s="25">
        <v>0</v>
      </c>
      <c r="C41" s="14">
        <v>0</v>
      </c>
      <c r="D41" s="14">
        <v>0</v>
      </c>
    </row>
    <row r="42" spans="1:4" ht="14.25">
      <c r="A42" s="27"/>
      <c r="B42" s="25">
        <v>0</v>
      </c>
      <c r="C42" s="14">
        <v>0</v>
      </c>
      <c r="D42" s="14">
        <f>C42*B42</f>
        <v>0</v>
      </c>
    </row>
    <row r="43" spans="1:4" s="45" customFormat="1" ht="15.75">
      <c r="A43" s="42" t="s">
        <v>139</v>
      </c>
      <c r="B43" s="43"/>
      <c r="C43" s="42"/>
      <c r="D43" s="44">
        <f>SUM(D35:D42)</f>
        <v>0</v>
      </c>
    </row>
    <row r="46" spans="1:8" ht="38.25" customHeight="1">
      <c r="A46" s="6" t="s">
        <v>106</v>
      </c>
      <c r="B46" s="15"/>
      <c r="C46" s="14"/>
      <c r="D46" s="14"/>
      <c r="E46" s="14"/>
      <c r="F46" s="14"/>
      <c r="G46" s="15"/>
      <c r="H46" s="14"/>
    </row>
    <row r="47" spans="1:8" ht="120">
      <c r="A47" s="28" t="s">
        <v>45</v>
      </c>
      <c r="B47" s="9" t="s">
        <v>108</v>
      </c>
      <c r="C47" s="9" t="s">
        <v>120</v>
      </c>
      <c r="D47" s="9" t="s">
        <v>107</v>
      </c>
      <c r="E47" s="9" t="s">
        <v>98</v>
      </c>
      <c r="F47" s="9" t="s">
        <v>99</v>
      </c>
      <c r="G47" s="9" t="s">
        <v>42</v>
      </c>
      <c r="H47" s="9" t="s">
        <v>127</v>
      </c>
    </row>
    <row r="48" spans="1:8" ht="14.25">
      <c r="A48" s="29" t="s">
        <v>10</v>
      </c>
      <c r="B48" s="27"/>
      <c r="C48" s="27"/>
      <c r="D48" s="14">
        <f>B48+C48</f>
        <v>0</v>
      </c>
      <c r="E48" s="25">
        <v>0</v>
      </c>
      <c r="F48" s="20">
        <v>1</v>
      </c>
      <c r="G48" s="26">
        <f>F48*E48</f>
        <v>0</v>
      </c>
      <c r="H48" s="27"/>
    </row>
    <row r="49" spans="1:8" ht="14.25">
      <c r="A49" s="29" t="s">
        <v>35</v>
      </c>
      <c r="B49" s="27"/>
      <c r="C49" s="27"/>
      <c r="D49" s="14">
        <f aca="true" t="shared" si="1" ref="D49:D61">B49+C49</f>
        <v>0</v>
      </c>
      <c r="E49" s="25">
        <v>0</v>
      </c>
      <c r="F49" s="20">
        <v>1</v>
      </c>
      <c r="G49" s="26">
        <f aca="true" t="shared" si="2" ref="G49:G60">F49*E49</f>
        <v>0</v>
      </c>
      <c r="H49" s="27"/>
    </row>
    <row r="50" spans="1:8" ht="14.25">
      <c r="A50" s="29" t="s">
        <v>11</v>
      </c>
      <c r="B50" s="27"/>
      <c r="C50" s="27"/>
      <c r="D50" s="14">
        <f t="shared" si="1"/>
        <v>0</v>
      </c>
      <c r="E50" s="25">
        <v>0</v>
      </c>
      <c r="F50" s="20">
        <v>1</v>
      </c>
      <c r="G50" s="26">
        <f t="shared" si="2"/>
        <v>0</v>
      </c>
      <c r="H50" s="27"/>
    </row>
    <row r="51" spans="1:8" ht="14.25">
      <c r="A51" s="29" t="s">
        <v>36</v>
      </c>
      <c r="B51" s="27"/>
      <c r="C51" s="27"/>
      <c r="D51" s="14">
        <f t="shared" si="1"/>
        <v>0</v>
      </c>
      <c r="E51" s="25">
        <v>0</v>
      </c>
      <c r="F51" s="20">
        <v>1</v>
      </c>
      <c r="G51" s="26">
        <f t="shared" si="2"/>
        <v>0</v>
      </c>
      <c r="H51" s="27"/>
    </row>
    <row r="52" spans="1:8" ht="14.25">
      <c r="A52" s="29" t="s">
        <v>136</v>
      </c>
      <c r="B52" s="27"/>
      <c r="C52" s="27"/>
      <c r="D52" s="14">
        <f t="shared" si="1"/>
        <v>0</v>
      </c>
      <c r="E52" s="25">
        <v>0</v>
      </c>
      <c r="F52" s="20">
        <v>1</v>
      </c>
      <c r="G52" s="26">
        <f t="shared" si="2"/>
        <v>0</v>
      </c>
      <c r="H52" s="27"/>
    </row>
    <row r="53" spans="1:8" ht="14.25">
      <c r="A53" s="29" t="s">
        <v>13</v>
      </c>
      <c r="B53" s="27"/>
      <c r="C53" s="27"/>
      <c r="D53" s="14">
        <f t="shared" si="1"/>
        <v>0</v>
      </c>
      <c r="E53" s="25">
        <v>0</v>
      </c>
      <c r="F53" s="20">
        <v>1</v>
      </c>
      <c r="G53" s="26">
        <f t="shared" si="2"/>
        <v>0</v>
      </c>
      <c r="H53" s="27"/>
    </row>
    <row r="54" spans="1:8" ht="14.25">
      <c r="A54" s="29" t="s">
        <v>37</v>
      </c>
      <c r="B54" s="27"/>
      <c r="C54" s="27"/>
      <c r="D54" s="14">
        <f t="shared" si="1"/>
        <v>0</v>
      </c>
      <c r="E54" s="25">
        <v>0</v>
      </c>
      <c r="F54" s="20">
        <v>1</v>
      </c>
      <c r="G54" s="26">
        <f t="shared" si="2"/>
        <v>0</v>
      </c>
      <c r="H54" s="27"/>
    </row>
    <row r="55" spans="1:8" ht="14.25">
      <c r="A55" s="29" t="s">
        <v>38</v>
      </c>
      <c r="B55" s="27"/>
      <c r="C55" s="27"/>
      <c r="D55" s="14">
        <f t="shared" si="1"/>
        <v>0</v>
      </c>
      <c r="E55" s="25">
        <v>0</v>
      </c>
      <c r="F55" s="20">
        <v>1</v>
      </c>
      <c r="G55" s="26">
        <f t="shared" si="2"/>
        <v>0</v>
      </c>
      <c r="H55" s="27"/>
    </row>
    <row r="56" spans="1:8" ht="14.25">
      <c r="A56" s="29" t="s">
        <v>14</v>
      </c>
      <c r="B56" s="27"/>
      <c r="C56" s="27"/>
      <c r="D56" s="14">
        <f t="shared" si="1"/>
        <v>0</v>
      </c>
      <c r="E56" s="25">
        <v>0</v>
      </c>
      <c r="F56" s="20">
        <v>1</v>
      </c>
      <c r="G56" s="26">
        <f t="shared" si="2"/>
        <v>0</v>
      </c>
      <c r="H56" s="27"/>
    </row>
    <row r="57" spans="1:8" ht="14.25">
      <c r="A57" s="29" t="s">
        <v>39</v>
      </c>
      <c r="B57" s="27"/>
      <c r="C57" s="27"/>
      <c r="D57" s="14">
        <f t="shared" si="1"/>
        <v>0</v>
      </c>
      <c r="E57" s="25">
        <v>0</v>
      </c>
      <c r="F57" s="20">
        <v>1</v>
      </c>
      <c r="G57" s="26">
        <f t="shared" si="2"/>
        <v>0</v>
      </c>
      <c r="H57" s="27"/>
    </row>
    <row r="58" spans="1:8" ht="14.25">
      <c r="A58" s="29" t="s">
        <v>40</v>
      </c>
      <c r="B58" s="27"/>
      <c r="C58" s="27"/>
      <c r="D58" s="14">
        <f t="shared" si="1"/>
        <v>0</v>
      </c>
      <c r="E58" s="25">
        <v>0</v>
      </c>
      <c r="F58" s="20">
        <v>1</v>
      </c>
      <c r="G58" s="26">
        <f t="shared" si="2"/>
        <v>0</v>
      </c>
      <c r="H58" s="27"/>
    </row>
    <row r="59" spans="1:8" ht="14.25">
      <c r="A59" s="29" t="s">
        <v>15</v>
      </c>
      <c r="B59" s="27"/>
      <c r="C59" s="27"/>
      <c r="D59" s="14">
        <f t="shared" si="1"/>
        <v>0</v>
      </c>
      <c r="E59" s="25">
        <v>0</v>
      </c>
      <c r="F59" s="20">
        <v>1</v>
      </c>
      <c r="G59" s="26">
        <f t="shared" si="2"/>
        <v>0</v>
      </c>
      <c r="H59" s="27"/>
    </row>
    <row r="60" spans="1:8" ht="14.25">
      <c r="A60" s="29" t="s">
        <v>16</v>
      </c>
      <c r="B60" s="27"/>
      <c r="C60" s="27"/>
      <c r="D60" s="14">
        <f t="shared" si="1"/>
        <v>0</v>
      </c>
      <c r="E60" s="25">
        <v>0</v>
      </c>
      <c r="F60" s="20">
        <v>1</v>
      </c>
      <c r="G60" s="26">
        <f t="shared" si="2"/>
        <v>0</v>
      </c>
      <c r="H60" s="27"/>
    </row>
    <row r="61" spans="1:8" ht="14.25">
      <c r="A61" s="29" t="s">
        <v>12</v>
      </c>
      <c r="B61" s="27"/>
      <c r="C61" s="27"/>
      <c r="D61" s="14">
        <f t="shared" si="1"/>
        <v>0</v>
      </c>
      <c r="E61" s="25">
        <v>0</v>
      </c>
      <c r="F61" s="20">
        <v>1</v>
      </c>
      <c r="G61" s="26">
        <f>F61*E61</f>
        <v>0</v>
      </c>
      <c r="H61" s="27"/>
    </row>
    <row r="62" spans="1:8" s="45" customFormat="1" ht="15.75">
      <c r="A62" s="46" t="s">
        <v>140</v>
      </c>
      <c r="B62" s="42">
        <f>SUM(B48:B61)</f>
        <v>0</v>
      </c>
      <c r="C62" s="42"/>
      <c r="D62" s="42"/>
      <c r="E62" s="43">
        <f>SUM(E48:E61)</f>
        <v>0</v>
      </c>
      <c r="F62" s="42"/>
      <c r="G62" s="43">
        <f>SUM(G48:G61)</f>
        <v>0</v>
      </c>
      <c r="H62" s="42">
        <f>SUM(H48:H61)</f>
        <v>0</v>
      </c>
    </row>
    <row r="65" spans="1:8" ht="20.25">
      <c r="A65" s="6" t="s">
        <v>53</v>
      </c>
      <c r="B65" s="15"/>
      <c r="C65" s="14"/>
      <c r="D65" s="14"/>
      <c r="E65" s="14"/>
      <c r="F65" s="14"/>
      <c r="G65" s="15"/>
      <c r="H65" s="14"/>
    </row>
    <row r="66" spans="1:8" ht="120">
      <c r="A66" s="9" t="s">
        <v>45</v>
      </c>
      <c r="B66" s="9" t="s">
        <v>108</v>
      </c>
      <c r="C66" s="9" t="s">
        <v>120</v>
      </c>
      <c r="D66" s="9" t="s">
        <v>54</v>
      </c>
      <c r="E66" s="9" t="s">
        <v>55</v>
      </c>
      <c r="F66" s="9" t="s">
        <v>99</v>
      </c>
      <c r="G66" s="9" t="s">
        <v>42</v>
      </c>
      <c r="H66" s="9" t="s">
        <v>127</v>
      </c>
    </row>
    <row r="67" spans="1:8" ht="14.25">
      <c r="A67" s="30" t="s">
        <v>122</v>
      </c>
      <c r="B67" s="27"/>
      <c r="C67" s="27"/>
      <c r="D67" s="27"/>
      <c r="E67" s="25">
        <v>0</v>
      </c>
      <c r="F67" s="20">
        <v>0.7</v>
      </c>
      <c r="G67" s="26">
        <f>F67*E67</f>
        <v>0</v>
      </c>
      <c r="H67" s="27"/>
    </row>
    <row r="68" spans="1:8" ht="14.25">
      <c r="A68" s="29" t="s">
        <v>123</v>
      </c>
      <c r="B68" s="27"/>
      <c r="C68" s="27"/>
      <c r="D68" s="27"/>
      <c r="E68" s="25">
        <v>0</v>
      </c>
      <c r="F68" s="20">
        <v>0.95</v>
      </c>
      <c r="G68" s="26">
        <f>F68*E68</f>
        <v>0</v>
      </c>
      <c r="H68" s="27"/>
    </row>
    <row r="69" spans="1:8" ht="14.25">
      <c r="A69" s="30" t="s">
        <v>124</v>
      </c>
      <c r="B69" s="27"/>
      <c r="C69" s="27"/>
      <c r="D69" s="27"/>
      <c r="E69" s="25">
        <v>0</v>
      </c>
      <c r="F69" s="20">
        <v>0.95</v>
      </c>
      <c r="G69" s="26">
        <f>F69*E69</f>
        <v>0</v>
      </c>
      <c r="H69" s="27"/>
    </row>
    <row r="70" spans="1:8" ht="85.5">
      <c r="A70" s="52" t="s">
        <v>135</v>
      </c>
      <c r="B70" s="51"/>
      <c r="C70" s="27"/>
      <c r="D70" s="27"/>
      <c r="E70" s="25">
        <v>0</v>
      </c>
      <c r="F70" s="20">
        <v>0.8</v>
      </c>
      <c r="G70" s="26">
        <f>F70*E70</f>
        <v>0</v>
      </c>
      <c r="H70" s="27"/>
    </row>
    <row r="71" spans="1:8" ht="85.5">
      <c r="A71" s="52" t="s">
        <v>134</v>
      </c>
      <c r="B71" s="27"/>
      <c r="C71" s="27"/>
      <c r="D71" s="27"/>
      <c r="E71" s="25">
        <v>0</v>
      </c>
      <c r="F71" s="20">
        <v>0.2</v>
      </c>
      <c r="G71" s="26">
        <f>F71*E71</f>
        <v>0</v>
      </c>
      <c r="H71" s="27"/>
    </row>
    <row r="72" spans="1:8" s="45" customFormat="1" ht="15.75">
      <c r="A72" s="42" t="s">
        <v>141</v>
      </c>
      <c r="B72" s="42"/>
      <c r="C72" s="42"/>
      <c r="D72" s="42"/>
      <c r="E72" s="43">
        <f>SUM(E67:E71)</f>
        <v>0</v>
      </c>
      <c r="F72" s="43"/>
      <c r="G72" s="43">
        <f>SUM(G67:G71)</f>
        <v>0</v>
      </c>
      <c r="H72" s="42">
        <f>SUM(H56:H71)</f>
        <v>0</v>
      </c>
    </row>
    <row r="75" spans="1:7" ht="20.25">
      <c r="A75" s="6" t="s">
        <v>56</v>
      </c>
      <c r="B75" s="61" t="s">
        <v>121</v>
      </c>
      <c r="C75" s="62"/>
      <c r="D75" s="62"/>
      <c r="E75" s="62"/>
      <c r="F75" s="62"/>
      <c r="G75" s="63"/>
    </row>
    <row r="76" spans="1:7" ht="75">
      <c r="A76" s="9" t="s">
        <v>111</v>
      </c>
      <c r="B76" s="9" t="s">
        <v>115</v>
      </c>
      <c r="C76" s="9" t="s">
        <v>52</v>
      </c>
      <c r="D76" s="9" t="s">
        <v>51</v>
      </c>
      <c r="E76" s="9" t="s">
        <v>114</v>
      </c>
      <c r="F76" s="9" t="s">
        <v>112</v>
      </c>
      <c r="G76" s="9" t="s">
        <v>113</v>
      </c>
    </row>
    <row r="77" spans="1:7" ht="15">
      <c r="A77" s="4" t="s">
        <v>27</v>
      </c>
      <c r="B77" s="55"/>
      <c r="C77" s="56"/>
      <c r="D77" s="56"/>
      <c r="E77" s="56"/>
      <c r="F77" s="56"/>
      <c r="G77" s="57"/>
    </row>
    <row r="78" spans="1:7" ht="14.25">
      <c r="A78" s="32" t="s">
        <v>3</v>
      </c>
      <c r="B78" s="32"/>
      <c r="C78" s="25">
        <v>0</v>
      </c>
      <c r="D78" s="25">
        <v>0</v>
      </c>
      <c r="E78" s="25">
        <v>0</v>
      </c>
      <c r="F78" s="20">
        <v>0.7</v>
      </c>
      <c r="G78" s="26">
        <f>C78+D78*F78+E78*5</f>
        <v>0</v>
      </c>
    </row>
    <row r="79" spans="1:7" ht="14.25">
      <c r="A79" s="32" t="s">
        <v>4</v>
      </c>
      <c r="B79" s="32"/>
      <c r="C79" s="25">
        <v>0</v>
      </c>
      <c r="D79" s="25">
        <v>0</v>
      </c>
      <c r="E79" s="25">
        <v>0</v>
      </c>
      <c r="F79" s="20">
        <v>0.7</v>
      </c>
      <c r="G79" s="26">
        <f aca="true" t="shared" si="3" ref="G79:G108">C79+D79*F79+E79*5</f>
        <v>0</v>
      </c>
    </row>
    <row r="80" spans="1:7" ht="14.25">
      <c r="A80" s="32" t="s">
        <v>5</v>
      </c>
      <c r="B80" s="32"/>
      <c r="C80" s="25">
        <v>0</v>
      </c>
      <c r="D80" s="25">
        <v>0</v>
      </c>
      <c r="E80" s="25">
        <v>0</v>
      </c>
      <c r="F80" s="20">
        <v>0.7</v>
      </c>
      <c r="G80" s="26">
        <f t="shared" si="3"/>
        <v>0</v>
      </c>
    </row>
    <row r="81" spans="1:7" ht="14.25">
      <c r="A81" s="32" t="s">
        <v>6</v>
      </c>
      <c r="B81" s="32"/>
      <c r="C81" s="25">
        <v>0</v>
      </c>
      <c r="D81" s="25">
        <v>0</v>
      </c>
      <c r="E81" s="25">
        <v>0</v>
      </c>
      <c r="F81" s="20">
        <v>0.7</v>
      </c>
      <c r="G81" s="26">
        <f t="shared" si="3"/>
        <v>0</v>
      </c>
    </row>
    <row r="82" spans="1:7" ht="14.25">
      <c r="A82" s="32"/>
      <c r="B82" s="32"/>
      <c r="C82" s="25">
        <v>0</v>
      </c>
      <c r="D82" s="25">
        <v>0</v>
      </c>
      <c r="E82" s="25">
        <v>0</v>
      </c>
      <c r="F82" s="20">
        <v>0.7</v>
      </c>
      <c r="G82" s="26">
        <f t="shared" si="3"/>
        <v>0</v>
      </c>
    </row>
    <row r="83" spans="1:7" ht="14.25">
      <c r="A83" s="32"/>
      <c r="B83" s="32"/>
      <c r="C83" s="25">
        <v>0</v>
      </c>
      <c r="D83" s="25">
        <v>0</v>
      </c>
      <c r="E83" s="25">
        <v>0</v>
      </c>
      <c r="F83" s="20">
        <v>0.7</v>
      </c>
      <c r="G83" s="26">
        <f t="shared" si="3"/>
        <v>0</v>
      </c>
    </row>
    <row r="84" spans="1:7" ht="15">
      <c r="A84" s="33" t="s">
        <v>28</v>
      </c>
      <c r="B84" s="55"/>
      <c r="C84" s="56"/>
      <c r="D84" s="56"/>
      <c r="E84" s="56"/>
      <c r="F84" s="56"/>
      <c r="G84" s="57"/>
    </row>
    <row r="85" spans="1:7" ht="14.25">
      <c r="A85" s="32" t="s">
        <v>3</v>
      </c>
      <c r="B85" s="32"/>
      <c r="C85" s="25">
        <v>0</v>
      </c>
      <c r="D85" s="25">
        <v>0</v>
      </c>
      <c r="E85" s="25">
        <v>0</v>
      </c>
      <c r="F85" s="20">
        <v>0.8</v>
      </c>
      <c r="G85" s="26">
        <f t="shared" si="3"/>
        <v>0</v>
      </c>
    </row>
    <row r="86" spans="1:7" ht="14.25">
      <c r="A86" s="32" t="s">
        <v>4</v>
      </c>
      <c r="B86" s="32"/>
      <c r="C86" s="25">
        <v>0</v>
      </c>
      <c r="D86" s="25">
        <v>0</v>
      </c>
      <c r="E86" s="25">
        <v>0</v>
      </c>
      <c r="F86" s="20">
        <v>0.8</v>
      </c>
      <c r="G86" s="26">
        <f t="shared" si="3"/>
        <v>0</v>
      </c>
    </row>
    <row r="87" spans="1:7" ht="14.25">
      <c r="A87" s="32" t="s">
        <v>5</v>
      </c>
      <c r="B87" s="32"/>
      <c r="C87" s="25">
        <v>0</v>
      </c>
      <c r="D87" s="25">
        <v>0</v>
      </c>
      <c r="E87" s="25">
        <v>0</v>
      </c>
      <c r="F87" s="20">
        <v>0.8</v>
      </c>
      <c r="G87" s="26">
        <f t="shared" si="3"/>
        <v>0</v>
      </c>
    </row>
    <row r="88" spans="1:7" ht="14.25">
      <c r="A88" s="32" t="s">
        <v>6</v>
      </c>
      <c r="B88" s="32"/>
      <c r="C88" s="25">
        <v>0</v>
      </c>
      <c r="D88" s="25">
        <v>0</v>
      </c>
      <c r="E88" s="25">
        <v>0</v>
      </c>
      <c r="F88" s="20">
        <v>0.8</v>
      </c>
      <c r="G88" s="26">
        <f t="shared" si="3"/>
        <v>0</v>
      </c>
    </row>
    <row r="89" spans="1:7" ht="14.25">
      <c r="A89" s="34"/>
      <c r="B89" s="34"/>
      <c r="C89" s="25">
        <v>0</v>
      </c>
      <c r="D89" s="25">
        <v>0</v>
      </c>
      <c r="E89" s="25">
        <v>0</v>
      </c>
      <c r="F89" s="20">
        <v>0.8</v>
      </c>
      <c r="G89" s="26">
        <f t="shared" si="3"/>
        <v>0</v>
      </c>
    </row>
    <row r="90" spans="1:7" ht="14.25">
      <c r="A90" s="34"/>
      <c r="B90" s="34"/>
      <c r="C90" s="25">
        <v>0</v>
      </c>
      <c r="D90" s="25">
        <v>0</v>
      </c>
      <c r="E90" s="25">
        <v>0</v>
      </c>
      <c r="F90" s="20">
        <v>0.8</v>
      </c>
      <c r="G90" s="26">
        <f t="shared" si="3"/>
        <v>0</v>
      </c>
    </row>
    <row r="91" spans="1:7" ht="14.25">
      <c r="A91" s="34"/>
      <c r="B91" s="34"/>
      <c r="C91" s="25">
        <v>0</v>
      </c>
      <c r="D91" s="25">
        <v>0</v>
      </c>
      <c r="E91" s="25">
        <v>0</v>
      </c>
      <c r="F91" s="20">
        <v>0.8</v>
      </c>
      <c r="G91" s="26">
        <f t="shared" si="3"/>
        <v>0</v>
      </c>
    </row>
    <row r="92" spans="1:7" ht="15">
      <c r="A92" s="33" t="s">
        <v>100</v>
      </c>
      <c r="B92" s="55"/>
      <c r="C92" s="56"/>
      <c r="D92" s="56"/>
      <c r="E92" s="56"/>
      <c r="F92" s="56"/>
      <c r="G92" s="57"/>
    </row>
    <row r="93" spans="1:7" ht="14.25">
      <c r="A93" s="32" t="s">
        <v>3</v>
      </c>
      <c r="B93" s="32"/>
      <c r="C93" s="25">
        <v>0</v>
      </c>
      <c r="D93" s="25">
        <v>0</v>
      </c>
      <c r="E93" s="25">
        <v>0</v>
      </c>
      <c r="F93" s="20">
        <v>0.95</v>
      </c>
      <c r="G93" s="26">
        <f t="shared" si="3"/>
        <v>0</v>
      </c>
    </row>
    <row r="94" spans="1:7" ht="14.25">
      <c r="A94" s="32" t="s">
        <v>4</v>
      </c>
      <c r="B94" s="32"/>
      <c r="C94" s="25">
        <v>0</v>
      </c>
      <c r="D94" s="25">
        <v>0</v>
      </c>
      <c r="E94" s="25">
        <v>0</v>
      </c>
      <c r="F94" s="20">
        <v>0.95</v>
      </c>
      <c r="G94" s="26">
        <f t="shared" si="3"/>
        <v>0</v>
      </c>
    </row>
    <row r="95" spans="1:7" ht="14.25">
      <c r="A95" s="32" t="s">
        <v>5</v>
      </c>
      <c r="B95" s="32"/>
      <c r="C95" s="25">
        <v>0</v>
      </c>
      <c r="D95" s="25">
        <v>0</v>
      </c>
      <c r="E95" s="25">
        <v>0</v>
      </c>
      <c r="F95" s="20">
        <v>0.95</v>
      </c>
      <c r="G95" s="26">
        <f t="shared" si="3"/>
        <v>0</v>
      </c>
    </row>
    <row r="96" spans="1:7" ht="14.25">
      <c r="A96" s="32" t="s">
        <v>6</v>
      </c>
      <c r="B96" s="32"/>
      <c r="C96" s="25">
        <v>0</v>
      </c>
      <c r="D96" s="25">
        <v>0</v>
      </c>
      <c r="E96" s="25">
        <v>0</v>
      </c>
      <c r="F96" s="20">
        <v>0.95</v>
      </c>
      <c r="G96" s="26">
        <f t="shared" si="3"/>
        <v>0</v>
      </c>
    </row>
    <row r="97" spans="1:7" ht="14.25">
      <c r="A97" s="32"/>
      <c r="B97" s="32"/>
      <c r="C97" s="25">
        <v>0</v>
      </c>
      <c r="D97" s="25">
        <v>0</v>
      </c>
      <c r="E97" s="25">
        <v>0</v>
      </c>
      <c r="F97" s="20">
        <v>0.95</v>
      </c>
      <c r="G97" s="26">
        <f t="shared" si="3"/>
        <v>0</v>
      </c>
    </row>
    <row r="98" spans="1:7" ht="14.25">
      <c r="A98" s="32"/>
      <c r="B98" s="32"/>
      <c r="C98" s="25">
        <v>0</v>
      </c>
      <c r="D98" s="25">
        <v>0</v>
      </c>
      <c r="E98" s="25">
        <v>0</v>
      </c>
      <c r="F98" s="20">
        <v>0.95</v>
      </c>
      <c r="G98" s="26">
        <f t="shared" si="3"/>
        <v>0</v>
      </c>
    </row>
    <row r="99" spans="1:7" ht="14.25">
      <c r="A99" s="32"/>
      <c r="B99" s="32"/>
      <c r="C99" s="25">
        <v>0</v>
      </c>
      <c r="D99" s="25">
        <v>0</v>
      </c>
      <c r="E99" s="25">
        <v>0</v>
      </c>
      <c r="F99" s="20">
        <v>0.95</v>
      </c>
      <c r="G99" s="26">
        <f t="shared" si="3"/>
        <v>0</v>
      </c>
    </row>
    <row r="100" spans="1:7" ht="15">
      <c r="A100" s="33" t="s">
        <v>101</v>
      </c>
      <c r="B100" s="55"/>
      <c r="C100" s="56"/>
      <c r="D100" s="56"/>
      <c r="E100" s="56"/>
      <c r="F100" s="56"/>
      <c r="G100" s="57"/>
    </row>
    <row r="101" spans="1:7" ht="14.25">
      <c r="A101" s="32" t="s">
        <v>3</v>
      </c>
      <c r="B101" s="32"/>
      <c r="C101" s="25">
        <v>0</v>
      </c>
      <c r="D101" s="25">
        <v>0</v>
      </c>
      <c r="E101" s="25">
        <v>0</v>
      </c>
      <c r="F101" s="20">
        <v>0.95</v>
      </c>
      <c r="G101" s="26">
        <f t="shared" si="3"/>
        <v>0</v>
      </c>
    </row>
    <row r="102" spans="1:7" ht="14.25">
      <c r="A102" s="32" t="s">
        <v>4</v>
      </c>
      <c r="B102" s="32"/>
      <c r="C102" s="25">
        <v>0</v>
      </c>
      <c r="D102" s="25">
        <v>0</v>
      </c>
      <c r="E102" s="25">
        <v>0</v>
      </c>
      <c r="F102" s="20">
        <v>0.95</v>
      </c>
      <c r="G102" s="26">
        <f t="shared" si="3"/>
        <v>0</v>
      </c>
    </row>
    <row r="103" spans="1:7" ht="14.25">
      <c r="A103" s="32" t="s">
        <v>5</v>
      </c>
      <c r="B103" s="32"/>
      <c r="C103" s="25">
        <v>0</v>
      </c>
      <c r="D103" s="25">
        <v>0</v>
      </c>
      <c r="E103" s="25">
        <v>0</v>
      </c>
      <c r="F103" s="20">
        <v>0.95</v>
      </c>
      <c r="G103" s="26">
        <f t="shared" si="3"/>
        <v>0</v>
      </c>
    </row>
    <row r="104" spans="1:7" ht="14.25">
      <c r="A104" s="32" t="s">
        <v>6</v>
      </c>
      <c r="B104" s="32"/>
      <c r="C104" s="25">
        <v>0</v>
      </c>
      <c r="D104" s="25">
        <v>0</v>
      </c>
      <c r="E104" s="25">
        <v>0</v>
      </c>
      <c r="F104" s="20">
        <v>0.95</v>
      </c>
      <c r="G104" s="26">
        <f t="shared" si="3"/>
        <v>0</v>
      </c>
    </row>
    <row r="105" spans="1:7" ht="14.25">
      <c r="A105" s="34"/>
      <c r="B105" s="34"/>
      <c r="C105" s="25">
        <v>0</v>
      </c>
      <c r="D105" s="25">
        <v>0</v>
      </c>
      <c r="E105" s="25">
        <v>0</v>
      </c>
      <c r="F105" s="20">
        <v>0.95</v>
      </c>
      <c r="G105" s="26">
        <f t="shared" si="3"/>
        <v>0</v>
      </c>
    </row>
    <row r="106" spans="1:7" ht="14.25">
      <c r="A106" s="34"/>
      <c r="B106" s="34"/>
      <c r="C106" s="25">
        <v>0</v>
      </c>
      <c r="D106" s="25">
        <v>0</v>
      </c>
      <c r="E106" s="25">
        <v>0</v>
      </c>
      <c r="F106" s="20">
        <v>0.95</v>
      </c>
      <c r="G106" s="26">
        <f t="shared" si="3"/>
        <v>0</v>
      </c>
    </row>
    <row r="107" spans="1:7" ht="14.25">
      <c r="A107" s="34"/>
      <c r="B107" s="34"/>
      <c r="C107" s="25">
        <v>0</v>
      </c>
      <c r="D107" s="25">
        <v>0</v>
      </c>
      <c r="E107" s="25">
        <v>0</v>
      </c>
      <c r="F107" s="20">
        <v>0.95</v>
      </c>
      <c r="G107" s="26">
        <f t="shared" si="3"/>
        <v>0</v>
      </c>
    </row>
    <row r="108" spans="1:7" ht="14.25">
      <c r="A108" s="34"/>
      <c r="B108" s="34"/>
      <c r="C108" s="25">
        <v>0</v>
      </c>
      <c r="D108" s="25">
        <v>0</v>
      </c>
      <c r="E108" s="25">
        <v>0</v>
      </c>
      <c r="F108" s="20">
        <v>0.95</v>
      </c>
      <c r="G108" s="26">
        <f t="shared" si="3"/>
        <v>0</v>
      </c>
    </row>
    <row r="109" spans="1:7" s="45" customFormat="1" ht="15.75">
      <c r="A109" s="42" t="s">
        <v>142</v>
      </c>
      <c r="B109" s="47"/>
      <c r="C109" s="43">
        <f>SUM(C78:C108)</f>
        <v>0</v>
      </c>
      <c r="D109" s="43">
        <f>SUM(D78:D108)</f>
        <v>0</v>
      </c>
      <c r="E109" s="43"/>
      <c r="F109" s="42"/>
      <c r="G109" s="43">
        <f>SUM(G77:G108)</f>
        <v>0</v>
      </c>
    </row>
    <row r="112" spans="1:7" ht="63.75" customHeight="1">
      <c r="A112" s="6" t="s">
        <v>57</v>
      </c>
      <c r="B112" s="64" t="s">
        <v>119</v>
      </c>
      <c r="C112" s="64"/>
      <c r="D112" s="64"/>
      <c r="E112" s="64"/>
      <c r="F112" s="64"/>
      <c r="G112" s="64"/>
    </row>
    <row r="113" spans="1:7" ht="30">
      <c r="A113" s="35" t="s">
        <v>2</v>
      </c>
      <c r="B113" s="36" t="s">
        <v>17</v>
      </c>
      <c r="C113" s="36" t="s">
        <v>30</v>
      </c>
      <c r="D113" s="9" t="s">
        <v>31</v>
      </c>
      <c r="E113" s="9" t="s">
        <v>29</v>
      </c>
      <c r="F113" s="9" t="s">
        <v>46</v>
      </c>
      <c r="G113" s="9" t="s">
        <v>42</v>
      </c>
    </row>
    <row r="114" spans="1:7" ht="14.25">
      <c r="A114" s="34"/>
      <c r="B114" s="34"/>
      <c r="C114" s="25">
        <v>0</v>
      </c>
      <c r="D114" s="27"/>
      <c r="E114" s="26">
        <f>C114*D114</f>
        <v>0</v>
      </c>
      <c r="F114" s="20">
        <v>0</v>
      </c>
      <c r="G114" s="26">
        <f aca="true" t="shared" si="4" ref="G114:G126">E114</f>
        <v>0</v>
      </c>
    </row>
    <row r="115" spans="1:7" ht="14.25">
      <c r="A115" s="34"/>
      <c r="B115" s="34"/>
      <c r="C115" s="25">
        <v>0</v>
      </c>
      <c r="D115" s="27"/>
      <c r="E115" s="26">
        <f aca="true" t="shared" si="5" ref="E115:E126">C115*D115</f>
        <v>0</v>
      </c>
      <c r="F115" s="20">
        <v>0</v>
      </c>
      <c r="G115" s="26">
        <f t="shared" si="4"/>
        <v>0</v>
      </c>
    </row>
    <row r="116" spans="1:7" ht="14.25">
      <c r="A116" s="34"/>
      <c r="B116" s="34"/>
      <c r="C116" s="25">
        <v>0</v>
      </c>
      <c r="D116" s="27"/>
      <c r="E116" s="26">
        <f t="shared" si="5"/>
        <v>0</v>
      </c>
      <c r="F116" s="20">
        <v>0</v>
      </c>
      <c r="G116" s="26">
        <f t="shared" si="4"/>
        <v>0</v>
      </c>
    </row>
    <row r="117" spans="1:7" ht="14.25">
      <c r="A117" s="34"/>
      <c r="B117" s="34"/>
      <c r="C117" s="25">
        <v>0</v>
      </c>
      <c r="D117" s="27"/>
      <c r="E117" s="26">
        <f t="shared" si="5"/>
        <v>0</v>
      </c>
      <c r="F117" s="20">
        <v>0</v>
      </c>
      <c r="G117" s="26">
        <f t="shared" si="4"/>
        <v>0</v>
      </c>
    </row>
    <row r="118" spans="1:7" ht="14.25">
      <c r="A118" s="34"/>
      <c r="B118" s="34"/>
      <c r="C118" s="25">
        <v>0</v>
      </c>
      <c r="D118" s="27"/>
      <c r="E118" s="26">
        <f t="shared" si="5"/>
        <v>0</v>
      </c>
      <c r="F118" s="20">
        <v>0</v>
      </c>
      <c r="G118" s="26">
        <f t="shared" si="4"/>
        <v>0</v>
      </c>
    </row>
    <row r="119" spans="1:7" ht="14.25">
      <c r="A119" s="34"/>
      <c r="B119" s="34"/>
      <c r="C119" s="25">
        <v>0</v>
      </c>
      <c r="D119" s="27"/>
      <c r="E119" s="26">
        <f t="shared" si="5"/>
        <v>0</v>
      </c>
      <c r="F119" s="20">
        <v>0</v>
      </c>
      <c r="G119" s="26">
        <f t="shared" si="4"/>
        <v>0</v>
      </c>
    </row>
    <row r="120" spans="1:7" ht="14.25">
      <c r="A120" s="34"/>
      <c r="B120" s="34"/>
      <c r="C120" s="25">
        <v>0</v>
      </c>
      <c r="D120" s="27"/>
      <c r="E120" s="26">
        <f t="shared" si="5"/>
        <v>0</v>
      </c>
      <c r="F120" s="20">
        <v>0</v>
      </c>
      <c r="G120" s="26">
        <f t="shared" si="4"/>
        <v>0</v>
      </c>
    </row>
    <row r="121" spans="1:7" ht="14.25">
      <c r="A121" s="34"/>
      <c r="B121" s="34"/>
      <c r="C121" s="25">
        <v>0</v>
      </c>
      <c r="D121" s="27"/>
      <c r="E121" s="26">
        <f t="shared" si="5"/>
        <v>0</v>
      </c>
      <c r="F121" s="20">
        <v>0</v>
      </c>
      <c r="G121" s="26">
        <f t="shared" si="4"/>
        <v>0</v>
      </c>
    </row>
    <row r="122" spans="1:7" ht="14.25">
      <c r="A122" s="34"/>
      <c r="B122" s="34"/>
      <c r="C122" s="25">
        <v>0</v>
      </c>
      <c r="D122" s="27"/>
      <c r="E122" s="26">
        <f t="shared" si="5"/>
        <v>0</v>
      </c>
      <c r="F122" s="20">
        <v>0</v>
      </c>
      <c r="G122" s="26">
        <f t="shared" si="4"/>
        <v>0</v>
      </c>
    </row>
    <row r="123" spans="1:7" ht="14.25">
      <c r="A123" s="34"/>
      <c r="B123" s="34"/>
      <c r="C123" s="25">
        <v>0</v>
      </c>
      <c r="D123" s="27"/>
      <c r="E123" s="26">
        <f t="shared" si="5"/>
        <v>0</v>
      </c>
      <c r="F123" s="20">
        <v>0</v>
      </c>
      <c r="G123" s="26">
        <f t="shared" si="4"/>
        <v>0</v>
      </c>
    </row>
    <row r="124" spans="1:7" ht="14.25">
      <c r="A124" s="34"/>
      <c r="B124" s="34"/>
      <c r="C124" s="25">
        <v>0</v>
      </c>
      <c r="D124" s="27"/>
      <c r="E124" s="26">
        <f t="shared" si="5"/>
        <v>0</v>
      </c>
      <c r="F124" s="20">
        <v>0</v>
      </c>
      <c r="G124" s="26">
        <f t="shared" si="4"/>
        <v>0</v>
      </c>
    </row>
    <row r="125" spans="1:7" ht="14.25">
      <c r="A125" s="34"/>
      <c r="B125" s="34"/>
      <c r="C125" s="25">
        <v>0</v>
      </c>
      <c r="D125" s="27"/>
      <c r="E125" s="26">
        <f t="shared" si="5"/>
        <v>0</v>
      </c>
      <c r="F125" s="20">
        <v>0</v>
      </c>
      <c r="G125" s="26">
        <f t="shared" si="4"/>
        <v>0</v>
      </c>
    </row>
    <row r="126" spans="1:7" ht="14.25">
      <c r="A126" s="34"/>
      <c r="B126" s="34"/>
      <c r="C126" s="25">
        <v>0</v>
      </c>
      <c r="D126" s="27"/>
      <c r="E126" s="26">
        <f t="shared" si="5"/>
        <v>0</v>
      </c>
      <c r="F126" s="20">
        <v>0</v>
      </c>
      <c r="G126" s="26">
        <f t="shared" si="4"/>
        <v>0</v>
      </c>
    </row>
    <row r="127" spans="1:7" s="45" customFormat="1" ht="15.75">
      <c r="A127" s="42" t="s">
        <v>145</v>
      </c>
      <c r="B127" s="47"/>
      <c r="C127" s="43"/>
      <c r="D127" s="42"/>
      <c r="E127" s="43"/>
      <c r="F127" s="42"/>
      <c r="G127" s="43">
        <f>SUM(G114:G126)</f>
        <v>0</v>
      </c>
    </row>
    <row r="130" spans="1:7" ht="40.5">
      <c r="A130" s="48" t="s">
        <v>102</v>
      </c>
      <c r="B130" s="64" t="s">
        <v>104</v>
      </c>
      <c r="C130" s="64"/>
      <c r="D130" s="64"/>
      <c r="E130" s="64"/>
      <c r="F130" s="64"/>
      <c r="G130" s="64"/>
    </row>
    <row r="131" spans="1:7" ht="30">
      <c r="A131" s="9" t="s">
        <v>50</v>
      </c>
      <c r="B131" s="36" t="s">
        <v>17</v>
      </c>
      <c r="C131" s="9" t="s">
        <v>32</v>
      </c>
      <c r="D131" s="9" t="s">
        <v>31</v>
      </c>
      <c r="E131" s="9" t="s">
        <v>67</v>
      </c>
      <c r="F131" s="9" t="s">
        <v>46</v>
      </c>
      <c r="G131" s="9" t="s">
        <v>42</v>
      </c>
    </row>
    <row r="132" spans="1:7" ht="85.5">
      <c r="A132" s="30" t="s">
        <v>128</v>
      </c>
      <c r="B132" s="30" t="s">
        <v>137</v>
      </c>
      <c r="C132" s="30"/>
      <c r="D132" s="14"/>
      <c r="E132" s="25">
        <v>0</v>
      </c>
      <c r="F132" s="20">
        <v>0.95</v>
      </c>
      <c r="G132" s="26">
        <f>E132*F132</f>
        <v>0</v>
      </c>
    </row>
    <row r="133" spans="1:7" ht="85.5">
      <c r="A133" s="30" t="s">
        <v>129</v>
      </c>
      <c r="B133" s="30" t="s">
        <v>138</v>
      </c>
      <c r="C133" s="14"/>
      <c r="D133" s="14"/>
      <c r="E133" s="25"/>
      <c r="F133" s="20">
        <v>0.5</v>
      </c>
      <c r="G133" s="26">
        <f>E133*F133</f>
        <v>0</v>
      </c>
    </row>
    <row r="134" spans="1:7" ht="28.5">
      <c r="A134" s="30" t="s">
        <v>116</v>
      </c>
      <c r="B134" s="30" t="s">
        <v>69</v>
      </c>
      <c r="C134" s="14"/>
      <c r="D134" s="14"/>
      <c r="E134" s="25">
        <v>0</v>
      </c>
      <c r="F134" s="20">
        <v>0.5</v>
      </c>
      <c r="G134" s="26">
        <f>E134*F134</f>
        <v>0</v>
      </c>
    </row>
    <row r="135" spans="1:7" ht="42.75">
      <c r="A135" s="30" t="s">
        <v>103</v>
      </c>
      <c r="B135" s="30" t="s">
        <v>110</v>
      </c>
      <c r="C135" s="14"/>
      <c r="D135" s="14"/>
      <c r="E135" s="25">
        <v>0</v>
      </c>
      <c r="F135" s="20">
        <v>0.5</v>
      </c>
      <c r="G135" s="26">
        <f>E135*F135</f>
        <v>0</v>
      </c>
    </row>
    <row r="136" spans="1:7" ht="28.5">
      <c r="A136" s="30" t="s">
        <v>131</v>
      </c>
      <c r="B136" s="34" t="s">
        <v>130</v>
      </c>
      <c r="C136" s="14"/>
      <c r="D136" s="14"/>
      <c r="E136" s="25">
        <v>0</v>
      </c>
      <c r="F136" s="20">
        <v>0.5</v>
      </c>
      <c r="G136" s="26">
        <f>E136*F136</f>
        <v>0</v>
      </c>
    </row>
    <row r="137" spans="1:7" ht="42.75">
      <c r="A137" s="30" t="s">
        <v>86</v>
      </c>
      <c r="B137" s="30" t="s">
        <v>68</v>
      </c>
      <c r="C137" s="27"/>
      <c r="D137" s="14">
        <v>20</v>
      </c>
      <c r="E137" s="14">
        <f aca="true" t="shared" si="6" ref="E137:E143">C137*D137</f>
        <v>0</v>
      </c>
      <c r="F137" s="20">
        <v>0.95</v>
      </c>
      <c r="G137" s="26">
        <f aca="true" t="shared" si="7" ref="G137:G143">E137*F137</f>
        <v>0</v>
      </c>
    </row>
    <row r="138" spans="1:7" ht="14.25">
      <c r="A138" s="30" t="s">
        <v>65</v>
      </c>
      <c r="B138" s="30"/>
      <c r="C138" s="27"/>
      <c r="D138" s="14">
        <v>1</v>
      </c>
      <c r="E138" s="14">
        <f t="shared" si="6"/>
        <v>0</v>
      </c>
      <c r="F138" s="20">
        <v>0.95</v>
      </c>
      <c r="G138" s="26">
        <f t="shared" si="7"/>
        <v>0</v>
      </c>
    </row>
    <row r="139" spans="1:7" ht="14.25">
      <c r="A139" s="30" t="s">
        <v>61</v>
      </c>
      <c r="B139" s="30"/>
      <c r="C139" s="27"/>
      <c r="D139" s="14">
        <v>8</v>
      </c>
      <c r="E139" s="14">
        <f t="shared" si="6"/>
        <v>0</v>
      </c>
      <c r="F139" s="20">
        <v>0.3</v>
      </c>
      <c r="G139" s="26">
        <f t="shared" si="7"/>
        <v>0</v>
      </c>
    </row>
    <row r="140" spans="1:7" ht="14.25">
      <c r="A140" s="30" t="s">
        <v>87</v>
      </c>
      <c r="B140" s="30"/>
      <c r="C140" s="27"/>
      <c r="D140" s="14">
        <v>5</v>
      </c>
      <c r="E140" s="14">
        <f t="shared" si="6"/>
        <v>0</v>
      </c>
      <c r="F140" s="20">
        <v>0.5</v>
      </c>
      <c r="G140" s="26">
        <f t="shared" si="7"/>
        <v>0</v>
      </c>
    </row>
    <row r="141" spans="1:7" ht="28.5">
      <c r="A141" s="30" t="s">
        <v>88</v>
      </c>
      <c r="B141" s="30" t="s">
        <v>64</v>
      </c>
      <c r="C141" s="14"/>
      <c r="D141" s="14"/>
      <c r="E141" s="25">
        <f t="shared" si="6"/>
        <v>0</v>
      </c>
      <c r="F141" s="20">
        <v>0.95</v>
      </c>
      <c r="G141" s="26">
        <f t="shared" si="7"/>
        <v>0</v>
      </c>
    </row>
    <row r="142" spans="1:7" ht="28.5">
      <c r="A142" s="30" t="s">
        <v>89</v>
      </c>
      <c r="B142" s="30" t="s">
        <v>64</v>
      </c>
      <c r="C142" s="14"/>
      <c r="D142" s="14"/>
      <c r="E142" s="25">
        <f t="shared" si="6"/>
        <v>0</v>
      </c>
      <c r="F142" s="20">
        <v>0.95</v>
      </c>
      <c r="G142" s="26"/>
    </row>
    <row r="143" spans="1:7" ht="28.5">
      <c r="A143" s="30" t="s">
        <v>66</v>
      </c>
      <c r="B143" s="30" t="s">
        <v>64</v>
      </c>
      <c r="C143" s="14"/>
      <c r="D143" s="14"/>
      <c r="E143" s="25">
        <f t="shared" si="6"/>
        <v>0</v>
      </c>
      <c r="F143" s="20">
        <v>0.95</v>
      </c>
      <c r="G143" s="26">
        <f t="shared" si="7"/>
        <v>0</v>
      </c>
    </row>
    <row r="144" spans="1:7" s="45" customFormat="1" ht="15.75">
      <c r="A144" s="42" t="s">
        <v>90</v>
      </c>
      <c r="B144" s="50"/>
      <c r="C144" s="42"/>
      <c r="D144" s="42"/>
      <c r="E144" s="43">
        <f>SUM(E137:E143)</f>
        <v>0</v>
      </c>
      <c r="F144" s="42"/>
      <c r="G144" s="43">
        <f>SUM(G137:G143)</f>
        <v>0</v>
      </c>
    </row>
    <row r="147" spans="1:7" ht="48.75" customHeight="1">
      <c r="A147" s="6" t="s">
        <v>109</v>
      </c>
      <c r="B147" s="64" t="s">
        <v>118</v>
      </c>
      <c r="C147" s="64"/>
      <c r="D147" s="64"/>
      <c r="E147" s="64"/>
      <c r="F147" s="64"/>
      <c r="G147" s="64"/>
    </row>
    <row r="148" spans="1:7" ht="30">
      <c r="A148" s="9" t="s">
        <v>8</v>
      </c>
      <c r="B148" s="36" t="s">
        <v>17</v>
      </c>
      <c r="C148" s="9" t="s">
        <v>32</v>
      </c>
      <c r="D148" s="9" t="s">
        <v>31</v>
      </c>
      <c r="E148" s="9" t="s">
        <v>67</v>
      </c>
      <c r="F148" s="9" t="s">
        <v>46</v>
      </c>
      <c r="G148" s="9" t="s">
        <v>42</v>
      </c>
    </row>
    <row r="149" spans="1:7" ht="14.25">
      <c r="A149" s="30" t="s">
        <v>91</v>
      </c>
      <c r="B149" s="34"/>
      <c r="C149" s="27"/>
      <c r="D149" s="27"/>
      <c r="E149" s="26">
        <f>C149*D149</f>
        <v>0</v>
      </c>
      <c r="F149" s="20">
        <v>1</v>
      </c>
      <c r="G149" s="26">
        <f>E149*F149</f>
        <v>0</v>
      </c>
    </row>
    <row r="150" spans="1:7" ht="14.25">
      <c r="A150" s="30" t="s">
        <v>62</v>
      </c>
      <c r="B150" s="34"/>
      <c r="C150" s="27"/>
      <c r="D150" s="27"/>
      <c r="E150" s="26">
        <f aca="true" t="shared" si="8" ref="E150:E160">C150*D150</f>
        <v>0</v>
      </c>
      <c r="F150" s="20">
        <v>1</v>
      </c>
      <c r="G150" s="26">
        <f aca="true" t="shared" si="9" ref="G150:G157">E150*F150</f>
        <v>0</v>
      </c>
    </row>
    <row r="151" spans="1:7" ht="14.25">
      <c r="A151" s="30" t="s">
        <v>63</v>
      </c>
      <c r="B151" s="34"/>
      <c r="C151" s="27"/>
      <c r="D151" s="27"/>
      <c r="E151" s="26">
        <f t="shared" si="8"/>
        <v>0</v>
      </c>
      <c r="F151" s="20">
        <v>1</v>
      </c>
      <c r="G151" s="26">
        <f t="shared" si="9"/>
        <v>0</v>
      </c>
    </row>
    <row r="152" spans="1:7" ht="14.25">
      <c r="A152" s="30" t="s">
        <v>92</v>
      </c>
      <c r="B152" s="34"/>
      <c r="C152" s="27"/>
      <c r="D152" s="27"/>
      <c r="E152" s="26">
        <f t="shared" si="8"/>
        <v>0</v>
      </c>
      <c r="F152" s="20">
        <v>1</v>
      </c>
      <c r="G152" s="26">
        <f t="shared" si="9"/>
        <v>0</v>
      </c>
    </row>
    <row r="153" spans="1:7" ht="14.25">
      <c r="A153" s="30" t="s">
        <v>93</v>
      </c>
      <c r="B153" s="34"/>
      <c r="C153" s="27"/>
      <c r="D153" s="27"/>
      <c r="E153" s="26">
        <f t="shared" si="8"/>
        <v>0</v>
      </c>
      <c r="F153" s="20">
        <v>1</v>
      </c>
      <c r="G153" s="26">
        <f t="shared" si="9"/>
        <v>0</v>
      </c>
    </row>
    <row r="154" spans="1:7" ht="14.25">
      <c r="A154" s="30" t="s">
        <v>47</v>
      </c>
      <c r="B154" s="34"/>
      <c r="C154" s="27"/>
      <c r="D154" s="27"/>
      <c r="E154" s="26">
        <f t="shared" si="8"/>
        <v>0</v>
      </c>
      <c r="F154" s="20">
        <v>1</v>
      </c>
      <c r="G154" s="26">
        <f t="shared" si="9"/>
        <v>0</v>
      </c>
    </row>
    <row r="155" spans="1:7" ht="14.25">
      <c r="A155" s="30" t="s">
        <v>19</v>
      </c>
      <c r="B155" s="34"/>
      <c r="C155" s="27"/>
      <c r="D155" s="27"/>
      <c r="E155" s="26">
        <f t="shared" si="8"/>
        <v>0</v>
      </c>
      <c r="F155" s="20">
        <v>1</v>
      </c>
      <c r="G155" s="26">
        <f t="shared" si="9"/>
        <v>0</v>
      </c>
    </row>
    <row r="156" spans="1:7" ht="14.25">
      <c r="A156" s="30" t="s">
        <v>9</v>
      </c>
      <c r="B156" s="34"/>
      <c r="C156" s="27"/>
      <c r="D156" s="27"/>
      <c r="E156" s="26">
        <f t="shared" si="8"/>
        <v>0</v>
      </c>
      <c r="F156" s="20">
        <v>1</v>
      </c>
      <c r="G156" s="26">
        <f t="shared" si="9"/>
        <v>0</v>
      </c>
    </row>
    <row r="157" spans="1:7" ht="14.25">
      <c r="A157" s="34" t="s">
        <v>18</v>
      </c>
      <c r="B157" s="34"/>
      <c r="C157" s="27"/>
      <c r="D157" s="27"/>
      <c r="E157" s="26">
        <f t="shared" si="8"/>
        <v>0</v>
      </c>
      <c r="F157" s="20">
        <v>1</v>
      </c>
      <c r="G157" s="26">
        <f t="shared" si="9"/>
        <v>0</v>
      </c>
    </row>
    <row r="158" spans="1:7" ht="14.25">
      <c r="A158" s="34"/>
      <c r="B158" s="34"/>
      <c r="C158" s="27"/>
      <c r="D158" s="27"/>
      <c r="E158" s="26">
        <f t="shared" si="8"/>
        <v>0</v>
      </c>
      <c r="F158" s="20">
        <v>1</v>
      </c>
      <c r="G158" s="26">
        <f>E158*F158</f>
        <v>0</v>
      </c>
    </row>
    <row r="159" spans="1:7" ht="14.25">
      <c r="A159" s="34"/>
      <c r="B159" s="34"/>
      <c r="C159" s="27"/>
      <c r="D159" s="27"/>
      <c r="E159" s="26">
        <f t="shared" si="8"/>
        <v>0</v>
      </c>
      <c r="F159" s="20">
        <v>1</v>
      </c>
      <c r="G159" s="26">
        <f>E159*F159</f>
        <v>0</v>
      </c>
    </row>
    <row r="160" spans="1:7" ht="14.25">
      <c r="A160" s="34"/>
      <c r="B160" s="34"/>
      <c r="C160" s="27"/>
      <c r="D160" s="27"/>
      <c r="E160" s="26">
        <f t="shared" si="8"/>
        <v>0</v>
      </c>
      <c r="F160" s="20">
        <v>1</v>
      </c>
      <c r="G160" s="26">
        <f>E160*F160</f>
        <v>0</v>
      </c>
    </row>
    <row r="161" spans="1:7" s="45" customFormat="1" ht="15.75">
      <c r="A161" s="42" t="s">
        <v>143</v>
      </c>
      <c r="B161" s="47"/>
      <c r="C161" s="42"/>
      <c r="D161" s="42"/>
      <c r="E161" s="44">
        <f>SUM(E132:E160)</f>
        <v>0</v>
      </c>
      <c r="F161" s="49"/>
      <c r="G161" s="44">
        <f>SUM(G132:G160)</f>
        <v>0</v>
      </c>
    </row>
    <row r="164" spans="1:6" ht="53.25" customHeight="1">
      <c r="A164" s="6" t="s">
        <v>125</v>
      </c>
      <c r="B164" s="64" t="s">
        <v>126</v>
      </c>
      <c r="C164" s="64"/>
      <c r="D164" s="64"/>
      <c r="E164" s="64"/>
      <c r="F164" s="64"/>
    </row>
    <row r="165" spans="1:6" ht="30">
      <c r="A165" s="9" t="s">
        <v>49</v>
      </c>
      <c r="B165" s="36" t="s">
        <v>17</v>
      </c>
      <c r="C165" s="9" t="s">
        <v>32</v>
      </c>
      <c r="D165" s="36" t="s">
        <v>31</v>
      </c>
      <c r="E165" s="9" t="s">
        <v>33</v>
      </c>
      <c r="F165" s="9" t="s">
        <v>46</v>
      </c>
    </row>
    <row r="166" spans="1:6" ht="14.25">
      <c r="A166" s="27" t="s">
        <v>133</v>
      </c>
      <c r="B166" s="7"/>
      <c r="C166" s="27"/>
      <c r="D166" s="37"/>
      <c r="E166" s="27"/>
      <c r="F166" s="38" t="s">
        <v>48</v>
      </c>
    </row>
    <row r="167" spans="1:6" ht="14.25">
      <c r="A167" s="40" t="s">
        <v>132</v>
      </c>
      <c r="B167" s="7"/>
      <c r="C167" s="27"/>
      <c r="D167" s="37"/>
      <c r="E167" s="27"/>
      <c r="F167" s="38" t="s">
        <v>48</v>
      </c>
    </row>
    <row r="168" spans="1:6" ht="14.25">
      <c r="A168" s="40"/>
      <c r="B168" s="7"/>
      <c r="C168" s="27"/>
      <c r="D168" s="37"/>
      <c r="E168" s="27"/>
      <c r="F168" s="38" t="s">
        <v>48</v>
      </c>
    </row>
    <row r="169" spans="1:6" ht="14.25">
      <c r="A169" s="27"/>
      <c r="B169" s="7"/>
      <c r="C169" s="27"/>
      <c r="D169" s="37"/>
      <c r="E169" s="27"/>
      <c r="F169" s="38" t="s">
        <v>48</v>
      </c>
    </row>
    <row r="170" spans="1:6" ht="14.25">
      <c r="A170" s="27"/>
      <c r="B170" s="7"/>
      <c r="C170" s="27"/>
      <c r="D170" s="37"/>
      <c r="E170" s="27"/>
      <c r="F170" s="38" t="s">
        <v>48</v>
      </c>
    </row>
    <row r="171" spans="1:6" ht="15">
      <c r="A171" s="39"/>
      <c r="B171" s="7"/>
      <c r="C171" s="27"/>
      <c r="D171" s="37"/>
      <c r="E171" s="27"/>
      <c r="F171" s="38" t="s">
        <v>48</v>
      </c>
    </row>
    <row r="172" spans="1:6" ht="14.25">
      <c r="A172" s="40"/>
      <c r="B172" s="7"/>
      <c r="C172" s="27"/>
      <c r="D172" s="37"/>
      <c r="E172" s="27"/>
      <c r="F172" s="38" t="s">
        <v>48</v>
      </c>
    </row>
    <row r="173" spans="1:6" ht="14.25">
      <c r="A173" s="27"/>
      <c r="B173" s="7"/>
      <c r="C173" s="27"/>
      <c r="D173" s="37"/>
      <c r="E173" s="27"/>
      <c r="F173" s="38" t="s">
        <v>48</v>
      </c>
    </row>
    <row r="174" spans="1:6" ht="14.25">
      <c r="A174" s="27"/>
      <c r="B174" s="7"/>
      <c r="C174" s="27"/>
      <c r="D174" s="37"/>
      <c r="E174" s="27"/>
      <c r="F174" s="38" t="s">
        <v>48</v>
      </c>
    </row>
    <row r="175" spans="1:6" ht="14.25">
      <c r="A175" s="27"/>
      <c r="B175" s="7"/>
      <c r="C175" s="27"/>
      <c r="D175" s="37"/>
      <c r="E175" s="27"/>
      <c r="F175" s="38" t="s">
        <v>48</v>
      </c>
    </row>
    <row r="176" spans="1:6" s="45" customFormat="1" ht="15.75">
      <c r="A176" s="42" t="s">
        <v>144</v>
      </c>
      <c r="B176" s="47"/>
      <c r="C176" s="42"/>
      <c r="D176" s="42"/>
      <c r="E176" s="42"/>
      <c r="F176" s="42"/>
    </row>
  </sheetData>
  <sheetProtection/>
  <mergeCells count="10">
    <mergeCell ref="B77:G77"/>
    <mergeCell ref="B33:D33"/>
    <mergeCell ref="B75:G75"/>
    <mergeCell ref="B112:G112"/>
    <mergeCell ref="B147:G147"/>
    <mergeCell ref="B164:F164"/>
    <mergeCell ref="B130:G130"/>
    <mergeCell ref="B100:G100"/>
    <mergeCell ref="B92:G92"/>
    <mergeCell ref="B84:G84"/>
  </mergeCells>
  <printOptions/>
  <pageMargins left="0.7" right="0.7" top="0.787401575" bottom="0.7874015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 Nore</dc:creator>
  <cp:keywords/>
  <dc:description/>
  <cp:lastModifiedBy>Ragnhild Indreeide</cp:lastModifiedBy>
  <dcterms:created xsi:type="dcterms:W3CDTF">2009-04-05T06:54:19Z</dcterms:created>
  <dcterms:modified xsi:type="dcterms:W3CDTF">2009-10-13T08:38:33Z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0x0101002F702420E7E79F4AAC09ABA5E4DF2F9D010072795EA56BCCB4468CEEDE5818736673</vt:lpwstr>
  </property>
  <property fmtid="{D5CDD505-2E9C-101B-9397-08002B2CF9AE}" pid="3" name="ContentType">
    <vt:lpwstr>Use Case</vt:lpwstr>
  </property>
  <property fmtid="{D5CDD505-2E9C-101B-9397-08002B2CF9AE}" pid="4" name="Language">
    <vt:lpwstr/>
  </property>
  <property fmtid="{D5CDD505-2E9C-101B-9397-08002B2CF9AE}" pid="5" name="Høringsansvarlig">
    <vt:lpwstr/>
  </property>
  <property fmtid="{D5CDD505-2E9C-101B-9397-08002B2CF9AE}" pid="6" name="Dokumentgodkjenningsstatus">
    <vt:lpwstr>Ikke startet</vt:lpwstr>
  </property>
  <property fmtid="{D5CDD505-2E9C-101B-9397-08002B2CF9AE}" pid="7" name="Use Case ID">
    <vt:lpwstr/>
  </property>
  <property fmtid="{D5CDD505-2E9C-101B-9397-08002B2CF9AE}" pid="8" name="Høringsstatus">
    <vt:lpwstr>Ikke startet</vt:lpwstr>
  </property>
  <property fmtid="{D5CDD505-2E9C-101B-9397-08002B2CF9AE}" pid="9" name="Publiser på regjeringen.no">
    <vt:lpwstr>0</vt:lpwstr>
  </property>
  <property fmtid="{D5CDD505-2E9C-101B-9397-08002B2CF9AE}" pid="10" name="Scope">
    <vt:lpwstr>Must have 2011</vt:lpwstr>
  </property>
  <property fmtid="{D5CDD505-2E9C-101B-9397-08002B2CF9AE}" pid="11" name="Project name">
    <vt:lpwstr>E-vote 2011</vt:lpwstr>
  </property>
  <property fmtid="{D5CDD505-2E9C-101B-9397-08002B2CF9AE}" pid="12" name="Godkjennes av">
    <vt:lpwstr/>
  </property>
  <property fmtid="{D5CDD505-2E9C-101B-9397-08002B2CF9AE}" pid="13" name="Arkiver i ACOS">
    <vt:lpwstr>0</vt:lpwstr>
  </property>
  <property fmtid="{D5CDD505-2E9C-101B-9397-08002B2CF9AE}" pid="14" name="Prototype">
    <vt:lpwstr>0</vt:lpwstr>
  </property>
  <property fmtid="{D5CDD505-2E9C-101B-9397-08002B2CF9AE}" pid="15" name="Frist">
    <vt:lpwstr/>
  </property>
</Properties>
</file>