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6" yWindow="2412" windowWidth="14172" windowHeight="5028" tabRatio="933"/>
  </bookViews>
  <sheets>
    <sheet name="Innledning" sheetId="1" r:id="rId1"/>
    <sheet name="Forutsetninger" sheetId="2" r:id="rId2"/>
    <sheet name="1. Jevn belegg gangvei" sheetId="25" r:id="rId3"/>
    <sheet name="2. Markering gangveier" sheetId="26" r:id="rId4"/>
    <sheet name="3. Ledelinjer inne" sheetId="27" r:id="rId5"/>
    <sheet name="4. Håndlist i trapper" sheetId="19" r:id="rId6"/>
    <sheet name="5. Automatisk inngangsdør" sheetId="28" r:id="rId7"/>
    <sheet name="6. Markering inngangsdør" sheetId="29" r:id="rId8"/>
    <sheet name="7. Rampe inngangsparti" sheetId="30" r:id="rId9"/>
    <sheet name="8. Rampe svømmebaseng" sheetId="31" r:id="rId10"/>
    <sheet name="9. Rampe badestrand" sheetId="32" r:id="rId11"/>
    <sheet name="10. Markering glassflater" sheetId="33" r:id="rId12"/>
    <sheet name="11. Lav betjeningsskranke" sheetId="34" r:id="rId13"/>
    <sheet name="12. Handikaptoalett" sheetId="35" r:id="rId14"/>
    <sheet name="13. Installering av heis" sheetId="36" r:id="rId15"/>
    <sheet name="14. Modernisering heis" sheetId="37" r:id="rId16"/>
    <sheet name="15. Belysning inne" sheetId="38" r:id="rId17"/>
    <sheet name="16. Belysning ute" sheetId="39" r:id="rId18"/>
    <sheet name="17. Teleslynge" sheetId="40" r:id="rId19"/>
    <sheet name="18. Plass for rullestol" sheetId="41" r:id="rId20"/>
    <sheet name="Kalkulasjoner" sheetId="4" state="hidden" r:id="rId21"/>
  </sheets>
  <definedNames>
    <definedName name="Afaktor">Kalkulasjoner!$B$2</definedName>
    <definedName name="Analyseperiode">Forutsetninger!$C$6</definedName>
    <definedName name="Diskonteringsrente">Forutsetninger!$C$4</definedName>
    <definedName name="Levetid_tiltak">Kalkulasjoner!$A$5:$A$58</definedName>
    <definedName name="_xlnm.Print_Area" localSheetId="2">'1. Jevn belegg gangvei'!$B$1:$C$52</definedName>
    <definedName name="_xlnm.Print_Area" localSheetId="11">'10. Markering glassflater'!$B$1:$C$52</definedName>
    <definedName name="_xlnm.Print_Area" localSheetId="12">'11. Lav betjeningsskranke'!$B$1:$C$52</definedName>
    <definedName name="_xlnm.Print_Area" localSheetId="13">'12. Handikaptoalett'!$B$1:$C$52</definedName>
    <definedName name="_xlnm.Print_Area" localSheetId="14">'13. Installering av heis'!$B$1:$C$55</definedName>
    <definedName name="_xlnm.Print_Area" localSheetId="15">'14. Modernisering heis'!$B$1:$C$52</definedName>
    <definedName name="_xlnm.Print_Area" localSheetId="16">'15. Belysning inne'!$B$1:$C$52</definedName>
    <definedName name="_xlnm.Print_Area" localSheetId="17">'16. Belysning ute'!$B$1:$C$52</definedName>
    <definedName name="_xlnm.Print_Area" localSheetId="18">'17. Teleslynge'!$B$1:$C$52</definedName>
    <definedName name="_xlnm.Print_Area" localSheetId="19">'18. Plass for rullestol'!$B$1:$C$52</definedName>
    <definedName name="_xlnm.Print_Area" localSheetId="3">'2. Markering gangveier'!$B$1:$C$52</definedName>
    <definedName name="_xlnm.Print_Area" localSheetId="4">'3. Ledelinjer inne'!$B$1:$C$52</definedName>
    <definedName name="_xlnm.Print_Area" localSheetId="5">'4. Håndlist i trapper'!$B$1:$C$52</definedName>
    <definedName name="_xlnm.Print_Area" localSheetId="6">'5. Automatisk inngangsdør'!$B$1:$C$52</definedName>
    <definedName name="_xlnm.Print_Area" localSheetId="7">'6. Markering inngangsdør'!$B$1:$C$52</definedName>
    <definedName name="_xlnm.Print_Area" localSheetId="8">'7. Rampe inngangsparti'!$B$1:$C$52</definedName>
    <definedName name="_xlnm.Print_Area" localSheetId="9">'8. Rampe svømmebaseng'!$B$1:$C$52</definedName>
    <definedName name="_xlnm.Print_Area" localSheetId="10">'9. Rampe badestrand'!$B$1:$C$52</definedName>
    <definedName name="_xlnm.Print_Area" localSheetId="1">Forutsetninger!$B$2:$G$30</definedName>
    <definedName name="_xlnm.Print_Area" localSheetId="0">Innledning!$A$1:$B$44</definedName>
    <definedName name="Relativ_verdsetting">Forutsetninger!$C$5</definedName>
    <definedName name="Skyggepris">Forutsetninger!$C$3</definedName>
    <definedName name="Virkedager_pr_år">Kalkulasjoner!$B$3</definedName>
  </definedNames>
  <calcPr calcId="125725"/>
</workbook>
</file>

<file path=xl/calcChain.xml><?xml version="1.0" encoding="utf-8"?>
<calcChain xmlns="http://schemas.openxmlformats.org/spreadsheetml/2006/main">
  <c r="C5" i="30"/>
  <c r="C5" i="38"/>
  <c r="C5" i="29"/>
  <c r="C5" i="41"/>
  <c r="C5" i="40"/>
  <c r="C5" i="39"/>
  <c r="C5" i="37"/>
  <c r="C5" i="36"/>
  <c r="C5" i="35"/>
  <c r="C5" i="34"/>
  <c r="C5" i="33"/>
  <c r="C5" i="32"/>
  <c r="C5" i="31"/>
  <c r="C5" i="28"/>
  <c r="C5" i="19"/>
  <c r="C5" i="27"/>
  <c r="C5" i="26"/>
  <c r="C5" i="25"/>
  <c r="A1" i="41"/>
  <c r="B1"/>
  <c r="C25"/>
  <c r="C26" s="1"/>
  <c r="C29" s="1"/>
  <c r="C7"/>
  <c r="C6"/>
  <c r="I5"/>
  <c r="B1" i="40"/>
  <c r="A1"/>
  <c r="I5" s="1"/>
  <c r="C25"/>
  <c r="C26" s="1"/>
  <c r="C29" s="1"/>
  <c r="C7"/>
  <c r="C6"/>
  <c r="A1" i="39"/>
  <c r="B1"/>
  <c r="C25"/>
  <c r="C26" s="1"/>
  <c r="C29" s="1"/>
  <c r="C7"/>
  <c r="C6"/>
  <c r="I5"/>
  <c r="B1" i="38"/>
  <c r="A1"/>
  <c r="I5" s="1"/>
  <c r="C25"/>
  <c r="C26" s="1"/>
  <c r="C29" s="1"/>
  <c r="C7"/>
  <c r="C6"/>
  <c r="B1" i="37"/>
  <c r="A1"/>
  <c r="I5" s="1"/>
  <c r="C25"/>
  <c r="C26" s="1"/>
  <c r="C29" s="1"/>
  <c r="C7"/>
  <c r="C6"/>
  <c r="I5" i="36"/>
  <c r="I8" s="1"/>
  <c r="H5"/>
  <c r="H7" s="1"/>
  <c r="B1"/>
  <c r="A1"/>
  <c r="K5" s="1"/>
  <c r="C28"/>
  <c r="C29" s="1"/>
  <c r="C32" s="1"/>
  <c r="C7"/>
  <c r="C6"/>
  <c r="B1" i="35"/>
  <c r="A1"/>
  <c r="C25"/>
  <c r="C26" s="1"/>
  <c r="C29" s="1"/>
  <c r="C7"/>
  <c r="C6"/>
  <c r="I5"/>
  <c r="B1" i="34"/>
  <c r="A1"/>
  <c r="H5" s="1"/>
  <c r="H236" s="1"/>
  <c r="C25"/>
  <c r="C26" s="1"/>
  <c r="C7"/>
  <c r="C6"/>
  <c r="B1" i="33"/>
  <c r="A1"/>
  <c r="C25"/>
  <c r="C26" s="1"/>
  <c r="C29" s="1"/>
  <c r="C7"/>
  <c r="C6"/>
  <c r="I5"/>
  <c r="B1" i="32"/>
  <c r="A1"/>
  <c r="H5" s="1"/>
  <c r="H236" s="1"/>
  <c r="C25"/>
  <c r="C26" s="1"/>
  <c r="C29" s="1"/>
  <c r="C7"/>
  <c r="C6"/>
  <c r="B1" i="31"/>
  <c r="A1"/>
  <c r="C25"/>
  <c r="C26" s="1"/>
  <c r="C29" s="1"/>
  <c r="C7"/>
  <c r="C6"/>
  <c r="I5"/>
  <c r="B1" i="30"/>
  <c r="A1"/>
  <c r="I5" s="1"/>
  <c r="I52" s="1"/>
  <c r="C25"/>
  <c r="C26" s="1"/>
  <c r="C29" s="1"/>
  <c r="C7"/>
  <c r="C6"/>
  <c r="B1" i="29"/>
  <c r="A1"/>
  <c r="I5" s="1"/>
  <c r="I52" s="1"/>
  <c r="C25"/>
  <c r="C26" s="1"/>
  <c r="C7"/>
  <c r="C6"/>
  <c r="A1" i="28"/>
  <c r="I5" s="1"/>
  <c r="I52" s="1"/>
  <c r="B1"/>
  <c r="C25"/>
  <c r="C26" s="1"/>
  <c r="C29" s="1"/>
  <c r="C7"/>
  <c r="C6"/>
  <c r="A1" i="27"/>
  <c r="I5" s="1"/>
  <c r="I52" s="1"/>
  <c r="B1"/>
  <c r="C25"/>
  <c r="C26" s="1"/>
  <c r="C29" s="1"/>
  <c r="C7"/>
  <c r="C6"/>
  <c r="A1" i="26"/>
  <c r="G5" s="1"/>
  <c r="C12" s="1"/>
  <c r="B1"/>
  <c r="C25"/>
  <c r="C26" s="1"/>
  <c r="C29" s="1"/>
  <c r="C7"/>
  <c r="C6"/>
  <c r="A1" i="25"/>
  <c r="I5" s="1"/>
  <c r="B1"/>
  <c r="C25"/>
  <c r="C26" s="1"/>
  <c r="C29" s="1"/>
  <c r="C7"/>
  <c r="C6"/>
  <c r="C25" i="19"/>
  <c r="B1"/>
  <c r="F5" i="32" l="1"/>
  <c r="B19" s="1"/>
  <c r="F5" i="34"/>
  <c r="B19" s="1"/>
  <c r="I5" i="32"/>
  <c r="I5" i="34"/>
  <c r="I249" i="41"/>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F5"/>
  <c r="B19" s="1"/>
  <c r="H5"/>
  <c r="E5"/>
  <c r="B15" s="1"/>
  <c r="G5"/>
  <c r="C12" s="1"/>
  <c r="I249" i="40"/>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F5"/>
  <c r="B19" s="1"/>
  <c r="H5"/>
  <c r="E5"/>
  <c r="B15" s="1"/>
  <c r="G5"/>
  <c r="C12" s="1"/>
  <c r="I249" i="39"/>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F5"/>
  <c r="B19" s="1"/>
  <c r="H5"/>
  <c r="E5"/>
  <c r="B15" s="1"/>
  <c r="G5"/>
  <c r="C12" s="1"/>
  <c r="I249" i="38"/>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F5"/>
  <c r="B19" s="1"/>
  <c r="H5"/>
  <c r="E5"/>
  <c r="B15" s="1"/>
  <c r="G5"/>
  <c r="C12" s="1"/>
  <c r="I249" i="37"/>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F5"/>
  <c r="B19" s="1"/>
  <c r="H5"/>
  <c r="E5"/>
  <c r="B15" s="1"/>
  <c r="G5"/>
  <c r="C12" s="1"/>
  <c r="I7" i="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36" i="27"/>
  <c r="I37"/>
  <c r="I38"/>
  <c r="I39"/>
  <c r="I40"/>
  <c r="I41"/>
  <c r="I42"/>
  <c r="I43"/>
  <c r="I44"/>
  <c r="I45"/>
  <c r="I46"/>
  <c r="I47"/>
  <c r="I48"/>
  <c r="I49"/>
  <c r="I50"/>
  <c r="I51"/>
  <c r="I36" i="28"/>
  <c r="I37"/>
  <c r="I38"/>
  <c r="I39"/>
  <c r="I40"/>
  <c r="I41"/>
  <c r="I42"/>
  <c r="I43"/>
  <c r="I44"/>
  <c r="I45"/>
  <c r="I46"/>
  <c r="I47"/>
  <c r="I48"/>
  <c r="I49"/>
  <c r="I50"/>
  <c r="I51"/>
  <c r="I36" i="29"/>
  <c r="I37"/>
  <c r="I38"/>
  <c r="I39"/>
  <c r="I40"/>
  <c r="I41"/>
  <c r="I42"/>
  <c r="I43"/>
  <c r="I44"/>
  <c r="I45"/>
  <c r="I46"/>
  <c r="I47"/>
  <c r="I48"/>
  <c r="I49"/>
  <c r="I50"/>
  <c r="I51"/>
  <c r="I36" i="30"/>
  <c r="I37"/>
  <c r="I38"/>
  <c r="I39"/>
  <c r="I40"/>
  <c r="I41"/>
  <c r="I42"/>
  <c r="I43"/>
  <c r="I44"/>
  <c r="I45"/>
  <c r="I46"/>
  <c r="I47"/>
  <c r="I48"/>
  <c r="I49"/>
  <c r="I50"/>
  <c r="I51"/>
  <c r="K249" i="36"/>
  <c r="K247"/>
  <c r="K245"/>
  <c r="K243"/>
  <c r="K241"/>
  <c r="K239"/>
  <c r="K237"/>
  <c r="K32"/>
  <c r="K30"/>
  <c r="K28"/>
  <c r="K25"/>
  <c r="K23"/>
  <c r="K21"/>
  <c r="K20"/>
  <c r="K19"/>
  <c r="K16"/>
  <c r="K14"/>
  <c r="K13"/>
  <c r="K12"/>
  <c r="K6"/>
  <c r="K250"/>
  <c r="K248"/>
  <c r="K246"/>
  <c r="K244"/>
  <c r="K242"/>
  <c r="K240"/>
  <c r="K238"/>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1"/>
  <c r="K29"/>
  <c r="K27"/>
  <c r="K26"/>
  <c r="K24"/>
  <c r="K22"/>
  <c r="K18"/>
  <c r="K17"/>
  <c r="B20"/>
  <c r="K15"/>
  <c r="K11"/>
  <c r="K10"/>
  <c r="K9"/>
  <c r="K8"/>
  <c r="K7"/>
  <c r="F5"/>
  <c r="B22" s="1"/>
  <c r="J5"/>
  <c r="E5"/>
  <c r="B15" s="1"/>
  <c r="G5"/>
  <c r="C12" s="1"/>
  <c r="I249" i="35"/>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F5"/>
  <c r="B19" s="1"/>
  <c r="H5"/>
  <c r="E5"/>
  <c r="B15" s="1"/>
  <c r="G5"/>
  <c r="C12" s="1"/>
  <c r="I249" i="34"/>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H12"/>
  <c r="H13"/>
  <c r="H14"/>
  <c r="H16"/>
  <c r="H19"/>
  <c r="H20"/>
  <c r="H21"/>
  <c r="H23"/>
  <c r="H25"/>
  <c r="H28"/>
  <c r="H30"/>
  <c r="H32"/>
  <c r="E5"/>
  <c r="B15" s="1"/>
  <c r="G5"/>
  <c r="C12" s="1"/>
  <c r="H7"/>
  <c r="H8"/>
  <c r="H9"/>
  <c r="H10"/>
  <c r="H11"/>
  <c r="H15"/>
  <c r="B16"/>
  <c r="H17"/>
  <c r="H18"/>
  <c r="H22"/>
  <c r="H24"/>
  <c r="H26"/>
  <c r="H27"/>
  <c r="H29"/>
  <c r="H31"/>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I249" i="33"/>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F5"/>
  <c r="B19" s="1"/>
  <c r="H5"/>
  <c r="E5"/>
  <c r="B15" s="1"/>
  <c r="G5"/>
  <c r="C12" s="1"/>
  <c r="I249" i="32"/>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H12"/>
  <c r="H13"/>
  <c r="H14"/>
  <c r="H16"/>
  <c r="H19"/>
  <c r="H20"/>
  <c r="H21"/>
  <c r="H23"/>
  <c r="H25"/>
  <c r="H28"/>
  <c r="H30"/>
  <c r="H32"/>
  <c r="E5"/>
  <c r="B15" s="1"/>
  <c r="G5"/>
  <c r="C12" s="1"/>
  <c r="H7"/>
  <c r="H8"/>
  <c r="H9"/>
  <c r="H10"/>
  <c r="H11"/>
  <c r="H15"/>
  <c r="B16"/>
  <c r="H17"/>
  <c r="H18"/>
  <c r="H22"/>
  <c r="H24"/>
  <c r="H26"/>
  <c r="H27"/>
  <c r="H29"/>
  <c r="H31"/>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I249" i="31"/>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F5"/>
  <c r="B19" s="1"/>
  <c r="H5"/>
  <c r="E5"/>
  <c r="B15" s="1"/>
  <c r="G5"/>
  <c r="C12" s="1"/>
  <c r="I249" i="30"/>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35"/>
  <c r="I34"/>
  <c r="I33"/>
  <c r="I31"/>
  <c r="I29"/>
  <c r="I27"/>
  <c r="I26"/>
  <c r="I24"/>
  <c r="I22"/>
  <c r="I18"/>
  <c r="I17"/>
  <c r="B17"/>
  <c r="I15"/>
  <c r="I11"/>
  <c r="I10"/>
  <c r="I9"/>
  <c r="I8"/>
  <c r="I7"/>
  <c r="F5"/>
  <c r="B19" s="1"/>
  <c r="H5"/>
  <c r="E5"/>
  <c r="B15" s="1"/>
  <c r="G5"/>
  <c r="C12" s="1"/>
  <c r="I249" i="29"/>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35"/>
  <c r="I34"/>
  <c r="I33"/>
  <c r="I31"/>
  <c r="I29"/>
  <c r="I27"/>
  <c r="I26"/>
  <c r="I24"/>
  <c r="I22"/>
  <c r="I18"/>
  <c r="I17"/>
  <c r="B17"/>
  <c r="I15"/>
  <c r="I11"/>
  <c r="I10"/>
  <c r="I9"/>
  <c r="I8"/>
  <c r="I7"/>
  <c r="F5"/>
  <c r="B19" s="1"/>
  <c r="H5"/>
  <c r="E5"/>
  <c r="B15" s="1"/>
  <c r="G5"/>
  <c r="C12" s="1"/>
  <c r="I249" i="28"/>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35"/>
  <c r="I34"/>
  <c r="I33"/>
  <c r="I31"/>
  <c r="I29"/>
  <c r="I27"/>
  <c r="I26"/>
  <c r="I24"/>
  <c r="I22"/>
  <c r="I18"/>
  <c r="I17"/>
  <c r="B17"/>
  <c r="I15"/>
  <c r="I11"/>
  <c r="I10"/>
  <c r="I9"/>
  <c r="I8"/>
  <c r="I7"/>
  <c r="F5"/>
  <c r="B19" s="1"/>
  <c r="H5"/>
  <c r="E5"/>
  <c r="B15" s="1"/>
  <c r="G5"/>
  <c r="C12" s="1"/>
  <c r="I249" i="27"/>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35"/>
  <c r="I34"/>
  <c r="I33"/>
  <c r="I31"/>
  <c r="I29"/>
  <c r="I27"/>
  <c r="I26"/>
  <c r="I24"/>
  <c r="I22"/>
  <c r="I18"/>
  <c r="I17"/>
  <c r="B17"/>
  <c r="I15"/>
  <c r="I11"/>
  <c r="I10"/>
  <c r="I9"/>
  <c r="I8"/>
  <c r="I7"/>
  <c r="F5"/>
  <c r="B19" s="1"/>
  <c r="H5"/>
  <c r="E5"/>
  <c r="B15" s="1"/>
  <c r="G5"/>
  <c r="C12" s="1"/>
  <c r="C23" i="26"/>
  <c r="C24"/>
  <c r="H5"/>
  <c r="F5"/>
  <c r="B19" s="1"/>
  <c r="E5"/>
  <c r="B15" s="1"/>
  <c r="I5"/>
  <c r="I249" i="25"/>
  <c r="I247"/>
  <c r="I245"/>
  <c r="I243"/>
  <c r="I241"/>
  <c r="I239"/>
  <c r="I237"/>
  <c r="I32"/>
  <c r="I30"/>
  <c r="I28"/>
  <c r="I25"/>
  <c r="I23"/>
  <c r="I21"/>
  <c r="I20"/>
  <c r="I19"/>
  <c r="I16"/>
  <c r="I14"/>
  <c r="I13"/>
  <c r="I12"/>
  <c r="I6"/>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1"/>
  <c r="I29"/>
  <c r="I27"/>
  <c r="I26"/>
  <c r="I24"/>
  <c r="I22"/>
  <c r="I18"/>
  <c r="I17"/>
  <c r="B17"/>
  <c r="I15"/>
  <c r="I11"/>
  <c r="I10"/>
  <c r="I9"/>
  <c r="I8"/>
  <c r="I7"/>
  <c r="F5"/>
  <c r="B19" s="1"/>
  <c r="H5"/>
  <c r="E5"/>
  <c r="B15" s="1"/>
  <c r="G5"/>
  <c r="C12" s="1"/>
  <c r="C26" i="19"/>
  <c r="C29" s="1"/>
  <c r="C23" i="25" l="1"/>
  <c r="C24"/>
  <c r="C23" i="41"/>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1"/>
  <c r="H29"/>
  <c r="H27"/>
  <c r="H26"/>
  <c r="H24"/>
  <c r="H22"/>
  <c r="H18"/>
  <c r="H17"/>
  <c r="B16"/>
  <c r="H15"/>
  <c r="H11"/>
  <c r="H10"/>
  <c r="H9"/>
  <c r="H8"/>
  <c r="H7"/>
  <c r="H32"/>
  <c r="H30"/>
  <c r="H28"/>
  <c r="H25"/>
  <c r="H23"/>
  <c r="H21"/>
  <c r="H20"/>
  <c r="H19"/>
  <c r="H16"/>
  <c r="H14"/>
  <c r="H13"/>
  <c r="H12"/>
  <c r="C23" i="40"/>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1"/>
  <c r="H29"/>
  <c r="H27"/>
  <c r="H26"/>
  <c r="H24"/>
  <c r="H22"/>
  <c r="H18"/>
  <c r="H17"/>
  <c r="B16"/>
  <c r="H15"/>
  <c r="H11"/>
  <c r="H10"/>
  <c r="H9"/>
  <c r="H8"/>
  <c r="H7"/>
  <c r="H32"/>
  <c r="H30"/>
  <c r="H28"/>
  <c r="H25"/>
  <c r="H23"/>
  <c r="H21"/>
  <c r="H20"/>
  <c r="H19"/>
  <c r="H16"/>
  <c r="H14"/>
  <c r="H13"/>
  <c r="H12"/>
  <c r="C23" i="39"/>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1"/>
  <c r="H29"/>
  <c r="H27"/>
  <c r="H26"/>
  <c r="H24"/>
  <c r="H22"/>
  <c r="H18"/>
  <c r="H17"/>
  <c r="B16"/>
  <c r="H15"/>
  <c r="H11"/>
  <c r="H10"/>
  <c r="H9"/>
  <c r="H8"/>
  <c r="H7"/>
  <c r="H32"/>
  <c r="H30"/>
  <c r="H28"/>
  <c r="H25"/>
  <c r="H23"/>
  <c r="H21"/>
  <c r="H20"/>
  <c r="H19"/>
  <c r="H16"/>
  <c r="H14"/>
  <c r="H13"/>
  <c r="H12"/>
  <c r="C23" i="38"/>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1"/>
  <c r="H29"/>
  <c r="H27"/>
  <c r="H26"/>
  <c r="H24"/>
  <c r="H22"/>
  <c r="H18"/>
  <c r="H17"/>
  <c r="B16"/>
  <c r="H15"/>
  <c r="H11"/>
  <c r="H10"/>
  <c r="H9"/>
  <c r="H8"/>
  <c r="H7"/>
  <c r="H32"/>
  <c r="H30"/>
  <c r="H28"/>
  <c r="H25"/>
  <c r="H23"/>
  <c r="H21"/>
  <c r="H20"/>
  <c r="H19"/>
  <c r="H16"/>
  <c r="H14"/>
  <c r="H13"/>
  <c r="H12"/>
  <c r="C23" i="37"/>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1"/>
  <c r="H29"/>
  <c r="H27"/>
  <c r="H26"/>
  <c r="H24"/>
  <c r="H22"/>
  <c r="H18"/>
  <c r="H17"/>
  <c r="B16"/>
  <c r="H15"/>
  <c r="H11"/>
  <c r="H10"/>
  <c r="H9"/>
  <c r="H8"/>
  <c r="H7"/>
  <c r="H32"/>
  <c r="H30"/>
  <c r="H28"/>
  <c r="H25"/>
  <c r="H23"/>
  <c r="H21"/>
  <c r="H20"/>
  <c r="H19"/>
  <c r="H16"/>
  <c r="H14"/>
  <c r="H13"/>
  <c r="H12"/>
  <c r="H53" i="26"/>
  <c r="H52"/>
  <c r="H51"/>
  <c r="H50"/>
  <c r="H49"/>
  <c r="H48"/>
  <c r="H47"/>
  <c r="H46"/>
  <c r="H45"/>
  <c r="H44"/>
  <c r="H43"/>
  <c r="H42"/>
  <c r="H41"/>
  <c r="H40"/>
  <c r="H39"/>
  <c r="H38"/>
  <c r="H37"/>
  <c r="H36"/>
  <c r="H35"/>
  <c r="H52" i="28"/>
  <c r="H51"/>
  <c r="H50"/>
  <c r="H49"/>
  <c r="H48"/>
  <c r="H47"/>
  <c r="H46"/>
  <c r="H45"/>
  <c r="H44"/>
  <c r="H43"/>
  <c r="H42"/>
  <c r="H41"/>
  <c r="H40"/>
  <c r="H39"/>
  <c r="H38"/>
  <c r="H37"/>
  <c r="H36"/>
  <c r="H52" i="30"/>
  <c r="H51"/>
  <c r="H50"/>
  <c r="H49"/>
  <c r="H48"/>
  <c r="H47"/>
  <c r="H46"/>
  <c r="H45"/>
  <c r="H44"/>
  <c r="H43"/>
  <c r="H42"/>
  <c r="H41"/>
  <c r="H40"/>
  <c r="H39"/>
  <c r="H38"/>
  <c r="H37"/>
  <c r="H36"/>
  <c r="I53" i="26"/>
  <c r="I52"/>
  <c r="I51"/>
  <c r="I50"/>
  <c r="I49"/>
  <c r="I48"/>
  <c r="I47"/>
  <c r="I46"/>
  <c r="I45"/>
  <c r="I44"/>
  <c r="I43"/>
  <c r="I42"/>
  <c r="I41"/>
  <c r="I40"/>
  <c r="I39"/>
  <c r="I38"/>
  <c r="I37"/>
  <c r="I36"/>
  <c r="I35"/>
  <c r="H52" i="27"/>
  <c r="H51"/>
  <c r="H50"/>
  <c r="H49"/>
  <c r="H48"/>
  <c r="H47"/>
  <c r="H46"/>
  <c r="H45"/>
  <c r="H44"/>
  <c r="H43"/>
  <c r="H42"/>
  <c r="H41"/>
  <c r="H40"/>
  <c r="H39"/>
  <c r="H38"/>
  <c r="H37"/>
  <c r="H36"/>
  <c r="H52" i="29"/>
  <c r="H51"/>
  <c r="H50"/>
  <c r="H49"/>
  <c r="H48"/>
  <c r="H47"/>
  <c r="H46"/>
  <c r="H45"/>
  <c r="H44"/>
  <c r="H43"/>
  <c r="H42"/>
  <c r="H41"/>
  <c r="H40"/>
  <c r="H39"/>
  <c r="H38"/>
  <c r="H37"/>
  <c r="H36"/>
  <c r="C26" i="36"/>
  <c r="C27"/>
  <c r="J236"/>
  <c r="J235"/>
  <c r="J234"/>
  <c r="J233"/>
  <c r="J232"/>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1"/>
  <c r="J29"/>
  <c r="J27"/>
  <c r="J26"/>
  <c r="J24"/>
  <c r="J22"/>
  <c r="J18"/>
  <c r="J17"/>
  <c r="B17"/>
  <c r="J15"/>
  <c r="J11"/>
  <c r="J10"/>
  <c r="J9"/>
  <c r="J8"/>
  <c r="J7"/>
  <c r="J32"/>
  <c r="J30"/>
  <c r="J28"/>
  <c r="J25"/>
  <c r="J23"/>
  <c r="J21"/>
  <c r="J20"/>
  <c r="J19"/>
  <c r="J16"/>
  <c r="J14"/>
  <c r="J13"/>
  <c r="J12"/>
  <c r="C23" i="35"/>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1"/>
  <c r="H29"/>
  <c r="H27"/>
  <c r="H26"/>
  <c r="H24"/>
  <c r="H22"/>
  <c r="H18"/>
  <c r="H17"/>
  <c r="B16"/>
  <c r="H15"/>
  <c r="H11"/>
  <c r="H10"/>
  <c r="H9"/>
  <c r="H8"/>
  <c r="H7"/>
  <c r="H32"/>
  <c r="H30"/>
  <c r="H28"/>
  <c r="H25"/>
  <c r="H23"/>
  <c r="H21"/>
  <c r="H20"/>
  <c r="H19"/>
  <c r="H16"/>
  <c r="H14"/>
  <c r="H13"/>
  <c r="H12"/>
  <c r="C23" i="34"/>
  <c r="C24"/>
  <c r="C23" i="33"/>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1"/>
  <c r="H29"/>
  <c r="H27"/>
  <c r="H26"/>
  <c r="H24"/>
  <c r="H22"/>
  <c r="H18"/>
  <c r="H17"/>
  <c r="B16"/>
  <c r="H15"/>
  <c r="H11"/>
  <c r="H10"/>
  <c r="H9"/>
  <c r="H8"/>
  <c r="H7"/>
  <c r="H32"/>
  <c r="H30"/>
  <c r="H28"/>
  <c r="H25"/>
  <c r="H23"/>
  <c r="H21"/>
  <c r="H20"/>
  <c r="H19"/>
  <c r="H16"/>
  <c r="H14"/>
  <c r="H13"/>
  <c r="H12"/>
  <c r="C23" i="32"/>
  <c r="C24"/>
  <c r="C23" i="31"/>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1"/>
  <c r="H29"/>
  <c r="H27"/>
  <c r="H26"/>
  <c r="H24"/>
  <c r="H22"/>
  <c r="H18"/>
  <c r="H17"/>
  <c r="B16"/>
  <c r="H15"/>
  <c r="H11"/>
  <c r="H10"/>
  <c r="H9"/>
  <c r="H8"/>
  <c r="H7"/>
  <c r="H32"/>
  <c r="H30"/>
  <c r="H28"/>
  <c r="H25"/>
  <c r="H23"/>
  <c r="H21"/>
  <c r="H20"/>
  <c r="H19"/>
  <c r="H16"/>
  <c r="H14"/>
  <c r="H13"/>
  <c r="H12"/>
  <c r="C23" i="30"/>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35"/>
  <c r="H34"/>
  <c r="H33"/>
  <c r="H31"/>
  <c r="H29"/>
  <c r="H27"/>
  <c r="H26"/>
  <c r="H24"/>
  <c r="H22"/>
  <c r="H18"/>
  <c r="H17"/>
  <c r="B16"/>
  <c r="H15"/>
  <c r="H11"/>
  <c r="H10"/>
  <c r="H9"/>
  <c r="H8"/>
  <c r="H7"/>
  <c r="H32"/>
  <c r="H30"/>
  <c r="H28"/>
  <c r="H25"/>
  <c r="H23"/>
  <c r="H21"/>
  <c r="H20"/>
  <c r="H19"/>
  <c r="H16"/>
  <c r="H14"/>
  <c r="H13"/>
  <c r="H12"/>
  <c r="C23" i="29"/>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35"/>
  <c r="H34"/>
  <c r="H33"/>
  <c r="H31"/>
  <c r="H29"/>
  <c r="H27"/>
  <c r="H26"/>
  <c r="H24"/>
  <c r="H22"/>
  <c r="H18"/>
  <c r="H17"/>
  <c r="B16"/>
  <c r="H15"/>
  <c r="H11"/>
  <c r="H10"/>
  <c r="H9"/>
  <c r="H8"/>
  <c r="H7"/>
  <c r="H32"/>
  <c r="H30"/>
  <c r="H28"/>
  <c r="H25"/>
  <c r="H23"/>
  <c r="H21"/>
  <c r="H20"/>
  <c r="H19"/>
  <c r="H16"/>
  <c r="H14"/>
  <c r="H13"/>
  <c r="H12"/>
  <c r="C23" i="28"/>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35"/>
  <c r="H34"/>
  <c r="H33"/>
  <c r="H31"/>
  <c r="H29"/>
  <c r="H27"/>
  <c r="H26"/>
  <c r="H24"/>
  <c r="H22"/>
  <c r="H18"/>
  <c r="H17"/>
  <c r="B16"/>
  <c r="H15"/>
  <c r="H11"/>
  <c r="H10"/>
  <c r="H9"/>
  <c r="H8"/>
  <c r="H7"/>
  <c r="H32"/>
  <c r="H30"/>
  <c r="H28"/>
  <c r="H25"/>
  <c r="H23"/>
  <c r="H21"/>
  <c r="H20"/>
  <c r="H19"/>
  <c r="H16"/>
  <c r="H14"/>
  <c r="H13"/>
  <c r="H12"/>
  <c r="C23" i="27"/>
  <c r="C24"/>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35"/>
  <c r="H34"/>
  <c r="H33"/>
  <c r="H31"/>
  <c r="H29"/>
  <c r="H27"/>
  <c r="H26"/>
  <c r="H24"/>
  <c r="H22"/>
  <c r="H18"/>
  <c r="H17"/>
  <c r="B16"/>
  <c r="H15"/>
  <c r="H11"/>
  <c r="H10"/>
  <c r="H9"/>
  <c r="H8"/>
  <c r="H7"/>
  <c r="H32"/>
  <c r="H30"/>
  <c r="H28"/>
  <c r="H25"/>
  <c r="H23"/>
  <c r="H21"/>
  <c r="H20"/>
  <c r="H19"/>
  <c r="H16"/>
  <c r="H14"/>
  <c r="H13"/>
  <c r="H12"/>
  <c r="I249" i="26"/>
  <c r="I247"/>
  <c r="I245"/>
  <c r="I243"/>
  <c r="I241"/>
  <c r="I239"/>
  <c r="I237"/>
  <c r="I32"/>
  <c r="I30"/>
  <c r="I28"/>
  <c r="I25"/>
  <c r="I23"/>
  <c r="I21"/>
  <c r="I19"/>
  <c r="I16"/>
  <c r="I12"/>
  <c r="I250"/>
  <c r="I248"/>
  <c r="I246"/>
  <c r="I244"/>
  <c r="I242"/>
  <c r="I240"/>
  <c r="I238"/>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34"/>
  <c r="I33"/>
  <c r="I31"/>
  <c r="I29"/>
  <c r="I27"/>
  <c r="I26"/>
  <c r="I24"/>
  <c r="I22"/>
  <c r="I18"/>
  <c r="I17"/>
  <c r="B17"/>
  <c r="I15"/>
  <c r="I11"/>
  <c r="I10"/>
  <c r="I9"/>
  <c r="I8"/>
  <c r="I7"/>
  <c r="I20"/>
  <c r="I14"/>
  <c r="I13"/>
  <c r="I6"/>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34"/>
  <c r="H33"/>
  <c r="H31"/>
  <c r="H29"/>
  <c r="H27"/>
  <c r="H26"/>
  <c r="H24"/>
  <c r="H22"/>
  <c r="H15"/>
  <c r="H11"/>
  <c r="H9"/>
  <c r="H7"/>
  <c r="H32"/>
  <c r="H30"/>
  <c r="H28"/>
  <c r="H25"/>
  <c r="H23"/>
  <c r="H21"/>
  <c r="H20"/>
  <c r="H19"/>
  <c r="H16"/>
  <c r="H14"/>
  <c r="H13"/>
  <c r="H12"/>
  <c r="H18"/>
  <c r="H17"/>
  <c r="B16"/>
  <c r="H10"/>
  <c r="H8"/>
  <c r="H236" i="25"/>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1"/>
  <c r="H29"/>
  <c r="H27"/>
  <c r="H26"/>
  <c r="H24"/>
  <c r="H22"/>
  <c r="H18"/>
  <c r="H17"/>
  <c r="B16"/>
  <c r="H15"/>
  <c r="H11"/>
  <c r="H10"/>
  <c r="H9"/>
  <c r="H8"/>
  <c r="H7"/>
  <c r="H32"/>
  <c r="H30"/>
  <c r="H28"/>
  <c r="H25"/>
  <c r="H23"/>
  <c r="H21"/>
  <c r="H20"/>
  <c r="H19"/>
  <c r="H16"/>
  <c r="H14"/>
  <c r="H13"/>
  <c r="H12"/>
  <c r="D19" i="2" l="1"/>
  <c r="D28"/>
  <c r="C7" i="19" l="1"/>
  <c r="C6"/>
  <c r="F17" i="4"/>
  <c r="A1" i="19" l="1"/>
  <c r="B2" i="4"/>
  <c r="C22" i="25" s="1"/>
  <c r="C30" i="41" l="1"/>
  <c r="C22"/>
  <c r="C30" i="40"/>
  <c r="C22"/>
  <c r="C30" i="39"/>
  <c r="C22"/>
  <c r="C30" i="38"/>
  <c r="C22"/>
  <c r="C30" i="37"/>
  <c r="C33" i="36"/>
  <c r="C22" i="37"/>
  <c r="C25" i="36"/>
  <c r="C30" i="35"/>
  <c r="C29" i="29"/>
  <c r="C29" i="34"/>
  <c r="C30" i="29"/>
  <c r="C22" i="35"/>
  <c r="C30" i="34"/>
  <c r="C22"/>
  <c r="C30" i="33"/>
  <c r="C22"/>
  <c r="C30" i="32"/>
  <c r="C22"/>
  <c r="C30" i="31"/>
  <c r="C22"/>
  <c r="C30" i="30"/>
  <c r="C22"/>
  <c r="C22" i="29"/>
  <c r="C30" i="28"/>
  <c r="C22"/>
  <c r="C30" i="27"/>
  <c r="C22"/>
  <c r="C30" i="26"/>
  <c r="C22"/>
  <c r="C30" i="19"/>
  <c r="C31" s="1"/>
  <c r="C28" s="1"/>
  <c r="C30" i="25"/>
  <c r="I5" i="19"/>
  <c r="G5"/>
  <c r="C12" s="1"/>
  <c r="H5"/>
  <c r="E5"/>
  <c r="B15" s="1"/>
  <c r="F5"/>
  <c r="B19" s="1"/>
  <c r="C31" i="41" l="1"/>
  <c r="C28" s="1"/>
  <c r="C32" s="1"/>
  <c r="C33" s="1"/>
  <c r="C31" i="40"/>
  <c r="C28" s="1"/>
  <c r="C32" s="1"/>
  <c r="C33" s="1"/>
  <c r="C31" i="39"/>
  <c r="C28" s="1"/>
  <c r="C32" s="1"/>
  <c r="C33" s="1"/>
  <c r="C31" i="38"/>
  <c r="C28" s="1"/>
  <c r="C32" s="1"/>
  <c r="C33" s="1"/>
  <c r="C31" i="37"/>
  <c r="C28" s="1"/>
  <c r="C32" s="1"/>
  <c r="C33" s="1"/>
  <c r="H52" i="19"/>
  <c r="H51"/>
  <c r="H50"/>
  <c r="H49"/>
  <c r="H48"/>
  <c r="H47"/>
  <c r="H46"/>
  <c r="H45"/>
  <c r="H44"/>
  <c r="H43"/>
  <c r="H42"/>
  <c r="H41"/>
  <c r="H40"/>
  <c r="H39"/>
  <c r="H38"/>
  <c r="H37"/>
  <c r="H36"/>
  <c r="I52"/>
  <c r="I51"/>
  <c r="I50"/>
  <c r="I49"/>
  <c r="I48"/>
  <c r="I47"/>
  <c r="I46"/>
  <c r="I45"/>
  <c r="I44"/>
  <c r="I43"/>
  <c r="I42"/>
  <c r="I41"/>
  <c r="I40"/>
  <c r="I39"/>
  <c r="I38"/>
  <c r="I37"/>
  <c r="I36"/>
  <c r="C34" i="36"/>
  <c r="C31" s="1"/>
  <c r="C35" s="1"/>
  <c r="C36" s="1"/>
  <c r="C31" i="35"/>
  <c r="C28" s="1"/>
  <c r="C32" s="1"/>
  <c r="C33" s="1"/>
  <c r="C31" i="34"/>
  <c r="C28" s="1"/>
  <c r="C32" s="1"/>
  <c r="C33" s="1"/>
  <c r="C31" i="33"/>
  <c r="C28" s="1"/>
  <c r="C32" s="1"/>
  <c r="C33" s="1"/>
  <c r="C31" i="32"/>
  <c r="C28" s="1"/>
  <c r="C32" s="1"/>
  <c r="C33" s="1"/>
  <c r="C31" i="31"/>
  <c r="C28" s="1"/>
  <c r="C32" s="1"/>
  <c r="C33" s="1"/>
  <c r="C31" i="30"/>
  <c r="C28" s="1"/>
  <c r="C32" s="1"/>
  <c r="C33" s="1"/>
  <c r="C31" i="29"/>
  <c r="C28" s="1"/>
  <c r="C32" s="1"/>
  <c r="C33" s="1"/>
  <c r="C31" i="28"/>
  <c r="C28" s="1"/>
  <c r="C32" s="1"/>
  <c r="C33" s="1"/>
  <c r="C31" i="27"/>
  <c r="C28" s="1"/>
  <c r="C32" s="1"/>
  <c r="C33" s="1"/>
  <c r="C31" i="26"/>
  <c r="C28" s="1"/>
  <c r="C32" s="1"/>
  <c r="C33" s="1"/>
  <c r="C31" i="25"/>
  <c r="C28" s="1"/>
  <c r="C32" s="1"/>
  <c r="C33" s="1"/>
  <c r="I8" i="19"/>
  <c r="I249"/>
  <c r="I245"/>
  <c r="I241"/>
  <c r="I237"/>
  <c r="I233"/>
  <c r="I229"/>
  <c r="I225"/>
  <c r="I221"/>
  <c r="I217"/>
  <c r="I213"/>
  <c r="I209"/>
  <c r="I205"/>
  <c r="I201"/>
  <c r="I197"/>
  <c r="I193"/>
  <c r="I189"/>
  <c r="I185"/>
  <c r="I181"/>
  <c r="I177"/>
  <c r="I173"/>
  <c r="I169"/>
  <c r="I165"/>
  <c r="I161"/>
  <c r="I157"/>
  <c r="I153"/>
  <c r="I149"/>
  <c r="I145"/>
  <c r="I141"/>
  <c r="I137"/>
  <c r="I133"/>
  <c r="I129"/>
  <c r="I125"/>
  <c r="I121"/>
  <c r="I117"/>
  <c r="I113"/>
  <c r="I109"/>
  <c r="I105"/>
  <c r="I101"/>
  <c r="I97"/>
  <c r="I93"/>
  <c r="I89"/>
  <c r="I85"/>
  <c r="I81"/>
  <c r="I77"/>
  <c r="I73"/>
  <c r="I69"/>
  <c r="I65"/>
  <c r="I61"/>
  <c r="I57"/>
  <c r="I53"/>
  <c r="I33"/>
  <c r="I29"/>
  <c r="I25"/>
  <c r="I21"/>
  <c r="I17"/>
  <c r="I13"/>
  <c r="I9"/>
  <c r="I250"/>
  <c r="I246"/>
  <c r="I242"/>
  <c r="I238"/>
  <c r="I234"/>
  <c r="I230"/>
  <c r="I226"/>
  <c r="I222"/>
  <c r="I218"/>
  <c r="I214"/>
  <c r="I210"/>
  <c r="I206"/>
  <c r="I202"/>
  <c r="I198"/>
  <c r="I194"/>
  <c r="I190"/>
  <c r="I186"/>
  <c r="I182"/>
  <c r="I178"/>
  <c r="I174"/>
  <c r="I170"/>
  <c r="I166"/>
  <c r="I162"/>
  <c r="I158"/>
  <c r="I154"/>
  <c r="I150"/>
  <c r="I146"/>
  <c r="I142"/>
  <c r="I138"/>
  <c r="I134"/>
  <c r="I130"/>
  <c r="I126"/>
  <c r="I122"/>
  <c r="I118"/>
  <c r="I114"/>
  <c r="I110"/>
  <c r="I106"/>
  <c r="I102"/>
  <c r="I98"/>
  <c r="I94"/>
  <c r="I90"/>
  <c r="I86"/>
  <c r="I82"/>
  <c r="I78"/>
  <c r="I74"/>
  <c r="I70"/>
  <c r="I66"/>
  <c r="I62"/>
  <c r="I58"/>
  <c r="I54"/>
  <c r="I34"/>
  <c r="I30"/>
  <c r="I26"/>
  <c r="I22"/>
  <c r="I18"/>
  <c r="I14"/>
  <c r="I10"/>
  <c r="I6"/>
  <c r="I247"/>
  <c r="I243"/>
  <c r="I239"/>
  <c r="I235"/>
  <c r="I231"/>
  <c r="I227"/>
  <c r="I223"/>
  <c r="I219"/>
  <c r="I215"/>
  <c r="I211"/>
  <c r="I207"/>
  <c r="I203"/>
  <c r="I199"/>
  <c r="I195"/>
  <c r="I191"/>
  <c r="I187"/>
  <c r="I183"/>
  <c r="I179"/>
  <c r="I175"/>
  <c r="I171"/>
  <c r="I167"/>
  <c r="I163"/>
  <c r="I159"/>
  <c r="I155"/>
  <c r="I151"/>
  <c r="I147"/>
  <c r="I143"/>
  <c r="I139"/>
  <c r="I135"/>
  <c r="I131"/>
  <c r="I127"/>
  <c r="I123"/>
  <c r="I119"/>
  <c r="I115"/>
  <c r="I111"/>
  <c r="I107"/>
  <c r="I103"/>
  <c r="I99"/>
  <c r="I95"/>
  <c r="I91"/>
  <c r="I87"/>
  <c r="I83"/>
  <c r="I79"/>
  <c r="I75"/>
  <c r="I71"/>
  <c r="I67"/>
  <c r="I63"/>
  <c r="I59"/>
  <c r="I55"/>
  <c r="I35"/>
  <c r="I31"/>
  <c r="I27"/>
  <c r="I23"/>
  <c r="I19"/>
  <c r="I15"/>
  <c r="I11"/>
  <c r="I7"/>
  <c r="I248"/>
  <c r="I244"/>
  <c r="I240"/>
  <c r="I236"/>
  <c r="I232"/>
  <c r="I228"/>
  <c r="I224"/>
  <c r="I220"/>
  <c r="I216"/>
  <c r="I212"/>
  <c r="I208"/>
  <c r="I204"/>
  <c r="I200"/>
  <c r="I196"/>
  <c r="I192"/>
  <c r="I188"/>
  <c r="I184"/>
  <c r="I180"/>
  <c r="I176"/>
  <c r="I172"/>
  <c r="I168"/>
  <c r="I164"/>
  <c r="I160"/>
  <c r="I156"/>
  <c r="I152"/>
  <c r="I148"/>
  <c r="I144"/>
  <c r="I140"/>
  <c r="I136"/>
  <c r="I132"/>
  <c r="I128"/>
  <c r="I124"/>
  <c r="I120"/>
  <c r="I116"/>
  <c r="I112"/>
  <c r="I108"/>
  <c r="I104"/>
  <c r="I100"/>
  <c r="I96"/>
  <c r="I92"/>
  <c r="I88"/>
  <c r="I84"/>
  <c r="I80"/>
  <c r="I76"/>
  <c r="I72"/>
  <c r="I68"/>
  <c r="I64"/>
  <c r="I60"/>
  <c r="I56"/>
  <c r="I32"/>
  <c r="I28"/>
  <c r="I24"/>
  <c r="I20"/>
  <c r="I16"/>
  <c r="I12"/>
  <c r="C23"/>
  <c r="C24"/>
  <c r="H7"/>
  <c r="B16"/>
  <c r="H209"/>
  <c r="H210"/>
  <c r="H211"/>
  <c r="H212"/>
  <c r="H213"/>
  <c r="H214"/>
  <c r="H215"/>
  <c r="H216"/>
  <c r="H217"/>
  <c r="H218"/>
  <c r="H219"/>
  <c r="H220"/>
  <c r="H221"/>
  <c r="H222"/>
  <c r="H223"/>
  <c r="H224"/>
  <c r="H225"/>
  <c r="H226"/>
  <c r="H227"/>
  <c r="H228"/>
  <c r="H229"/>
  <c r="H230"/>
  <c r="H231"/>
  <c r="H232"/>
  <c r="H233"/>
  <c r="H234"/>
  <c r="H235"/>
  <c r="H236"/>
  <c r="H208"/>
  <c r="H207"/>
  <c r="B17"/>
  <c r="H8"/>
  <c r="H10"/>
  <c r="H12"/>
  <c r="H14"/>
  <c r="H16"/>
  <c r="H18"/>
  <c r="H20"/>
  <c r="H22"/>
  <c r="H24"/>
  <c r="H26"/>
  <c r="H28"/>
  <c r="H30"/>
  <c r="H32"/>
  <c r="H34"/>
  <c r="H54"/>
  <c r="H56"/>
  <c r="H58"/>
  <c r="H60"/>
  <c r="H62"/>
  <c r="H64"/>
  <c r="H66"/>
  <c r="H68"/>
  <c r="H70"/>
  <c r="H72"/>
  <c r="H74"/>
  <c r="H76"/>
  <c r="H78"/>
  <c r="H80"/>
  <c r="H82"/>
  <c r="H84"/>
  <c r="H86"/>
  <c r="H88"/>
  <c r="H90"/>
  <c r="H92"/>
  <c r="H94"/>
  <c r="H96"/>
  <c r="H98"/>
  <c r="H100"/>
  <c r="H102"/>
  <c r="H104"/>
  <c r="H106"/>
  <c r="H108"/>
  <c r="H110"/>
  <c r="H112"/>
  <c r="H114"/>
  <c r="H116"/>
  <c r="H118"/>
  <c r="H120"/>
  <c r="H122"/>
  <c r="H124"/>
  <c r="H126"/>
  <c r="H128"/>
  <c r="H130"/>
  <c r="H132"/>
  <c r="H134"/>
  <c r="H136"/>
  <c r="H138"/>
  <c r="H140"/>
  <c r="H142"/>
  <c r="H144"/>
  <c r="H146"/>
  <c r="H148"/>
  <c r="H150"/>
  <c r="H152"/>
  <c r="H154"/>
  <c r="H156"/>
  <c r="H158"/>
  <c r="H160"/>
  <c r="H162"/>
  <c r="H164"/>
  <c r="H166"/>
  <c r="H168"/>
  <c r="H170"/>
  <c r="H172"/>
  <c r="H174"/>
  <c r="H176"/>
  <c r="H178"/>
  <c r="H180"/>
  <c r="H182"/>
  <c r="H184"/>
  <c r="H186"/>
  <c r="H188"/>
  <c r="H190"/>
  <c r="H192"/>
  <c r="H194"/>
  <c r="H196"/>
  <c r="H198"/>
  <c r="H200"/>
  <c r="H202"/>
  <c r="H204"/>
  <c r="H206"/>
  <c r="H9"/>
  <c r="H11"/>
  <c r="H13"/>
  <c r="H15"/>
  <c r="H17"/>
  <c r="H19"/>
  <c r="H21"/>
  <c r="H23"/>
  <c r="H25"/>
  <c r="H27"/>
  <c r="H29"/>
  <c r="H31"/>
  <c r="H33"/>
  <c r="H35"/>
  <c r="H53"/>
  <c r="H55"/>
  <c r="H57"/>
  <c r="H59"/>
  <c r="H61"/>
  <c r="H63"/>
  <c r="H65"/>
  <c r="H67"/>
  <c r="H69"/>
  <c r="H71"/>
  <c r="H73"/>
  <c r="H75"/>
  <c r="H77"/>
  <c r="H79"/>
  <c r="H81"/>
  <c r="H83"/>
  <c r="H85"/>
  <c r="H87"/>
  <c r="H89"/>
  <c r="H91"/>
  <c r="H93"/>
  <c r="H95"/>
  <c r="H97"/>
  <c r="H99"/>
  <c r="H101"/>
  <c r="H103"/>
  <c r="H105"/>
  <c r="H107"/>
  <c r="H109"/>
  <c r="H111"/>
  <c r="H113"/>
  <c r="H115"/>
  <c r="H117"/>
  <c r="H119"/>
  <c r="H121"/>
  <c r="H123"/>
  <c r="H125"/>
  <c r="H127"/>
  <c r="H129"/>
  <c r="H131"/>
  <c r="H133"/>
  <c r="H135"/>
  <c r="H137"/>
  <c r="H139"/>
  <c r="H141"/>
  <c r="H143"/>
  <c r="H145"/>
  <c r="H147"/>
  <c r="H149"/>
  <c r="H151"/>
  <c r="H153"/>
  <c r="H155"/>
  <c r="H157"/>
  <c r="H159"/>
  <c r="H161"/>
  <c r="H163"/>
  <c r="H165"/>
  <c r="H167"/>
  <c r="H169"/>
  <c r="H171"/>
  <c r="H173"/>
  <c r="H175"/>
  <c r="H177"/>
  <c r="H179"/>
  <c r="H181"/>
  <c r="H183"/>
  <c r="H185"/>
  <c r="H187"/>
  <c r="H189"/>
  <c r="H191"/>
  <c r="H193"/>
  <c r="H195"/>
  <c r="H197"/>
  <c r="H199"/>
  <c r="H201"/>
  <c r="H203"/>
  <c r="H205"/>
  <c r="C22" l="1"/>
  <c r="C32" s="1"/>
  <c r="C33" s="1"/>
</calcChain>
</file>

<file path=xl/comments1.xml><?xml version="1.0" encoding="utf-8"?>
<comments xmlns="http://schemas.openxmlformats.org/spreadsheetml/2006/main">
  <authors>
    <author>Eivind Tveter</author>
  </authors>
  <commentList>
    <comment ref="C5" authorId="0">
      <text>
        <r>
          <rPr>
            <sz val="9"/>
            <color indexed="81"/>
            <rFont val="Tahoma"/>
            <family val="2"/>
          </rPr>
          <t xml:space="preserve">Endringer i analyseperioden gjøres i fanen "Forutsetninger"
</t>
        </r>
      </text>
    </comment>
  </commentList>
</comments>
</file>

<file path=xl/sharedStrings.xml><?xml version="1.0" encoding="utf-8"?>
<sst xmlns="http://schemas.openxmlformats.org/spreadsheetml/2006/main" count="33372" uniqueCount="141">
  <si>
    <t>Innledning</t>
  </si>
  <si>
    <t>Dette regnearket er først og fremst ment som et hjelpemiddel for å gjennomføre beregningene som er beskrevet i rapporten.</t>
  </si>
  <si>
    <t>Rapporten definerer også de dataene som skal legges inn i beregningene.</t>
  </si>
  <si>
    <t>Grønn</t>
  </si>
  <si>
    <t>Trykk på lenkene under for å komme direkte til tiltakets fane:</t>
  </si>
  <si>
    <t>Skyggepris</t>
  </si>
  <si>
    <t>Analyseperiode (antall år)</t>
  </si>
  <si>
    <t>Standard analyseperiode i nytte-kostnadsanalyse</t>
  </si>
  <si>
    <t>Tiltakets levetid (år)</t>
  </si>
  <si>
    <t>Andel av tiltaket som finansieres av det offentlige (prosent)</t>
  </si>
  <si>
    <t>Annuitetsfaktor</t>
  </si>
  <si>
    <t>Nåverdi av samlede kostnader, inkl. restverdi (kroner)</t>
  </si>
  <si>
    <t>Investeringsfaktor</t>
  </si>
  <si>
    <t>Antall reinvesteringer</t>
  </si>
  <si>
    <t>Nettonåverdi (kroner)</t>
  </si>
  <si>
    <t>Kalkulasjonsrente (prosent)</t>
  </si>
  <si>
    <t>Resultater fra nyttekostnadsanalyse</t>
  </si>
  <si>
    <t xml:space="preserve">   Nåverdi av investeringskostnader, inkl. restverdi (kroner)</t>
  </si>
  <si>
    <t>Gul</t>
  </si>
  <si>
    <t>Fremgangsmåte for bruk av regnearkene</t>
  </si>
  <si>
    <t>Felles forutsetninger for alle tiltak</t>
  </si>
  <si>
    <t>Nåverdi av nytten i analyseperioden (kroner)</t>
  </si>
  <si>
    <t>1. Jevnt belegg på gangveier</t>
  </si>
  <si>
    <t>2. Markering av gangveier</t>
  </si>
  <si>
    <t>Ledelinjer inne</t>
  </si>
  <si>
    <t>3. Ledelinjer inne</t>
  </si>
  <si>
    <t>4. Håndlist i trapper</t>
  </si>
  <si>
    <t>Tiltak</t>
  </si>
  <si>
    <t>Rød</t>
  </si>
  <si>
    <t>Jevnt belegg på gangveier</t>
  </si>
  <si>
    <t xml:space="preserve">Markering av gangveier </t>
  </si>
  <si>
    <t>Håndlist i trapper</t>
  </si>
  <si>
    <t>Automatisk åpning av inngangsdøren</t>
  </si>
  <si>
    <t>Visuell markering av inngangsdører</t>
  </si>
  <si>
    <t>Rampe i inngangspartiet</t>
  </si>
  <si>
    <t xml:space="preserve">Rampe ned i vannet i svømmebasseng </t>
  </si>
  <si>
    <t>Rampe ned i vannet på badestrand</t>
  </si>
  <si>
    <t>Lav betjeningsskranke</t>
  </si>
  <si>
    <t>Handikaptoalett</t>
  </si>
  <si>
    <t xml:space="preserve">Installere heis </t>
  </si>
  <si>
    <t>Modernisering av eksisterende heis</t>
  </si>
  <si>
    <t>Belysning inne</t>
  </si>
  <si>
    <t>Belysning ute</t>
  </si>
  <si>
    <t>Teleslynge</t>
  </si>
  <si>
    <t>Plass for person i rullestol</t>
  </si>
  <si>
    <t>Levetid</t>
  </si>
  <si>
    <t>Forutsetninger som gjelder alle tiltak</t>
  </si>
  <si>
    <t>Anbefalte forutsetninger for ulike tiltak</t>
  </si>
  <si>
    <r>
      <t>Forutsetninger</t>
    </r>
    <r>
      <rPr>
        <sz val="11"/>
        <color rgb="FF000000"/>
        <rFont val="Calibri"/>
        <family val="2"/>
        <scheme val="minor"/>
      </rPr>
      <t xml:space="preserve"> som er </t>
    </r>
    <r>
      <rPr>
        <b/>
        <sz val="11"/>
        <color rgb="FF000000"/>
        <rFont val="Calibri"/>
        <family val="2"/>
        <scheme val="minor"/>
      </rPr>
      <t>like for alle tiltak</t>
    </r>
  </si>
  <si>
    <r>
      <t>Resultater</t>
    </r>
    <r>
      <rPr>
        <sz val="11"/>
        <color rgb="FF000000"/>
        <rFont val="Calibri"/>
        <family val="2"/>
        <scheme val="minor"/>
      </rPr>
      <t xml:space="preserve"> fra nyttekostnadsberegningene for ulike tiltak</t>
    </r>
  </si>
  <si>
    <r>
      <t xml:space="preserve">Dette er anbefalte </t>
    </r>
    <r>
      <rPr>
        <b/>
        <sz val="11"/>
        <color rgb="FF000000"/>
        <rFont val="Calibri"/>
        <family val="2"/>
        <scheme val="minor"/>
      </rPr>
      <t>forutsetninger</t>
    </r>
    <r>
      <rPr>
        <sz val="11"/>
        <color rgb="FF000000"/>
        <rFont val="Calibri"/>
        <family val="2"/>
        <scheme val="minor"/>
      </rPr>
      <t xml:space="preserve"> som ligger til grunn for beregningene. Disse er i</t>
    </r>
    <r>
      <rPr>
        <b/>
        <sz val="11"/>
        <color rgb="FF000000"/>
        <rFont val="Calibri"/>
        <family val="2"/>
        <scheme val="minor"/>
      </rPr>
      <t>kke mulig å endre</t>
    </r>
    <r>
      <rPr>
        <sz val="11"/>
        <color rgb="FF000000"/>
        <rFont val="Calibri"/>
        <family val="2"/>
        <scheme val="minor"/>
      </rPr>
      <t>.</t>
    </r>
  </si>
  <si>
    <t>Levetid, år</t>
  </si>
  <si>
    <t>Analyseperiode, anbefalt periode er 25 år</t>
  </si>
  <si>
    <t>4. Regnearket generere nyttekostnadsberegningene automatisk.</t>
  </si>
  <si>
    <r>
      <t>Forutsetninger</t>
    </r>
    <r>
      <rPr>
        <sz val="11"/>
        <color rgb="FF000000"/>
        <rFont val="Calibri"/>
        <family val="2"/>
        <scheme val="minor"/>
      </rPr>
      <t xml:space="preserve"> </t>
    </r>
    <r>
      <rPr>
        <b/>
        <sz val="11"/>
        <color rgb="FF000000"/>
        <rFont val="Calibri"/>
        <family val="2"/>
        <scheme val="minor"/>
      </rPr>
      <t>spesifikke for tiltakene</t>
    </r>
    <r>
      <rPr>
        <sz val="11"/>
        <color rgb="FF000000"/>
        <rFont val="Calibri"/>
        <family val="2"/>
        <scheme val="minor"/>
      </rPr>
      <t>.Disse tallverdiene skal legges inn av bruker.</t>
    </r>
  </si>
  <si>
    <t>Forutsetninger for tiltaket (kostnader og andel offentlig finansiering)</t>
  </si>
  <si>
    <t>Forutsetninger for tiltaket (verdsetting og brukere)</t>
  </si>
  <si>
    <t>Nettonåverdi pr budsjettkrone</t>
  </si>
  <si>
    <r>
      <rPr>
        <b/>
        <sz val="11"/>
        <color theme="1"/>
        <rFont val="Calibri"/>
        <family val="2"/>
        <scheme val="minor"/>
      </rPr>
      <t>Forutsetninger hvor vi gir anbefalte eller ofte benyttede forutsetninger</t>
    </r>
    <r>
      <rPr>
        <sz val="11"/>
        <color theme="1"/>
        <rFont val="Calibri"/>
        <family val="2"/>
        <scheme val="minor"/>
      </rPr>
      <t>. Det er mulig å avvike fra anbefalingene ved å endre verdiene i disse cellen.</t>
    </r>
  </si>
  <si>
    <t xml:space="preserve">   Skattekostnader</t>
  </si>
  <si>
    <t>Kvalitative vurderinger (ikke prissatte konsekvenser)</t>
  </si>
  <si>
    <t>Positiv verdi betyr at tiltaket er lønnsomt.</t>
  </si>
  <si>
    <t>Denne verdien benyttes til å prioritere mellom lønnsomme tiltak.</t>
  </si>
  <si>
    <t>Blå</t>
  </si>
  <si>
    <t>Fyll inn</t>
  </si>
  <si>
    <t>verdsettin</t>
  </si>
  <si>
    <t>invest</t>
  </si>
  <si>
    <t>drift</t>
  </si>
  <si>
    <t>Verdsetting i kroner</t>
  </si>
  <si>
    <t xml:space="preserve">   Nåverdi av drifts- og vedlikeholdskostnader (kroner)</t>
  </si>
  <si>
    <t>Antall besøk pr år</t>
  </si>
  <si>
    <t xml:space="preserve">Relativ verdsetting, </t>
  </si>
  <si>
    <t>Ansatte, antall personer m/ arbeidssted i påvirket område i bygget</t>
  </si>
  <si>
    <t>Virkedager pr år</t>
  </si>
  <si>
    <t>Rapporten beskriver forutsetninger og beregningsmetoder som er brukt i dette regnearket.</t>
  </si>
  <si>
    <t>For hvert tiltak er områder merket med ulik farge. De ulike fargekodene indikerer om forutsetningen gjelder for alle eller bare ett tiltak, samt om forutsetningen/anslaget kan endres eller ikke.</t>
  </si>
  <si>
    <t>3. Legg inn anslag på brukere og ansatte i grønne bokser.</t>
  </si>
  <si>
    <t xml:space="preserve">5. Dersom det er kvalitative vurderinger (ikke prissatte konsekvenser) beregningene ikke tar hensyn til, fylles de ut i boksen nederst på regnearket. </t>
  </si>
  <si>
    <t>Verdsetting av tiltak, kroner pr person pr besøk</t>
  </si>
  <si>
    <t xml:space="preserve">   Samlet brukernytte fra besøkende, pr år (kroner)</t>
  </si>
  <si>
    <t xml:space="preserve">   Samlet brukernytte fra ansatte, pr år (kroner)</t>
  </si>
  <si>
    <t>Enhet</t>
  </si>
  <si>
    <t>Løpemeter</t>
  </si>
  <si>
    <t>Stk.</t>
  </si>
  <si>
    <t>Per felt</t>
  </si>
  <si>
    <t>Stk. armatur</t>
  </si>
  <si>
    <t>Investeringskostnader pr enhet</t>
  </si>
  <si>
    <t>Drifts- og vedlikeholdskostnader pr enhet</t>
  </si>
  <si>
    <t>Arealbruk pr etasje</t>
  </si>
  <si>
    <t>Tiltaket er å legge ekstra jevnt belegg på gangveier, noe som betyr at gangveiene får belegg med slett stein eller asfalt. Før tiltaket ble iverksatt var gangveiene hullete eller belagt med et belegg som er løst i overflaten, for eksempel grus eller singel.</t>
  </si>
  <si>
    <t>Tiltaket er å anlegge en fysisk og visuell avgrensning på siden av gangveien der hvor det ikke er en naturlig sideavgrensning fra før. Dette gjøres for å markere veien over åpne plasser, hvor gangveien «flyter ut». Det kan være kantstein eller tre rader med smågatestein som både er synlige og følbare. Dette er en oppgradering fra en situasjon hvor gangveiene ikke er tydelig markerte spesielt over åpne plasser, og at sidene på gangveiene noen ganger går over i andre asfalterte flater.</t>
  </si>
  <si>
    <t xml:space="preserve">Tiltaket vil bestå av en aller annen form for visuell og taktil ledelinje på et sted det tidligere ikke har vært noen slik ledelinje. Tiltaket er aktuelt når det er vanskelig å følge ganglinjer over store åpne rom hvor det ikke er naturlig å orientere seg. Det er også aktuelt å markere punkter langs en ganglinje (for eksempel inngang til viktige rom). </t>
  </si>
  <si>
    <t xml:space="preserve">I utgangspunktet er det en inngangsdør som man åpner selv. Tiltaket blir å sette inn en automatisk inngangsdør. En slik inngangsdør åpner seg automatisk når en nærmer seg fordi døren “merker” at du nærmer deg, og åpner av seg selv, for eksempel to skyvedører som går til hver sin side. </t>
  </si>
  <si>
    <t>Tiltaket er at inngang og sidefelt males/behandles slik at inngangen blir tydelig, for å unngå at inngang og flater ved siden av går i ett slik at det blir vanskelig å ”lese” hvor det er inngang. For eksempel at dører og karmer/vegger har ulik farge ved at dørene er lyse og karmer/vegger er mørke. I utgangspunktet går inngang og flater ved siden av inngangen i ett, slik at det er vanskelig å “lese” hvor det er inngang.</t>
  </si>
  <si>
    <t>Rampe i inngangspartiet betyr at man har mulighet til å komme seg inn både via en trapp eller via en slett stigning (rampe) ved siden av trappen som en kan gå eller trille på, i motsetningen til bare trapp som alle må bruke. Tiltaket består i å anlegge en rampe ved siden av trappa. Med 0,5 meter stigning blir en rampe ca. 10 meter lang.</t>
  </si>
  <si>
    <t xml:space="preserve">Rampe ned i vann på badestrender er en slak rampe med håndlister ¬som går ned i vannet. Tiltaket blir å anlegge en rampe med håndlister fra land og ned i vannet, som regel en sandstrand. </t>
  </si>
  <si>
    <t>Utgangspunktet er vegger, dører og sidefelt til dører med glass i hele høyden.  Tiltaket består i å sette på en hvit stripe (ca 5 cm) i to høyder (90 cm og 150 cm) for å markere glasset. Vegg og sidefelt markeres på en annen måte enn døren, slik at en lett kan se forskjell.</t>
  </si>
  <si>
    <t>Lav betjeningsskranke er en billettskranke eller informasjonsskranke hvor hele eller deler av disken er lav, og at barn, kortvokste og personer som bruker rullestol rekker over disken. Utgangspunktet er at eksisterende skranke er høy og ikke egnet for småvokste eller personer i rullestol og tiltaket blir å senke hele eller deler av eksisterende høye skranke minst en meter slik at det får en høyde på 80 cm. Mange steder kan en like godt senke hele skranken, men noen publikumsbygg har skranker eller resepsjoner hvor en for eksempel har skjermer med pasientopplysninger som bør skjules og ikke være synlige for publikum.</t>
  </si>
  <si>
    <t xml:space="preserve">I tillegg til eksisterende standard toalett med vanlig utstyr, blir det installert ett handikaptoalett med plass til rullestol. 
Siden det ikke tidligere har eksistert handikaptoalett har dette vært både ekskluderende og diskriminerende, og utbedring vil gi positive nytteeffekter for alle bevegelseshemmede, som er primærbrukerne i dette tilfelle. Sekundærbrukerne ser ikke ut til å ha positiv nytte av et handikaptoalett. De administrative enhetene vil ikke få noen direkte gevinst av handikaptoalett.
</t>
  </si>
  <si>
    <t>Antall heiser</t>
  </si>
  <si>
    <t xml:space="preserve">   Antall etasjer heisen skal betjene</t>
  </si>
  <si>
    <t>Kostnader pr etasje pr heis</t>
  </si>
  <si>
    <t>Arealkostnad pr etasje</t>
  </si>
  <si>
    <t>invest pr heis</t>
  </si>
  <si>
    <t>inv pr etg</t>
  </si>
  <si>
    <t>arelkost</t>
  </si>
  <si>
    <t>Det blir installert en heis der det ikke er en heis fra før. Dette er en moderne heis med automatiske dører, høyttaler som angir etasje og følbare knapper som alle kan rekke opp til. Det betyr at det er en rommelig heis, med automatiske skyvedører og betjeningsknapper som kan nås for en som bruker rullestol. Etasjetallene på knappene kan føles, hvis man ikke kan se dem, og heisen “snakker” og annonserer hvilken etasje en er i.</t>
  </si>
  <si>
    <t xml:space="preserve">Utgangspunktet er korridorer med for liten belysning. Tiltaket er å montere flere armaturer, for å forbedre belysningen slik at det blir enkelt å lese skilt eller tekst på et papir, og at det er lett for de fleste å se hele  rommet/korridoren. Tiltaket er en forbedring fra svak belysning, der det var vanskelig å lese skilt og det var mørkt mellom områdene hvor det er lamper. Før hadde mange problemer med å lese en tekst på papir og det kunne være vanskelig å lese dørskilt hvis de ikke er spesielt store, dette blir forbedret gjennom dette tiltaket. 
</t>
  </si>
  <si>
    <t xml:space="preserve">Utgangspunktet er korridorer med for liten belysning. Tiltaket er å montere flere armaturer, for å forbedre belysningen slik at det blir enkelt å lese skilt eller tekst på et papir, og at det er lett for de fleste å se hele  rommet/korridoren. Tiltaket er en forbedring fra svak belysning, der det var vanskelig å lese skilt og det var mørkt mellom områdene hvor det er lamper. Før hadde mange problemer med å lese en tekst på papir og det kunne være vanskelig å lese dørskilt hvis de ikke er spesielt store, dette blir forbedret gjennom dette tiltaket.  
</t>
  </si>
  <si>
    <t xml:space="preserve">Det er i utgangspunktet ikke en naturlig plass for personer i rullestol i for eksempel konserthus, teater, kino e.l. tiltaket blir derfor at det på enkelte steder i salen lagt til rette for rullestol sammen med de andre plassene ved å etablere plass i seteradene ved at seter kan fjernes. Hvis det er bordplate foran, må denne kunne flyttes. Det betyr at det må være mulig å sitte ved siden av enkelte av seteradene eller at noen av setene kan fjernes slik at plassen kan brukes av person med rullestol.
</t>
  </si>
  <si>
    <t>Dette regnearket er et vedlegg til rapporten "Tiltak for universell utforming i bygg og uteområdet. Veileder i samfunnsøkonomisk analyse.</t>
  </si>
  <si>
    <t>Rapporten er utarbeidet av Analyse &amp; Strategi, Vista Utredning og WSP Analys &amp; Strategi på oppdrag for Barne-, likestillings- og inkluderingsdepartementet (BLD).</t>
  </si>
  <si>
    <t>2. Dersom du ønsker å avvike fra de anbefalte forutsetningene. Legg inn endringer blå boks. Endringer i analyseperiode kan bare gjøres i fanen "Forutsetninger", og vil gjelde for alle tiltakene.</t>
  </si>
  <si>
    <t>1. Klikk på arkfanen for tiltaket som skal beregnes.</t>
  </si>
  <si>
    <t>5. Automatisk åpning av inngangsdør</t>
  </si>
  <si>
    <t>6. Visuell markering av inngangsdør</t>
  </si>
  <si>
    <t>7. Rampe inngangsparti</t>
  </si>
  <si>
    <t>8. Rampe ned i vannet i svømmebaseng</t>
  </si>
  <si>
    <t>9. Rampe ned i vannet på badestrand</t>
  </si>
  <si>
    <t>10.Markering av glassflater på dører og sidefelt</t>
  </si>
  <si>
    <t>11. Lav betjeningsskranke</t>
  </si>
  <si>
    <t>12. Handikaptoalett</t>
  </si>
  <si>
    <t>13. Installere heis</t>
  </si>
  <si>
    <t>14. Modernisering av eksisterende heis</t>
  </si>
  <si>
    <t>15. Belysning inne</t>
  </si>
  <si>
    <t>16. Belysning ute</t>
  </si>
  <si>
    <t>17. Teleslynge</t>
  </si>
  <si>
    <t>18. Plass for person i rullestol</t>
  </si>
  <si>
    <t>Kvadratmeter</t>
  </si>
  <si>
    <t xml:space="preserve">Fyll inn kvalitative vurderinger. Se veileder.
</t>
  </si>
  <si>
    <t xml:space="preserve">Fyll inn kvalitative vurderinger. Se veileder.
</t>
  </si>
  <si>
    <t xml:space="preserve">Fyll inn kvalitative vurderinger. Se veileder.
</t>
  </si>
  <si>
    <t xml:space="preserve">Tiltaket er å anlegge ny håndlist med riktig form og i to høyder i trapper der det ikke er håndlist fra før. Håndlisten skal være gjennomgående og anlegges på begge sider. Den skal være rund og god å holde i på begge sider av trappene. I praksis mangler det ofte håndlist bare i deler av trappa (ikke gjennomgående), at det er håndlist bare i en høyde, eller at håndlisten har feil utforming. </t>
  </si>
  <si>
    <t xml:space="preserve">Fyll inn kvalitative vurderinger. Se veilder.
</t>
  </si>
  <si>
    <t xml:space="preserve">Modernisering av eksisterende heis betyr at man erstatter den eldreheisen man har med en moderne variant med automatisk dører, høyttaler som angir etasje og følbare knapper som alle kan rekke. Det er altså en rommelig heis, med automatiske skyvedører og betjeningsknapper som kan nås for en som bruker rullestol. Etasjetallene på knappene kan føles, hvis man ikke kan se dem, og heisen “snakker” og annonserer hvilken etasje en er i.
</t>
  </si>
  <si>
    <t xml:space="preserve">Fyll inn kvalitative vurderinger. Se veileder. 
</t>
  </si>
  <si>
    <r>
      <t xml:space="preserve">Montering av teleslynge betyr at tale fra personer som snakker i mikrofon for eksempel på en scene forsterkes dersom man har høreapparat. </t>
    </r>
    <r>
      <rPr>
        <sz val="11"/>
        <color rgb="FFFF0000"/>
        <rFont val="Calibri"/>
        <family val="2"/>
        <scheme val="minor"/>
      </rPr>
      <t/>
    </r>
  </si>
  <si>
    <t>Pr. etasje</t>
  </si>
  <si>
    <t>Markering av glassflater på vegger, dører og sidefelt</t>
  </si>
  <si>
    <t>Skattekostnad</t>
  </si>
  <si>
    <t>Kalkulasjonsrente (i prosent)</t>
  </si>
</sst>
</file>

<file path=xl/styles.xml><?xml version="1.0" encoding="utf-8"?>
<styleSheet xmlns="http://schemas.openxmlformats.org/spreadsheetml/2006/main">
  <numFmts count="2">
    <numFmt numFmtId="164" formatCode="#,##0.000000"/>
    <numFmt numFmtId="165" formatCode="#,##0.0"/>
  </numFmts>
  <fonts count="2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sz val="11"/>
      <color theme="0"/>
      <name val="Calibri"/>
      <family val="2"/>
      <scheme val="minor"/>
    </font>
    <font>
      <b/>
      <sz val="14"/>
      <name val="Arial"/>
      <family val="2"/>
    </font>
    <font>
      <sz val="10"/>
      <name val="Arial"/>
      <family val="2"/>
    </font>
    <font>
      <b/>
      <sz val="10"/>
      <name val="Arial"/>
      <family val="2"/>
    </font>
    <font>
      <u/>
      <sz val="11"/>
      <color theme="10"/>
      <name val="Calibri"/>
      <family val="2"/>
    </font>
    <font>
      <b/>
      <sz val="14"/>
      <color theme="1"/>
      <name val="Calibri"/>
      <family val="2"/>
      <scheme val="minor"/>
    </font>
    <font>
      <b/>
      <sz val="12"/>
      <color theme="1"/>
      <name val="Calibri"/>
      <family val="2"/>
      <scheme val="minor"/>
    </font>
    <font>
      <sz val="11"/>
      <name val="Calibri"/>
      <family val="2"/>
      <scheme val="minor"/>
    </font>
    <font>
      <b/>
      <sz val="10"/>
      <color rgb="FF0070C0"/>
      <name val="Arial"/>
      <family val="2"/>
    </font>
    <font>
      <sz val="11"/>
      <color rgb="FF0070C0"/>
      <name val="Calibri"/>
      <family val="2"/>
      <scheme val="minor"/>
    </font>
    <font>
      <sz val="12"/>
      <color rgb="FF000000"/>
      <name val="Calibri"/>
      <family val="2"/>
    </font>
    <font>
      <b/>
      <sz val="1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11"/>
      <color rgb="FFFF0000"/>
      <name val="Calibri"/>
      <family val="2"/>
      <scheme val="minor"/>
    </font>
    <font>
      <sz val="9"/>
      <color indexed="81"/>
      <name val="Tahoma"/>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6"/>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6" fillId="5" borderId="0" applyNumberFormat="0" applyBorder="0" applyAlignment="0" applyProtection="0"/>
    <xf numFmtId="0" fontId="10" fillId="0" borderId="0" applyNumberFormat="0" applyFill="0" applyBorder="0" applyAlignment="0" applyProtection="0">
      <alignment vertical="top"/>
      <protection locked="0"/>
    </xf>
    <xf numFmtId="0" fontId="6" fillId="9" borderId="0" applyNumberFormat="0" applyBorder="0" applyAlignment="0" applyProtection="0"/>
  </cellStyleXfs>
  <cellXfs count="115">
    <xf numFmtId="0" fontId="0" fillId="0" borderId="0" xfId="0"/>
    <xf numFmtId="0" fontId="5" fillId="0" borderId="0" xfId="0" applyFont="1"/>
    <xf numFmtId="0" fontId="4" fillId="4" borderId="0" xfId="4"/>
    <xf numFmtId="0" fontId="2" fillId="2" borderId="0" xfId="2"/>
    <xf numFmtId="0" fontId="7" fillId="6" borderId="0" xfId="0" applyFont="1" applyFill="1" applyBorder="1" applyAlignment="1">
      <alignment readingOrder="1"/>
    </xf>
    <xf numFmtId="0" fontId="0" fillId="0" borderId="0" xfId="0" applyAlignment="1">
      <alignment readingOrder="1"/>
    </xf>
    <xf numFmtId="0" fontId="8" fillId="6" borderId="0" xfId="0" applyFont="1" applyFill="1" applyBorder="1" applyAlignment="1">
      <alignment readingOrder="1"/>
    </xf>
    <xf numFmtId="0" fontId="8" fillId="7" borderId="0" xfId="0" applyFont="1" applyFill="1" applyBorder="1" applyAlignment="1">
      <alignment readingOrder="1"/>
    </xf>
    <xf numFmtId="0" fontId="0" fillId="7" borderId="0" xfId="0" applyFill="1" applyAlignment="1">
      <alignment readingOrder="1"/>
    </xf>
    <xf numFmtId="0" fontId="0" fillId="6" borderId="0" xfId="0" applyFill="1" applyBorder="1" applyAlignment="1">
      <alignment readingOrder="1"/>
    </xf>
    <xf numFmtId="0" fontId="9" fillId="6" borderId="0" xfId="0" applyFont="1" applyFill="1" applyBorder="1" applyAlignment="1">
      <alignment readingOrder="1"/>
    </xf>
    <xf numFmtId="0" fontId="0" fillId="6" borderId="0" xfId="0" applyFill="1" applyBorder="1" applyAlignment="1">
      <alignment horizontal="left" readingOrder="1"/>
    </xf>
    <xf numFmtId="0" fontId="12" fillId="0" borderId="0" xfId="0" applyFont="1"/>
    <xf numFmtId="0" fontId="0" fillId="0" borderId="1" xfId="0" applyBorder="1"/>
    <xf numFmtId="0" fontId="14" fillId="6" borderId="0" xfId="0" applyFont="1" applyFill="1" applyBorder="1" applyAlignment="1">
      <alignment horizontal="left" readingOrder="1"/>
    </xf>
    <xf numFmtId="0" fontId="15" fillId="7" borderId="0" xfId="0" applyFont="1" applyFill="1" applyAlignment="1">
      <alignment readingOrder="1"/>
    </xf>
    <xf numFmtId="0" fontId="15" fillId="0" borderId="0" xfId="0" applyFont="1" applyAlignment="1">
      <alignment readingOrder="1"/>
    </xf>
    <xf numFmtId="0" fontId="16" fillId="0" borderId="0" xfId="0" applyFont="1" applyAlignment="1">
      <alignment horizontal="left" indent="5"/>
    </xf>
    <xf numFmtId="0" fontId="3" fillId="3" borderId="0" xfId="3" applyBorder="1"/>
    <xf numFmtId="0" fontId="13" fillId="0" borderId="0" xfId="0" applyFont="1"/>
    <xf numFmtId="0" fontId="18" fillId="0" borderId="0" xfId="0" applyFont="1"/>
    <xf numFmtId="0" fontId="19" fillId="0" borderId="0" xfId="0" applyFont="1"/>
    <xf numFmtId="0" fontId="0" fillId="0" borderId="0" xfId="0"/>
    <xf numFmtId="0" fontId="12" fillId="0" borderId="8" xfId="0" applyFont="1" applyBorder="1"/>
    <xf numFmtId="0" fontId="0" fillId="0" borderId="8" xfId="0" applyBorder="1"/>
    <xf numFmtId="0" fontId="0" fillId="0" borderId="0" xfId="0" applyBorder="1"/>
    <xf numFmtId="0" fontId="0" fillId="0" borderId="10" xfId="0" applyBorder="1"/>
    <xf numFmtId="9" fontId="13" fillId="3" borderId="10" xfId="3" applyNumberFormat="1" applyFont="1" applyBorder="1"/>
    <xf numFmtId="0" fontId="0" fillId="0" borderId="9" xfId="0" applyBorder="1"/>
    <xf numFmtId="0" fontId="5" fillId="8" borderId="13" xfId="0" applyFont="1" applyFill="1" applyBorder="1" applyAlignment="1">
      <alignment horizontal="center"/>
    </xf>
    <xf numFmtId="0" fontId="5" fillId="8" borderId="12" xfId="0" applyFont="1" applyFill="1" applyBorder="1"/>
    <xf numFmtId="0" fontId="13" fillId="3" borderId="10" xfId="3" applyFont="1" applyBorder="1"/>
    <xf numFmtId="3" fontId="13" fillId="3" borderId="9" xfId="3" applyNumberFormat="1" applyFont="1" applyBorder="1" applyProtection="1">
      <protection locked="0"/>
    </xf>
    <xf numFmtId="3" fontId="13" fillId="3" borderId="10" xfId="3" applyNumberFormat="1" applyFont="1" applyBorder="1" applyProtection="1">
      <protection locked="0"/>
    </xf>
    <xf numFmtId="0" fontId="6" fillId="9" borderId="0" xfId="7"/>
    <xf numFmtId="0" fontId="13" fillId="3" borderId="9" xfId="3" applyFont="1" applyBorder="1"/>
    <xf numFmtId="0" fontId="13" fillId="0" borderId="0" xfId="5" applyFont="1" applyFill="1" applyBorder="1"/>
    <xf numFmtId="0" fontId="3" fillId="0" borderId="0" xfId="3" applyFill="1"/>
    <xf numFmtId="0" fontId="13" fillId="5" borderId="10" xfId="5" applyFont="1" applyBorder="1" applyProtection="1">
      <protection locked="0"/>
    </xf>
    <xf numFmtId="0" fontId="0" fillId="6" borderId="0" xfId="0" applyFill="1" applyBorder="1" applyAlignment="1">
      <alignment horizontal="left" readingOrder="1"/>
    </xf>
    <xf numFmtId="0" fontId="0" fillId="0" borderId="0" xfId="0"/>
    <xf numFmtId="0" fontId="5" fillId="8" borderId="13" xfId="0" applyFont="1" applyFill="1" applyBorder="1"/>
    <xf numFmtId="3" fontId="13" fillId="3" borderId="9" xfId="3" applyNumberFormat="1" applyFont="1" applyBorder="1"/>
    <xf numFmtId="3" fontId="13" fillId="3" borderId="10" xfId="3" applyNumberFormat="1" applyFont="1" applyBorder="1"/>
    <xf numFmtId="0" fontId="10" fillId="6" borderId="0" xfId="6" applyFill="1" applyBorder="1" applyAlignment="1" applyProtection="1">
      <alignment horizontal="left" readingOrder="1"/>
    </xf>
    <xf numFmtId="0" fontId="10" fillId="7" borderId="0" xfId="6" applyFill="1" applyAlignment="1" applyProtection="1">
      <alignment readingOrder="1"/>
    </xf>
    <xf numFmtId="0" fontId="10" fillId="0" borderId="0" xfId="6" applyAlignment="1" applyProtection="1">
      <alignment readingOrder="1"/>
    </xf>
    <xf numFmtId="0" fontId="11" fillId="0" borderId="0" xfId="0" applyFont="1" applyProtection="1">
      <protection hidden="1"/>
    </xf>
    <xf numFmtId="0" fontId="0" fillId="0" borderId="0" xfId="0" applyProtection="1">
      <protection hidden="1"/>
    </xf>
    <xf numFmtId="0" fontId="0" fillId="0" borderId="0" xfId="0" applyFont="1" applyBorder="1" applyAlignment="1" applyProtection="1">
      <alignment vertical="top"/>
      <protection hidden="1"/>
    </xf>
    <xf numFmtId="3" fontId="0" fillId="0" borderId="0" xfId="0" applyNumberFormat="1" applyProtection="1">
      <protection hidden="1"/>
    </xf>
    <xf numFmtId="0" fontId="0" fillId="0" borderId="0" xfId="0" applyBorder="1" applyProtection="1">
      <protection hidden="1"/>
    </xf>
    <xf numFmtId="0" fontId="5" fillId="0" borderId="15" xfId="0" applyFont="1" applyBorder="1" applyProtection="1">
      <protection hidden="1"/>
    </xf>
    <xf numFmtId="0" fontId="0" fillId="0" borderId="9" xfId="0" applyBorder="1" applyProtection="1">
      <protection hidden="1"/>
    </xf>
    <xf numFmtId="0" fontId="13" fillId="4" borderId="9" xfId="4" applyFont="1" applyBorder="1" applyProtection="1">
      <protection locked="0" hidden="1"/>
    </xf>
    <xf numFmtId="3" fontId="6" fillId="5" borderId="0" xfId="5" applyNumberFormat="1" applyProtection="1">
      <protection hidden="1"/>
    </xf>
    <xf numFmtId="0" fontId="0" fillId="0" borderId="10" xfId="0" applyBorder="1" applyProtection="1">
      <protection hidden="1"/>
    </xf>
    <xf numFmtId="9" fontId="13" fillId="3" borderId="10" xfId="3" applyNumberFormat="1" applyFont="1" applyBorder="1" applyProtection="1">
      <protection hidden="1"/>
    </xf>
    <xf numFmtId="0" fontId="0" fillId="0" borderId="7" xfId="0" applyBorder="1" applyProtection="1">
      <protection hidden="1"/>
    </xf>
    <xf numFmtId="0" fontId="13" fillId="3" borderId="6" xfId="3" applyNumberFormat="1" applyFont="1" applyBorder="1" applyProtection="1">
      <protection hidden="1"/>
    </xf>
    <xf numFmtId="0" fontId="13" fillId="0" borderId="0" xfId="0" applyFont="1" applyBorder="1" applyProtection="1">
      <protection hidden="1"/>
    </xf>
    <xf numFmtId="0" fontId="17" fillId="0" borderId="15" xfId="0" applyFont="1" applyBorder="1" applyProtection="1">
      <protection hidden="1"/>
    </xf>
    <xf numFmtId="3" fontId="13" fillId="2" borderId="10" xfId="2" applyNumberFormat="1" applyFont="1" applyBorder="1" applyAlignment="1" applyProtection="1">
      <alignment horizontal="right"/>
      <protection locked="0" hidden="1"/>
    </xf>
    <xf numFmtId="0" fontId="13" fillId="0" borderId="10" xfId="0" applyFont="1" applyBorder="1" applyProtection="1">
      <protection hidden="1"/>
    </xf>
    <xf numFmtId="3" fontId="13" fillId="3" borderId="14" xfId="3" applyNumberFormat="1" applyFont="1" applyBorder="1" applyAlignment="1" applyProtection="1">
      <alignment horizontal="right"/>
      <protection hidden="1"/>
    </xf>
    <xf numFmtId="3" fontId="13" fillId="7" borderId="0" xfId="3" applyNumberFormat="1" applyFont="1" applyFill="1" applyBorder="1" applyAlignment="1" applyProtection="1">
      <alignment horizontal="right"/>
      <protection hidden="1"/>
    </xf>
    <xf numFmtId="3" fontId="17" fillId="0" borderId="15" xfId="0" applyNumberFormat="1" applyFont="1" applyBorder="1" applyProtection="1">
      <protection hidden="1"/>
    </xf>
    <xf numFmtId="0" fontId="13" fillId="0" borderId="9" xfId="0" applyFont="1" applyBorder="1" applyProtection="1">
      <protection hidden="1"/>
    </xf>
    <xf numFmtId="3" fontId="13" fillId="2" borderId="9" xfId="2" applyNumberFormat="1" applyFont="1" applyBorder="1" applyAlignment="1" applyProtection="1">
      <alignment horizontal="right"/>
      <protection locked="0" hidden="1"/>
    </xf>
    <xf numFmtId="3" fontId="6" fillId="9" borderId="10" xfId="7" applyNumberFormat="1" applyBorder="1" applyProtection="1">
      <protection locked="0" hidden="1"/>
    </xf>
    <xf numFmtId="3" fontId="6" fillId="9" borderId="9" xfId="7" applyNumberFormat="1" applyBorder="1" applyProtection="1">
      <protection locked="0" hidden="1"/>
    </xf>
    <xf numFmtId="9" fontId="6" fillId="9" borderId="10" xfId="1" applyFont="1" applyFill="1" applyBorder="1" applyProtection="1">
      <protection locked="0" hidden="1"/>
    </xf>
    <xf numFmtId="3" fontId="6" fillId="9" borderId="6" xfId="7" applyNumberFormat="1" applyBorder="1" applyProtection="1">
      <protection locked="0" hidden="1"/>
    </xf>
    <xf numFmtId="0" fontId="12" fillId="0" borderId="0" xfId="0" applyFont="1" applyBorder="1" applyProtection="1">
      <protection hidden="1"/>
    </xf>
    <xf numFmtId="0" fontId="5" fillId="0" borderId="0" xfId="0" applyFont="1" applyBorder="1" applyProtection="1">
      <protection hidden="1"/>
    </xf>
    <xf numFmtId="0" fontId="5" fillId="0" borderId="16" xfId="0" applyFont="1" applyBorder="1" applyProtection="1">
      <protection hidden="1"/>
    </xf>
    <xf numFmtId="3" fontId="5" fillId="0" borderId="11" xfId="0" applyNumberFormat="1" applyFont="1" applyBorder="1" applyProtection="1">
      <protection hidden="1"/>
    </xf>
    <xf numFmtId="0" fontId="0" fillId="0" borderId="4" xfId="0" applyBorder="1" applyProtection="1">
      <protection hidden="1"/>
    </xf>
    <xf numFmtId="3" fontId="0" fillId="0" borderId="2" xfId="0" applyNumberFormat="1" applyBorder="1" applyProtection="1">
      <protection hidden="1"/>
    </xf>
    <xf numFmtId="164" fontId="0" fillId="0" borderId="2" xfId="0" applyNumberFormat="1" applyBorder="1" applyProtection="1">
      <protection hidden="1"/>
    </xf>
    <xf numFmtId="0" fontId="5" fillId="0" borderId="4" xfId="0" applyFont="1" applyBorder="1" applyProtection="1">
      <protection hidden="1"/>
    </xf>
    <xf numFmtId="3" fontId="5" fillId="0" borderId="2" xfId="0" applyNumberFormat="1" applyFont="1" applyBorder="1" applyProtection="1">
      <protection hidden="1"/>
    </xf>
    <xf numFmtId="3" fontId="0" fillId="0" borderId="2" xfId="0" applyNumberFormat="1" applyFont="1" applyBorder="1" applyProtection="1">
      <protection hidden="1"/>
    </xf>
    <xf numFmtId="0" fontId="5" fillId="0" borderId="5" xfId="0" applyFont="1" applyBorder="1" applyProtection="1">
      <protection hidden="1"/>
    </xf>
    <xf numFmtId="2" fontId="5" fillId="0" borderId="3" xfId="0" applyNumberFormat="1" applyFont="1" applyBorder="1" applyProtection="1">
      <protection hidden="1"/>
    </xf>
    <xf numFmtId="0" fontId="0" fillId="0" borderId="0" xfId="0" applyProtection="1">
      <protection locked="0" hidden="1"/>
    </xf>
    <xf numFmtId="0" fontId="0" fillId="0" borderId="0" xfId="0" applyFill="1" applyBorder="1" applyProtection="1">
      <protection hidden="1"/>
    </xf>
    <xf numFmtId="165" fontId="13" fillId="3" borderId="14" xfId="3" applyNumberFormat="1" applyFont="1" applyBorder="1" applyAlignment="1" applyProtection="1">
      <alignment horizontal="right"/>
      <protection hidden="1"/>
    </xf>
    <xf numFmtId="0" fontId="5" fillId="6" borderId="0" xfId="0" applyFont="1" applyFill="1" applyBorder="1" applyAlignment="1">
      <alignment horizontal="left" readingOrder="1"/>
    </xf>
    <xf numFmtId="0" fontId="8" fillId="7" borderId="0" xfId="0" applyFont="1" applyFill="1" applyBorder="1" applyAlignment="1">
      <alignment readingOrder="1"/>
    </xf>
    <xf numFmtId="0" fontId="0" fillId="6" borderId="0" xfId="0" applyFill="1" applyBorder="1" applyAlignment="1">
      <alignment horizontal="left" readingOrder="1"/>
    </xf>
    <xf numFmtId="0" fontId="0" fillId="0" borderId="0" xfId="0"/>
    <xf numFmtId="0" fontId="0" fillId="0" borderId="0" xfId="0" applyAlignment="1">
      <alignment horizontal="left"/>
    </xf>
    <xf numFmtId="0" fontId="8" fillId="6" borderId="0" xfId="0" applyFont="1" applyFill="1" applyBorder="1" applyAlignment="1">
      <alignment horizontal="left" readingOrder="1"/>
    </xf>
    <xf numFmtId="0" fontId="20" fillId="6" borderId="0" xfId="0" applyFont="1" applyFill="1" applyBorder="1" applyAlignment="1">
      <alignment horizontal="left" readingOrder="1"/>
    </xf>
    <xf numFmtId="0" fontId="9" fillId="6" borderId="0" xfId="0" applyFont="1" applyFill="1" applyBorder="1" applyAlignment="1">
      <alignment horizontal="left" readingOrder="1"/>
    </xf>
    <xf numFmtId="0" fontId="0" fillId="0" borderId="17" xfId="0" applyBorder="1" applyAlignment="1">
      <alignment horizontal="left" vertical="top"/>
    </xf>
    <xf numFmtId="0" fontId="0" fillId="0" borderId="18" xfId="0" applyBorder="1" applyAlignment="1">
      <alignment horizontal="left" vertical="top"/>
    </xf>
    <xf numFmtId="0" fontId="0" fillId="0" borderId="9" xfId="0" applyBorder="1" applyAlignment="1">
      <alignment horizontal="left" vertical="top"/>
    </xf>
    <xf numFmtId="0" fontId="13" fillId="3" borderId="17" xfId="3" applyFont="1" applyBorder="1" applyAlignment="1">
      <alignment horizontal="right" vertical="top"/>
    </xf>
    <xf numFmtId="0" fontId="13" fillId="3" borderId="18" xfId="3" applyFont="1" applyBorder="1" applyAlignment="1">
      <alignment horizontal="right" vertical="top"/>
    </xf>
    <xf numFmtId="0" fontId="13" fillId="3" borderId="9" xfId="3" applyFont="1" applyBorder="1" applyAlignment="1">
      <alignment horizontal="right" vertical="top"/>
    </xf>
    <xf numFmtId="3" fontId="13" fillId="3" borderId="17" xfId="3" applyNumberFormat="1" applyFont="1" applyBorder="1" applyAlignment="1">
      <alignment horizontal="right" vertical="top"/>
    </xf>
    <xf numFmtId="3" fontId="13" fillId="3" borderId="18" xfId="3" applyNumberFormat="1" applyFont="1" applyBorder="1" applyAlignment="1">
      <alignment horizontal="right" vertical="top"/>
    </xf>
    <xf numFmtId="3" fontId="13" fillId="3" borderId="9" xfId="3" applyNumberFormat="1" applyFont="1" applyBorder="1" applyAlignment="1">
      <alignment horizontal="right" vertical="top"/>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0" fillId="0" borderId="19" xfId="0" applyBorder="1" applyAlignment="1" applyProtection="1">
      <alignment horizontal="left" vertical="top" wrapText="1"/>
      <protection locked="0" hidden="1"/>
    </xf>
    <xf numFmtId="0" fontId="0" fillId="0" borderId="11" xfId="0" applyBorder="1" applyAlignment="1" applyProtection="1">
      <alignment horizontal="left" vertical="top"/>
      <protection locked="0" hidden="1"/>
    </xf>
    <xf numFmtId="0" fontId="0" fillId="0" borderId="20" xfId="0" applyBorder="1" applyAlignment="1" applyProtection="1">
      <alignment horizontal="left" vertical="top"/>
      <protection locked="0" hidden="1"/>
    </xf>
    <xf numFmtId="0" fontId="0" fillId="0" borderId="2" xfId="0" applyBorder="1" applyAlignment="1" applyProtection="1">
      <alignment horizontal="left" vertical="top"/>
      <protection locked="0" hidden="1"/>
    </xf>
    <xf numFmtId="0" fontId="0" fillId="0" borderId="21" xfId="0" applyBorder="1" applyAlignment="1" applyProtection="1">
      <alignment horizontal="left" vertical="top"/>
      <protection locked="0" hidden="1"/>
    </xf>
    <xf numFmtId="0" fontId="0" fillId="0" borderId="3" xfId="0" applyBorder="1" applyAlignment="1" applyProtection="1">
      <alignment horizontal="left" vertical="top"/>
      <protection locked="0" hidden="1"/>
    </xf>
    <xf numFmtId="0" fontId="0" fillId="0" borderId="0" xfId="0" applyBorder="1" applyAlignment="1" applyProtection="1">
      <alignment vertical="top" wrapText="1"/>
      <protection hidden="1"/>
    </xf>
    <xf numFmtId="0" fontId="0" fillId="0" borderId="0" xfId="0" applyFont="1" applyBorder="1" applyAlignment="1" applyProtection="1">
      <alignment vertical="top" wrapText="1"/>
      <protection hidden="1"/>
    </xf>
  </cellXfs>
  <cellStyles count="8">
    <cellStyle name="Accent1" xfId="7" builtinId="29"/>
    <cellStyle name="Accent3" xfId="5" builtinId="37"/>
    <cellStyle name="Bad" xfId="3" builtinId="27"/>
    <cellStyle name="Good" xfId="2" builtinId="26"/>
    <cellStyle name="Hyperlink" xfId="6" builtinId="8"/>
    <cellStyle name="Neutral" xfId="4" builtinId="2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XEE59"/>
  <sheetViews>
    <sheetView showFormulas="1" showGridLines="0" tabSelected="1" workbookViewId="0">
      <selection activeCell="C5" sqref="C5"/>
    </sheetView>
  </sheetViews>
  <sheetFormatPr defaultColWidth="75.5546875" defaultRowHeight="14.4"/>
  <cols>
    <col min="1" max="1" width="21" style="9" customWidth="1"/>
    <col min="2" max="16384" width="75.5546875" style="5"/>
  </cols>
  <sheetData>
    <row r="1" spans="1:16359" ht="17.399999999999999">
      <c r="A1" s="4" t="s">
        <v>0</v>
      </c>
    </row>
    <row r="2" spans="1:16359">
      <c r="A2" s="6"/>
    </row>
    <row r="3" spans="1:16359">
      <c r="A3" s="89" t="s">
        <v>110</v>
      </c>
      <c r="B3" s="89"/>
    </row>
    <row r="4" spans="1:16359">
      <c r="A4" s="92" t="s">
        <v>111</v>
      </c>
      <c r="B4" s="92"/>
    </row>
    <row r="5" spans="1:16359">
      <c r="A5" s="7"/>
    </row>
    <row r="6" spans="1:16359">
      <c r="A6" s="8"/>
    </row>
    <row r="7" spans="1:16359">
      <c r="A7" s="90" t="s">
        <v>1</v>
      </c>
      <c r="B7" s="90"/>
    </row>
    <row r="8" spans="1:16359">
      <c r="A8" s="90" t="s">
        <v>74</v>
      </c>
      <c r="B8" s="90"/>
    </row>
    <row r="9" spans="1:16359">
      <c r="A9" s="90" t="s">
        <v>2</v>
      </c>
      <c r="B9" s="90"/>
    </row>
    <row r="10" spans="1:16359">
      <c r="B10" s="11"/>
    </row>
    <row r="11" spans="1:16359" customFormat="1">
      <c r="A11" s="91" t="s">
        <v>75</v>
      </c>
      <c r="B11" s="91"/>
      <c r="I11" t="s">
        <v>7</v>
      </c>
      <c r="J11" t="s">
        <v>7</v>
      </c>
      <c r="L11" t="s">
        <v>7</v>
      </c>
      <c r="N11" t="s">
        <v>7</v>
      </c>
      <c r="O11" t="s">
        <v>7</v>
      </c>
      <c r="P11" t="s">
        <v>7</v>
      </c>
      <c r="Q11" t="s">
        <v>7</v>
      </c>
      <c r="R11" t="s">
        <v>7</v>
      </c>
      <c r="S11" t="s">
        <v>7</v>
      </c>
      <c r="T11" t="s">
        <v>7</v>
      </c>
      <c r="U11" t="s">
        <v>7</v>
      </c>
      <c r="V11" t="s">
        <v>7</v>
      </c>
      <c r="W11" t="s">
        <v>7</v>
      </c>
      <c r="X11" t="s">
        <v>7</v>
      </c>
      <c r="Y11" t="s">
        <v>7</v>
      </c>
      <c r="Z11" t="s">
        <v>7</v>
      </c>
      <c r="AA11" t="s">
        <v>7</v>
      </c>
      <c r="AB11" t="s">
        <v>7</v>
      </c>
      <c r="AC11" t="s">
        <v>7</v>
      </c>
      <c r="AD11" t="s">
        <v>7</v>
      </c>
      <c r="AE11" t="s">
        <v>7</v>
      </c>
      <c r="AF11" t="s">
        <v>7</v>
      </c>
      <c r="AG11" t="s">
        <v>7</v>
      </c>
      <c r="AH11" t="s">
        <v>7</v>
      </c>
      <c r="AI11" t="s">
        <v>7</v>
      </c>
      <c r="AJ11" t="s">
        <v>7</v>
      </c>
      <c r="AK11" t="s">
        <v>7</v>
      </c>
      <c r="AL11" t="s">
        <v>7</v>
      </c>
      <c r="AM11" t="s">
        <v>7</v>
      </c>
      <c r="AN11" t="s">
        <v>7</v>
      </c>
      <c r="AO11" t="s">
        <v>7</v>
      </c>
      <c r="AP11" t="s">
        <v>7</v>
      </c>
      <c r="AQ11" t="s">
        <v>7</v>
      </c>
      <c r="AR11" t="s">
        <v>7</v>
      </c>
      <c r="AS11" t="s">
        <v>7</v>
      </c>
      <c r="AT11" t="s">
        <v>7</v>
      </c>
      <c r="AU11" t="s">
        <v>7</v>
      </c>
      <c r="AV11" t="s">
        <v>7</v>
      </c>
      <c r="AW11" t="s">
        <v>7</v>
      </c>
      <c r="AX11" t="s">
        <v>7</v>
      </c>
      <c r="AY11" t="s">
        <v>7</v>
      </c>
      <c r="AZ11" t="s">
        <v>7</v>
      </c>
      <c r="BA11" t="s">
        <v>7</v>
      </c>
      <c r="BB11" t="s">
        <v>7</v>
      </c>
      <c r="BC11" t="s">
        <v>7</v>
      </c>
      <c r="BD11" t="s">
        <v>7</v>
      </c>
      <c r="BE11" t="s">
        <v>7</v>
      </c>
      <c r="BF11" t="s">
        <v>7</v>
      </c>
      <c r="BG11" t="s">
        <v>7</v>
      </c>
      <c r="BH11" t="s">
        <v>7</v>
      </c>
      <c r="BI11" t="s">
        <v>7</v>
      </c>
      <c r="BJ11" t="s">
        <v>7</v>
      </c>
      <c r="BK11" t="s">
        <v>7</v>
      </c>
      <c r="BL11" t="s">
        <v>7</v>
      </c>
      <c r="BM11" t="s">
        <v>7</v>
      </c>
      <c r="BN11" t="s">
        <v>7</v>
      </c>
      <c r="BO11" t="s">
        <v>7</v>
      </c>
      <c r="BP11" t="s">
        <v>7</v>
      </c>
      <c r="BQ11" t="s">
        <v>7</v>
      </c>
      <c r="BR11" t="s">
        <v>7</v>
      </c>
      <c r="BS11" t="s">
        <v>7</v>
      </c>
      <c r="BT11" t="s">
        <v>7</v>
      </c>
      <c r="BU11" t="s">
        <v>7</v>
      </c>
      <c r="BV11" t="s">
        <v>7</v>
      </c>
      <c r="BW11" t="s">
        <v>7</v>
      </c>
      <c r="BX11" t="s">
        <v>7</v>
      </c>
      <c r="BY11" t="s">
        <v>7</v>
      </c>
      <c r="BZ11" t="s">
        <v>7</v>
      </c>
      <c r="CA11" t="s">
        <v>7</v>
      </c>
      <c r="CB11" t="s">
        <v>7</v>
      </c>
      <c r="CC11" t="s">
        <v>7</v>
      </c>
      <c r="CD11" t="s">
        <v>7</v>
      </c>
      <c r="CE11" t="s">
        <v>7</v>
      </c>
      <c r="CF11" t="s">
        <v>7</v>
      </c>
      <c r="CG11" t="s">
        <v>7</v>
      </c>
      <c r="CH11" t="s">
        <v>7</v>
      </c>
      <c r="CI11" t="s">
        <v>7</v>
      </c>
      <c r="CJ11" t="s">
        <v>7</v>
      </c>
      <c r="CK11" t="s">
        <v>7</v>
      </c>
      <c r="CL11" t="s">
        <v>7</v>
      </c>
      <c r="CM11" t="s">
        <v>7</v>
      </c>
      <c r="CN11" t="s">
        <v>7</v>
      </c>
      <c r="CO11" t="s">
        <v>7</v>
      </c>
      <c r="CP11" t="s">
        <v>7</v>
      </c>
      <c r="CQ11" t="s">
        <v>7</v>
      </c>
      <c r="CR11" t="s">
        <v>7</v>
      </c>
      <c r="CS11" t="s">
        <v>7</v>
      </c>
      <c r="CT11" t="s">
        <v>7</v>
      </c>
      <c r="CU11" t="s">
        <v>7</v>
      </c>
      <c r="CV11" t="s">
        <v>7</v>
      </c>
      <c r="CW11" t="s">
        <v>7</v>
      </c>
      <c r="CX11" t="s">
        <v>7</v>
      </c>
      <c r="CY11" t="s">
        <v>7</v>
      </c>
      <c r="CZ11" t="s">
        <v>7</v>
      </c>
      <c r="DA11" t="s">
        <v>7</v>
      </c>
      <c r="DB11" t="s">
        <v>7</v>
      </c>
      <c r="DC11" t="s">
        <v>7</v>
      </c>
      <c r="DD11" t="s">
        <v>7</v>
      </c>
      <c r="DE11" t="s">
        <v>7</v>
      </c>
      <c r="DF11" t="s">
        <v>7</v>
      </c>
      <c r="DG11" t="s">
        <v>7</v>
      </c>
      <c r="DH11" t="s">
        <v>7</v>
      </c>
      <c r="DI11" t="s">
        <v>7</v>
      </c>
      <c r="DJ11" t="s">
        <v>7</v>
      </c>
      <c r="DK11" t="s">
        <v>7</v>
      </c>
      <c r="DL11" t="s">
        <v>7</v>
      </c>
      <c r="DM11" t="s">
        <v>7</v>
      </c>
      <c r="DN11" t="s">
        <v>7</v>
      </c>
      <c r="DO11" t="s">
        <v>7</v>
      </c>
      <c r="DP11" t="s">
        <v>7</v>
      </c>
      <c r="DQ11" t="s">
        <v>7</v>
      </c>
      <c r="DR11" t="s">
        <v>7</v>
      </c>
      <c r="DS11" t="s">
        <v>7</v>
      </c>
      <c r="DT11" t="s">
        <v>7</v>
      </c>
      <c r="DU11" t="s">
        <v>7</v>
      </c>
      <c r="DV11" t="s">
        <v>7</v>
      </c>
      <c r="DW11" t="s">
        <v>7</v>
      </c>
      <c r="DX11" t="s">
        <v>7</v>
      </c>
      <c r="DY11" t="s">
        <v>7</v>
      </c>
      <c r="DZ11" t="s">
        <v>7</v>
      </c>
      <c r="EA11" t="s">
        <v>7</v>
      </c>
      <c r="EB11" t="s">
        <v>7</v>
      </c>
      <c r="EC11" t="s">
        <v>7</v>
      </c>
      <c r="ED11" t="s">
        <v>7</v>
      </c>
      <c r="EE11" t="s">
        <v>7</v>
      </c>
      <c r="EF11" t="s">
        <v>7</v>
      </c>
      <c r="EG11" t="s">
        <v>7</v>
      </c>
      <c r="EH11" t="s">
        <v>7</v>
      </c>
      <c r="EI11" t="s">
        <v>7</v>
      </c>
      <c r="EJ11" t="s">
        <v>7</v>
      </c>
      <c r="EK11" t="s">
        <v>7</v>
      </c>
      <c r="EL11" t="s">
        <v>7</v>
      </c>
      <c r="EM11" t="s">
        <v>7</v>
      </c>
      <c r="EN11" t="s">
        <v>7</v>
      </c>
      <c r="EO11" t="s">
        <v>7</v>
      </c>
      <c r="EP11" t="s">
        <v>7</v>
      </c>
      <c r="EQ11" t="s">
        <v>7</v>
      </c>
      <c r="ER11" t="s">
        <v>7</v>
      </c>
      <c r="ES11" t="s">
        <v>7</v>
      </c>
      <c r="ET11" t="s">
        <v>7</v>
      </c>
      <c r="EU11" t="s">
        <v>7</v>
      </c>
      <c r="EV11" t="s">
        <v>7</v>
      </c>
      <c r="EW11" t="s">
        <v>7</v>
      </c>
      <c r="EX11" t="s">
        <v>7</v>
      </c>
      <c r="EY11" t="s">
        <v>7</v>
      </c>
      <c r="EZ11" t="s">
        <v>7</v>
      </c>
      <c r="FA11" t="s">
        <v>7</v>
      </c>
      <c r="FB11" t="s">
        <v>7</v>
      </c>
      <c r="FC11" t="s">
        <v>7</v>
      </c>
      <c r="FD11" t="s">
        <v>7</v>
      </c>
      <c r="FE11" t="s">
        <v>7</v>
      </c>
      <c r="FF11" t="s">
        <v>7</v>
      </c>
      <c r="FG11" t="s">
        <v>7</v>
      </c>
      <c r="FH11" t="s">
        <v>7</v>
      </c>
      <c r="FI11" t="s">
        <v>7</v>
      </c>
      <c r="FJ11" t="s">
        <v>7</v>
      </c>
      <c r="FK11" t="s">
        <v>7</v>
      </c>
      <c r="FL11" t="s">
        <v>7</v>
      </c>
      <c r="FM11" t="s">
        <v>7</v>
      </c>
      <c r="FN11" t="s">
        <v>7</v>
      </c>
      <c r="FO11" t="s">
        <v>7</v>
      </c>
      <c r="FP11" t="s">
        <v>7</v>
      </c>
      <c r="FQ11" t="s">
        <v>7</v>
      </c>
      <c r="FR11" t="s">
        <v>7</v>
      </c>
      <c r="FS11" t="s">
        <v>7</v>
      </c>
      <c r="FT11" t="s">
        <v>7</v>
      </c>
      <c r="FU11" t="s">
        <v>7</v>
      </c>
      <c r="FV11" t="s">
        <v>7</v>
      </c>
      <c r="FW11" t="s">
        <v>7</v>
      </c>
      <c r="FX11" t="s">
        <v>7</v>
      </c>
      <c r="FY11" t="s">
        <v>7</v>
      </c>
      <c r="FZ11" t="s">
        <v>7</v>
      </c>
      <c r="GA11" t="s">
        <v>7</v>
      </c>
      <c r="GB11" t="s">
        <v>7</v>
      </c>
      <c r="GC11" t="s">
        <v>7</v>
      </c>
      <c r="GD11" t="s">
        <v>7</v>
      </c>
      <c r="GE11" t="s">
        <v>7</v>
      </c>
      <c r="GF11" t="s">
        <v>7</v>
      </c>
      <c r="GG11" t="s">
        <v>7</v>
      </c>
      <c r="GH11" t="s">
        <v>7</v>
      </c>
      <c r="GI11" t="s">
        <v>7</v>
      </c>
      <c r="GJ11" t="s">
        <v>7</v>
      </c>
      <c r="GK11" t="s">
        <v>7</v>
      </c>
      <c r="GL11" t="s">
        <v>7</v>
      </c>
      <c r="GM11" t="s">
        <v>7</v>
      </c>
      <c r="GN11" t="s">
        <v>7</v>
      </c>
      <c r="GO11" t="s">
        <v>7</v>
      </c>
      <c r="GP11" t="s">
        <v>7</v>
      </c>
      <c r="GQ11" t="s">
        <v>7</v>
      </c>
      <c r="GR11" t="s">
        <v>7</v>
      </c>
      <c r="GS11" t="s">
        <v>7</v>
      </c>
      <c r="GT11" t="s">
        <v>7</v>
      </c>
      <c r="GU11" t="s">
        <v>7</v>
      </c>
      <c r="GV11" t="s">
        <v>7</v>
      </c>
      <c r="GW11" t="s">
        <v>7</v>
      </c>
      <c r="GX11" t="s">
        <v>7</v>
      </c>
      <c r="GY11" t="s">
        <v>7</v>
      </c>
      <c r="GZ11" t="s">
        <v>7</v>
      </c>
      <c r="HA11" t="s">
        <v>7</v>
      </c>
      <c r="HB11" t="s">
        <v>7</v>
      </c>
      <c r="HC11" t="s">
        <v>7</v>
      </c>
      <c r="HD11" t="s">
        <v>7</v>
      </c>
      <c r="HE11" t="s">
        <v>7</v>
      </c>
      <c r="HF11" t="s">
        <v>7</v>
      </c>
      <c r="HG11" t="s">
        <v>7</v>
      </c>
      <c r="HH11" t="s">
        <v>7</v>
      </c>
      <c r="HI11" t="s">
        <v>7</v>
      </c>
      <c r="HJ11" t="s">
        <v>7</v>
      </c>
      <c r="HK11" t="s">
        <v>7</v>
      </c>
      <c r="HL11" t="s">
        <v>7</v>
      </c>
      <c r="HM11" t="s">
        <v>7</v>
      </c>
      <c r="HN11" t="s">
        <v>7</v>
      </c>
      <c r="HO11" t="s">
        <v>7</v>
      </c>
      <c r="HP11" t="s">
        <v>7</v>
      </c>
      <c r="HQ11" t="s">
        <v>7</v>
      </c>
      <c r="HR11" t="s">
        <v>7</v>
      </c>
      <c r="HS11" t="s">
        <v>7</v>
      </c>
      <c r="HT11" t="s">
        <v>7</v>
      </c>
      <c r="HU11" t="s">
        <v>7</v>
      </c>
      <c r="HV11" t="s">
        <v>7</v>
      </c>
      <c r="HW11" t="s">
        <v>7</v>
      </c>
      <c r="HX11" t="s">
        <v>7</v>
      </c>
      <c r="HY11" t="s">
        <v>7</v>
      </c>
      <c r="HZ11" t="s">
        <v>7</v>
      </c>
      <c r="IA11" t="s">
        <v>7</v>
      </c>
      <c r="IB11" t="s">
        <v>7</v>
      </c>
      <c r="IC11" t="s">
        <v>7</v>
      </c>
      <c r="ID11" t="s">
        <v>7</v>
      </c>
      <c r="IE11" t="s">
        <v>7</v>
      </c>
      <c r="IF11" t="s">
        <v>7</v>
      </c>
      <c r="IG11" t="s">
        <v>7</v>
      </c>
      <c r="IH11" t="s">
        <v>7</v>
      </c>
      <c r="II11" t="s">
        <v>7</v>
      </c>
      <c r="IJ11" t="s">
        <v>7</v>
      </c>
      <c r="IK11" t="s">
        <v>7</v>
      </c>
      <c r="IL11" t="s">
        <v>7</v>
      </c>
      <c r="IM11" t="s">
        <v>7</v>
      </c>
      <c r="IN11" t="s">
        <v>7</v>
      </c>
      <c r="IO11" t="s">
        <v>7</v>
      </c>
      <c r="IP11" t="s">
        <v>7</v>
      </c>
      <c r="IQ11" t="s">
        <v>7</v>
      </c>
      <c r="IR11" t="s">
        <v>7</v>
      </c>
      <c r="IS11" t="s">
        <v>7</v>
      </c>
      <c r="IT11" t="s">
        <v>7</v>
      </c>
      <c r="IU11" t="s">
        <v>7</v>
      </c>
      <c r="IV11" t="s">
        <v>7</v>
      </c>
      <c r="IW11" t="s">
        <v>7</v>
      </c>
      <c r="IX11" t="s">
        <v>7</v>
      </c>
      <c r="IY11" t="s">
        <v>7</v>
      </c>
      <c r="IZ11" t="s">
        <v>7</v>
      </c>
      <c r="JA11" t="s">
        <v>7</v>
      </c>
      <c r="JB11" t="s">
        <v>7</v>
      </c>
      <c r="JC11" t="s">
        <v>7</v>
      </c>
      <c r="JD11" t="s">
        <v>7</v>
      </c>
      <c r="JE11" t="s">
        <v>7</v>
      </c>
      <c r="JF11" t="s">
        <v>7</v>
      </c>
      <c r="JG11" t="s">
        <v>7</v>
      </c>
      <c r="JH11" t="s">
        <v>7</v>
      </c>
      <c r="JI11" t="s">
        <v>7</v>
      </c>
      <c r="JJ11" t="s">
        <v>7</v>
      </c>
      <c r="JK11" t="s">
        <v>7</v>
      </c>
      <c r="JL11" t="s">
        <v>7</v>
      </c>
      <c r="JM11" t="s">
        <v>7</v>
      </c>
      <c r="JN11" t="s">
        <v>7</v>
      </c>
      <c r="JO11" t="s">
        <v>7</v>
      </c>
      <c r="JP11" t="s">
        <v>7</v>
      </c>
      <c r="JQ11" t="s">
        <v>7</v>
      </c>
      <c r="JR11" t="s">
        <v>7</v>
      </c>
      <c r="JS11" t="s">
        <v>7</v>
      </c>
      <c r="JT11" t="s">
        <v>7</v>
      </c>
      <c r="JU11" t="s">
        <v>7</v>
      </c>
      <c r="JV11" t="s">
        <v>7</v>
      </c>
      <c r="JW11" t="s">
        <v>7</v>
      </c>
      <c r="JX11" t="s">
        <v>7</v>
      </c>
      <c r="JY11" t="s">
        <v>7</v>
      </c>
      <c r="JZ11" t="s">
        <v>7</v>
      </c>
      <c r="KA11" t="s">
        <v>7</v>
      </c>
      <c r="KB11" t="s">
        <v>7</v>
      </c>
      <c r="KC11" t="s">
        <v>7</v>
      </c>
      <c r="KD11" t="s">
        <v>7</v>
      </c>
      <c r="KE11" t="s">
        <v>7</v>
      </c>
      <c r="KF11" t="s">
        <v>7</v>
      </c>
      <c r="KG11" t="s">
        <v>7</v>
      </c>
      <c r="KH11" t="s">
        <v>7</v>
      </c>
      <c r="KI11" t="s">
        <v>7</v>
      </c>
      <c r="KJ11" t="s">
        <v>7</v>
      </c>
      <c r="KK11" t="s">
        <v>7</v>
      </c>
      <c r="KL11" t="s">
        <v>7</v>
      </c>
      <c r="KM11" t="s">
        <v>7</v>
      </c>
      <c r="KN11" t="s">
        <v>7</v>
      </c>
      <c r="KO11" t="s">
        <v>7</v>
      </c>
      <c r="KP11" t="s">
        <v>7</v>
      </c>
      <c r="KQ11" t="s">
        <v>7</v>
      </c>
      <c r="KR11" t="s">
        <v>7</v>
      </c>
      <c r="KS11" t="s">
        <v>7</v>
      </c>
      <c r="KT11" t="s">
        <v>7</v>
      </c>
      <c r="KU11" t="s">
        <v>7</v>
      </c>
      <c r="KV11" t="s">
        <v>7</v>
      </c>
      <c r="KW11" t="s">
        <v>7</v>
      </c>
      <c r="KX11" t="s">
        <v>7</v>
      </c>
      <c r="KY11" t="s">
        <v>7</v>
      </c>
      <c r="KZ11" t="s">
        <v>7</v>
      </c>
      <c r="LA11" t="s">
        <v>7</v>
      </c>
      <c r="LB11" t="s">
        <v>7</v>
      </c>
      <c r="LC11" t="s">
        <v>7</v>
      </c>
      <c r="LD11" t="s">
        <v>7</v>
      </c>
      <c r="LE11" t="s">
        <v>7</v>
      </c>
      <c r="LF11" t="s">
        <v>7</v>
      </c>
      <c r="LG11" t="s">
        <v>7</v>
      </c>
      <c r="LH11" t="s">
        <v>7</v>
      </c>
      <c r="LI11" t="s">
        <v>7</v>
      </c>
      <c r="LJ11" t="s">
        <v>7</v>
      </c>
      <c r="LK11" t="s">
        <v>7</v>
      </c>
      <c r="LL11" t="s">
        <v>7</v>
      </c>
      <c r="LM11" t="s">
        <v>7</v>
      </c>
      <c r="LN11" t="s">
        <v>7</v>
      </c>
      <c r="LO11" t="s">
        <v>7</v>
      </c>
      <c r="LP11" t="s">
        <v>7</v>
      </c>
      <c r="LQ11" t="s">
        <v>7</v>
      </c>
      <c r="LR11" t="s">
        <v>7</v>
      </c>
      <c r="LS11" t="s">
        <v>7</v>
      </c>
      <c r="LT11" t="s">
        <v>7</v>
      </c>
      <c r="LU11" t="s">
        <v>7</v>
      </c>
      <c r="LV11" t="s">
        <v>7</v>
      </c>
      <c r="LW11" t="s">
        <v>7</v>
      </c>
      <c r="LX11" t="s">
        <v>7</v>
      </c>
      <c r="LY11" t="s">
        <v>7</v>
      </c>
      <c r="LZ11" t="s">
        <v>7</v>
      </c>
      <c r="MA11" t="s">
        <v>7</v>
      </c>
      <c r="MB11" t="s">
        <v>7</v>
      </c>
      <c r="MC11" t="s">
        <v>7</v>
      </c>
      <c r="MD11" t="s">
        <v>7</v>
      </c>
      <c r="ME11" t="s">
        <v>7</v>
      </c>
      <c r="MF11" t="s">
        <v>7</v>
      </c>
      <c r="MG11" t="s">
        <v>7</v>
      </c>
      <c r="MH11" t="s">
        <v>7</v>
      </c>
      <c r="MI11" t="s">
        <v>7</v>
      </c>
      <c r="MJ11" t="s">
        <v>7</v>
      </c>
      <c r="MK11" t="s">
        <v>7</v>
      </c>
      <c r="ML11" t="s">
        <v>7</v>
      </c>
      <c r="MM11" t="s">
        <v>7</v>
      </c>
      <c r="MN11" t="s">
        <v>7</v>
      </c>
      <c r="MO11" t="s">
        <v>7</v>
      </c>
      <c r="MP11" t="s">
        <v>7</v>
      </c>
      <c r="MQ11" t="s">
        <v>7</v>
      </c>
      <c r="MR11" t="s">
        <v>7</v>
      </c>
      <c r="MS11" t="s">
        <v>7</v>
      </c>
      <c r="MT11" t="s">
        <v>7</v>
      </c>
      <c r="MU11" t="s">
        <v>7</v>
      </c>
      <c r="MV11" t="s">
        <v>7</v>
      </c>
      <c r="MW11" t="s">
        <v>7</v>
      </c>
      <c r="MX11" t="s">
        <v>7</v>
      </c>
      <c r="MY11" t="s">
        <v>7</v>
      </c>
      <c r="MZ11" t="s">
        <v>7</v>
      </c>
      <c r="NA11" t="s">
        <v>7</v>
      </c>
      <c r="NB11" t="s">
        <v>7</v>
      </c>
      <c r="NC11" t="s">
        <v>7</v>
      </c>
      <c r="ND11" t="s">
        <v>7</v>
      </c>
      <c r="NE11" t="s">
        <v>7</v>
      </c>
      <c r="NF11" t="s">
        <v>7</v>
      </c>
      <c r="NG11" t="s">
        <v>7</v>
      </c>
      <c r="NH11" t="s">
        <v>7</v>
      </c>
      <c r="NI11" t="s">
        <v>7</v>
      </c>
      <c r="NJ11" t="s">
        <v>7</v>
      </c>
      <c r="NK11" t="s">
        <v>7</v>
      </c>
      <c r="NL11" t="s">
        <v>7</v>
      </c>
      <c r="NM11" t="s">
        <v>7</v>
      </c>
      <c r="NN11" t="s">
        <v>7</v>
      </c>
      <c r="NO11" t="s">
        <v>7</v>
      </c>
      <c r="NP11" t="s">
        <v>7</v>
      </c>
      <c r="NQ11" t="s">
        <v>7</v>
      </c>
      <c r="NR11" t="s">
        <v>7</v>
      </c>
      <c r="NS11" t="s">
        <v>7</v>
      </c>
      <c r="NT11" t="s">
        <v>7</v>
      </c>
      <c r="NU11" t="s">
        <v>7</v>
      </c>
      <c r="NV11" t="s">
        <v>7</v>
      </c>
      <c r="NW11" t="s">
        <v>7</v>
      </c>
      <c r="NX11" t="s">
        <v>7</v>
      </c>
      <c r="NY11" t="s">
        <v>7</v>
      </c>
      <c r="NZ11" t="s">
        <v>7</v>
      </c>
      <c r="OA11" t="s">
        <v>7</v>
      </c>
      <c r="OB11" t="s">
        <v>7</v>
      </c>
      <c r="OC11" t="s">
        <v>7</v>
      </c>
      <c r="OD11" t="s">
        <v>7</v>
      </c>
      <c r="OE11" t="s">
        <v>7</v>
      </c>
      <c r="OF11" t="s">
        <v>7</v>
      </c>
      <c r="OG11" t="s">
        <v>7</v>
      </c>
      <c r="OH11" t="s">
        <v>7</v>
      </c>
      <c r="OI11" t="s">
        <v>7</v>
      </c>
      <c r="OJ11" t="s">
        <v>7</v>
      </c>
      <c r="OK11" t="s">
        <v>7</v>
      </c>
      <c r="OL11" t="s">
        <v>7</v>
      </c>
      <c r="OM11" t="s">
        <v>7</v>
      </c>
      <c r="ON11" t="s">
        <v>7</v>
      </c>
      <c r="OO11" t="s">
        <v>7</v>
      </c>
      <c r="OP11" t="s">
        <v>7</v>
      </c>
      <c r="OQ11" t="s">
        <v>7</v>
      </c>
      <c r="OR11" t="s">
        <v>7</v>
      </c>
      <c r="OS11" t="s">
        <v>7</v>
      </c>
      <c r="OT11" t="s">
        <v>7</v>
      </c>
      <c r="OU11" t="s">
        <v>7</v>
      </c>
      <c r="OV11" t="s">
        <v>7</v>
      </c>
      <c r="OW11" t="s">
        <v>7</v>
      </c>
      <c r="OX11" t="s">
        <v>7</v>
      </c>
      <c r="OY11" t="s">
        <v>7</v>
      </c>
      <c r="OZ11" t="s">
        <v>7</v>
      </c>
      <c r="PA11" t="s">
        <v>7</v>
      </c>
      <c r="PB11" t="s">
        <v>7</v>
      </c>
      <c r="PC11" t="s">
        <v>7</v>
      </c>
      <c r="PD11" t="s">
        <v>7</v>
      </c>
      <c r="PE11" t="s">
        <v>7</v>
      </c>
      <c r="PF11" t="s">
        <v>7</v>
      </c>
      <c r="PG11" t="s">
        <v>7</v>
      </c>
      <c r="PH11" t="s">
        <v>7</v>
      </c>
      <c r="PI11" t="s">
        <v>7</v>
      </c>
      <c r="PJ11" t="s">
        <v>7</v>
      </c>
      <c r="PK11" t="s">
        <v>7</v>
      </c>
      <c r="PL11" t="s">
        <v>7</v>
      </c>
      <c r="PM11" t="s">
        <v>7</v>
      </c>
      <c r="PN11" t="s">
        <v>7</v>
      </c>
      <c r="PO11" t="s">
        <v>7</v>
      </c>
      <c r="PP11" t="s">
        <v>7</v>
      </c>
      <c r="PQ11" t="s">
        <v>7</v>
      </c>
      <c r="PR11" t="s">
        <v>7</v>
      </c>
      <c r="PS11" t="s">
        <v>7</v>
      </c>
      <c r="PT11" t="s">
        <v>7</v>
      </c>
      <c r="PU11" t="s">
        <v>7</v>
      </c>
      <c r="PV11" t="s">
        <v>7</v>
      </c>
      <c r="PW11" t="s">
        <v>7</v>
      </c>
      <c r="PX11" t="s">
        <v>7</v>
      </c>
      <c r="PY11" t="s">
        <v>7</v>
      </c>
      <c r="QY11" t="s">
        <v>7</v>
      </c>
      <c r="QZ11" t="s">
        <v>7</v>
      </c>
      <c r="RA11" t="s">
        <v>7</v>
      </c>
      <c r="RB11" t="s">
        <v>7</v>
      </c>
      <c r="RC11" t="s">
        <v>7</v>
      </c>
      <c r="RG11" t="s">
        <v>7</v>
      </c>
      <c r="RH11" t="s">
        <v>7</v>
      </c>
      <c r="RI11" t="s">
        <v>7</v>
      </c>
      <c r="RJ11" t="s">
        <v>7</v>
      </c>
      <c r="RK11" t="s">
        <v>7</v>
      </c>
      <c r="RL11" t="s">
        <v>7</v>
      </c>
      <c r="RM11" t="s">
        <v>7</v>
      </c>
      <c r="RN11" t="s">
        <v>7</v>
      </c>
      <c r="RO11" t="s">
        <v>7</v>
      </c>
      <c r="RP11" t="s">
        <v>7</v>
      </c>
      <c r="RQ11" t="s">
        <v>7</v>
      </c>
      <c r="RR11" t="s">
        <v>7</v>
      </c>
      <c r="RS11" t="s">
        <v>7</v>
      </c>
      <c r="RT11" t="s">
        <v>7</v>
      </c>
      <c r="RU11" t="s">
        <v>7</v>
      </c>
      <c r="RV11" t="s">
        <v>7</v>
      </c>
      <c r="RW11" t="s">
        <v>7</v>
      </c>
      <c r="RX11" t="s">
        <v>7</v>
      </c>
      <c r="RY11" t="s">
        <v>7</v>
      </c>
      <c r="RZ11" t="s">
        <v>7</v>
      </c>
      <c r="SA11" t="s">
        <v>7</v>
      </c>
      <c r="SB11" t="s">
        <v>7</v>
      </c>
      <c r="SC11" t="s">
        <v>7</v>
      </c>
      <c r="SD11" t="s">
        <v>7</v>
      </c>
      <c r="SE11" t="s">
        <v>7</v>
      </c>
      <c r="SF11" t="s">
        <v>7</v>
      </c>
      <c r="SG11" t="s">
        <v>7</v>
      </c>
      <c r="SH11" t="s">
        <v>7</v>
      </c>
      <c r="SI11" t="s">
        <v>7</v>
      </c>
      <c r="SJ11" t="s">
        <v>7</v>
      </c>
      <c r="SK11" t="s">
        <v>7</v>
      </c>
      <c r="SL11" t="s">
        <v>7</v>
      </c>
      <c r="SM11" t="s">
        <v>7</v>
      </c>
      <c r="SN11" t="s">
        <v>7</v>
      </c>
      <c r="SO11" t="s">
        <v>7</v>
      </c>
      <c r="SP11" t="s">
        <v>7</v>
      </c>
      <c r="SQ11" t="s">
        <v>7</v>
      </c>
      <c r="SR11" t="s">
        <v>7</v>
      </c>
      <c r="SS11" t="s">
        <v>7</v>
      </c>
      <c r="ST11" t="s">
        <v>7</v>
      </c>
      <c r="SU11" t="s">
        <v>7</v>
      </c>
      <c r="SV11" t="s">
        <v>7</v>
      </c>
      <c r="SW11" t="s">
        <v>7</v>
      </c>
      <c r="SX11" t="s">
        <v>7</v>
      </c>
      <c r="SY11" t="s">
        <v>7</v>
      </c>
      <c r="SZ11" t="s">
        <v>7</v>
      </c>
      <c r="TA11" t="s">
        <v>7</v>
      </c>
      <c r="TB11" t="s">
        <v>7</v>
      </c>
      <c r="TC11" t="s">
        <v>7</v>
      </c>
      <c r="TD11" t="s">
        <v>7</v>
      </c>
      <c r="TE11" t="s">
        <v>7</v>
      </c>
      <c r="TF11" t="s">
        <v>7</v>
      </c>
      <c r="TG11" t="s">
        <v>7</v>
      </c>
      <c r="TH11" t="s">
        <v>7</v>
      </c>
      <c r="TI11" t="s">
        <v>7</v>
      </c>
      <c r="TJ11" t="s">
        <v>7</v>
      </c>
      <c r="TK11" t="s">
        <v>7</v>
      </c>
      <c r="TL11" t="s">
        <v>7</v>
      </c>
      <c r="TM11" t="s">
        <v>7</v>
      </c>
      <c r="TN11" t="s">
        <v>7</v>
      </c>
      <c r="TO11" t="s">
        <v>7</v>
      </c>
      <c r="TP11" t="s">
        <v>7</v>
      </c>
      <c r="TQ11" t="s">
        <v>7</v>
      </c>
      <c r="TR11" t="s">
        <v>7</v>
      </c>
      <c r="TS11" t="s">
        <v>7</v>
      </c>
      <c r="TT11" t="s">
        <v>7</v>
      </c>
      <c r="TU11" t="s">
        <v>7</v>
      </c>
      <c r="TV11" t="s">
        <v>7</v>
      </c>
      <c r="TW11" t="s">
        <v>7</v>
      </c>
      <c r="TX11" t="s">
        <v>7</v>
      </c>
      <c r="TY11" t="s">
        <v>7</v>
      </c>
      <c r="TZ11" t="s">
        <v>7</v>
      </c>
      <c r="UA11" t="s">
        <v>7</v>
      </c>
      <c r="UB11" t="s">
        <v>7</v>
      </c>
      <c r="UC11" t="s">
        <v>7</v>
      </c>
      <c r="UD11" t="s">
        <v>7</v>
      </c>
      <c r="UE11" t="s">
        <v>7</v>
      </c>
      <c r="UF11" t="s">
        <v>7</v>
      </c>
      <c r="UG11" t="s">
        <v>7</v>
      </c>
      <c r="UH11" t="s">
        <v>7</v>
      </c>
      <c r="UI11" t="s">
        <v>7</v>
      </c>
      <c r="UJ11" t="s">
        <v>7</v>
      </c>
      <c r="UK11" t="s">
        <v>7</v>
      </c>
      <c r="UL11" t="s">
        <v>7</v>
      </c>
      <c r="UM11" t="s">
        <v>7</v>
      </c>
      <c r="UN11" t="s">
        <v>7</v>
      </c>
      <c r="UO11" t="s">
        <v>7</v>
      </c>
      <c r="UP11" t="s">
        <v>7</v>
      </c>
      <c r="UQ11" t="s">
        <v>7</v>
      </c>
      <c r="UR11" t="s">
        <v>7</v>
      </c>
      <c r="US11" t="s">
        <v>7</v>
      </c>
      <c r="UT11" t="s">
        <v>7</v>
      </c>
      <c r="UU11" t="s">
        <v>7</v>
      </c>
      <c r="UV11" t="s">
        <v>7</v>
      </c>
      <c r="UW11" t="s">
        <v>7</v>
      </c>
      <c r="UX11" t="s">
        <v>7</v>
      </c>
      <c r="UY11" t="s">
        <v>7</v>
      </c>
      <c r="UZ11" t="s">
        <v>7</v>
      </c>
      <c r="VA11" t="s">
        <v>7</v>
      </c>
      <c r="VB11" t="s">
        <v>7</v>
      </c>
      <c r="VC11" t="s">
        <v>7</v>
      </c>
      <c r="VD11" t="s">
        <v>7</v>
      </c>
      <c r="VE11" t="s">
        <v>7</v>
      </c>
      <c r="VF11" t="s">
        <v>7</v>
      </c>
      <c r="VG11" t="s">
        <v>7</v>
      </c>
      <c r="VH11" t="s">
        <v>7</v>
      </c>
      <c r="VI11" t="s">
        <v>7</v>
      </c>
      <c r="VJ11" t="s">
        <v>7</v>
      </c>
      <c r="VK11" t="s">
        <v>7</v>
      </c>
      <c r="VL11" t="s">
        <v>7</v>
      </c>
      <c r="VM11" t="s">
        <v>7</v>
      </c>
      <c r="VN11" t="s">
        <v>7</v>
      </c>
      <c r="VO11" t="s">
        <v>7</v>
      </c>
      <c r="VP11" t="s">
        <v>7</v>
      </c>
      <c r="VQ11" t="s">
        <v>7</v>
      </c>
      <c r="VR11" t="s">
        <v>7</v>
      </c>
      <c r="VS11" t="s">
        <v>7</v>
      </c>
      <c r="VT11" t="s">
        <v>7</v>
      </c>
      <c r="VU11" t="s">
        <v>7</v>
      </c>
      <c r="VV11" t="s">
        <v>7</v>
      </c>
      <c r="VW11" t="s">
        <v>7</v>
      </c>
      <c r="VX11" t="s">
        <v>7</v>
      </c>
      <c r="VY11" t="s">
        <v>7</v>
      </c>
      <c r="VZ11" t="s">
        <v>7</v>
      </c>
      <c r="WA11" t="s">
        <v>7</v>
      </c>
      <c r="WB11" t="s">
        <v>7</v>
      </c>
      <c r="WC11" t="s">
        <v>7</v>
      </c>
      <c r="WD11" t="s">
        <v>7</v>
      </c>
      <c r="WE11" t="s">
        <v>7</v>
      </c>
      <c r="WF11" t="s">
        <v>7</v>
      </c>
      <c r="WG11" t="s">
        <v>7</v>
      </c>
      <c r="WH11" t="s">
        <v>7</v>
      </c>
      <c r="WI11" t="s">
        <v>7</v>
      </c>
      <c r="WJ11" t="s">
        <v>7</v>
      </c>
      <c r="WK11" t="s">
        <v>7</v>
      </c>
      <c r="WL11" t="s">
        <v>7</v>
      </c>
      <c r="WM11" t="s">
        <v>7</v>
      </c>
      <c r="WN11" t="s">
        <v>7</v>
      </c>
      <c r="WO11" t="s">
        <v>7</v>
      </c>
      <c r="WP11" t="s">
        <v>7</v>
      </c>
      <c r="WQ11" t="s">
        <v>7</v>
      </c>
      <c r="WR11" t="s">
        <v>7</v>
      </c>
      <c r="WS11" t="s">
        <v>7</v>
      </c>
      <c r="WT11" t="s">
        <v>7</v>
      </c>
      <c r="WU11" t="s">
        <v>7</v>
      </c>
      <c r="WV11" t="s">
        <v>7</v>
      </c>
      <c r="WW11" t="s">
        <v>7</v>
      </c>
      <c r="WX11" t="s">
        <v>7</v>
      </c>
      <c r="WY11" t="s">
        <v>7</v>
      </c>
      <c r="WZ11" t="s">
        <v>7</v>
      </c>
      <c r="XA11" t="s">
        <v>7</v>
      </c>
      <c r="XB11" t="s">
        <v>7</v>
      </c>
      <c r="XC11" t="s">
        <v>7</v>
      </c>
      <c r="XD11" t="s">
        <v>7</v>
      </c>
      <c r="XE11" t="s">
        <v>7</v>
      </c>
      <c r="XF11" t="s">
        <v>7</v>
      </c>
      <c r="XG11" t="s">
        <v>7</v>
      </c>
      <c r="XH11" t="s">
        <v>7</v>
      </c>
      <c r="XI11" t="s">
        <v>7</v>
      </c>
      <c r="XJ11" t="s">
        <v>7</v>
      </c>
      <c r="XK11" t="s">
        <v>7</v>
      </c>
      <c r="XL11" t="s">
        <v>7</v>
      </c>
      <c r="XM11" t="s">
        <v>7</v>
      </c>
      <c r="XN11" t="s">
        <v>7</v>
      </c>
      <c r="XO11" t="s">
        <v>7</v>
      </c>
      <c r="XP11" t="s">
        <v>7</v>
      </c>
      <c r="XQ11" t="s">
        <v>7</v>
      </c>
      <c r="XR11" t="s">
        <v>7</v>
      </c>
      <c r="XS11" t="s">
        <v>7</v>
      </c>
      <c r="XT11" t="s">
        <v>7</v>
      </c>
      <c r="XU11" t="s">
        <v>7</v>
      </c>
      <c r="XV11" t="s">
        <v>7</v>
      </c>
      <c r="XW11" t="s">
        <v>7</v>
      </c>
      <c r="XX11" t="s">
        <v>7</v>
      </c>
      <c r="XY11" t="s">
        <v>7</v>
      </c>
      <c r="XZ11" t="s">
        <v>7</v>
      </c>
      <c r="YA11" t="s">
        <v>7</v>
      </c>
      <c r="YB11" t="s">
        <v>7</v>
      </c>
      <c r="YC11" t="s">
        <v>7</v>
      </c>
      <c r="YD11" t="s">
        <v>7</v>
      </c>
      <c r="YE11" t="s">
        <v>7</v>
      </c>
      <c r="YF11" t="s">
        <v>7</v>
      </c>
      <c r="YG11" t="s">
        <v>7</v>
      </c>
      <c r="YH11" t="s">
        <v>7</v>
      </c>
      <c r="YI11" t="s">
        <v>7</v>
      </c>
      <c r="YJ11" t="s">
        <v>7</v>
      </c>
      <c r="YK11" t="s">
        <v>7</v>
      </c>
      <c r="YL11" t="s">
        <v>7</v>
      </c>
      <c r="YM11" t="s">
        <v>7</v>
      </c>
      <c r="YN11" t="s">
        <v>7</v>
      </c>
      <c r="YO11" t="s">
        <v>7</v>
      </c>
      <c r="YP11" t="s">
        <v>7</v>
      </c>
      <c r="YQ11" t="s">
        <v>7</v>
      </c>
      <c r="YR11" t="s">
        <v>7</v>
      </c>
      <c r="YS11" t="s">
        <v>7</v>
      </c>
      <c r="YT11" t="s">
        <v>7</v>
      </c>
      <c r="YU11" t="s">
        <v>7</v>
      </c>
      <c r="YV11" t="s">
        <v>7</v>
      </c>
      <c r="YW11" t="s">
        <v>7</v>
      </c>
      <c r="YX11" t="s">
        <v>7</v>
      </c>
      <c r="YY11" t="s">
        <v>7</v>
      </c>
      <c r="YZ11" t="s">
        <v>7</v>
      </c>
      <c r="ZA11" t="s">
        <v>7</v>
      </c>
      <c r="ZB11" t="s">
        <v>7</v>
      </c>
      <c r="ZC11" t="s">
        <v>7</v>
      </c>
      <c r="ZD11" t="s">
        <v>7</v>
      </c>
      <c r="ZE11" t="s">
        <v>7</v>
      </c>
      <c r="ZF11" t="s">
        <v>7</v>
      </c>
      <c r="ZG11" t="s">
        <v>7</v>
      </c>
      <c r="ZH11" t="s">
        <v>7</v>
      </c>
      <c r="ZI11" t="s">
        <v>7</v>
      </c>
      <c r="ZJ11" t="s">
        <v>7</v>
      </c>
      <c r="ZK11" t="s">
        <v>7</v>
      </c>
      <c r="ZL11" t="s">
        <v>7</v>
      </c>
      <c r="ZM11" t="s">
        <v>7</v>
      </c>
      <c r="ZN11" t="s">
        <v>7</v>
      </c>
      <c r="ZO11" t="s">
        <v>7</v>
      </c>
      <c r="ZP11" t="s">
        <v>7</v>
      </c>
      <c r="ZQ11" t="s">
        <v>7</v>
      </c>
      <c r="ZR11" t="s">
        <v>7</v>
      </c>
      <c r="ZS11" t="s">
        <v>7</v>
      </c>
      <c r="ZT11" t="s">
        <v>7</v>
      </c>
      <c r="ZU11" t="s">
        <v>7</v>
      </c>
      <c r="ZV11" t="s">
        <v>7</v>
      </c>
      <c r="ZW11" t="s">
        <v>7</v>
      </c>
      <c r="ZX11" t="s">
        <v>7</v>
      </c>
      <c r="ZY11" t="s">
        <v>7</v>
      </c>
      <c r="ZZ11" t="s">
        <v>7</v>
      </c>
      <c r="AAA11" t="s">
        <v>7</v>
      </c>
      <c r="AAB11" t="s">
        <v>7</v>
      </c>
      <c r="AAC11" t="s">
        <v>7</v>
      </c>
      <c r="AAD11" t="s">
        <v>7</v>
      </c>
      <c r="AAE11" t="s">
        <v>7</v>
      </c>
      <c r="AAF11" t="s">
        <v>7</v>
      </c>
      <c r="AAG11" t="s">
        <v>7</v>
      </c>
      <c r="AAH11" t="s">
        <v>7</v>
      </c>
      <c r="AAI11" t="s">
        <v>7</v>
      </c>
      <c r="AAJ11" t="s">
        <v>7</v>
      </c>
      <c r="AAK11" t="s">
        <v>7</v>
      </c>
      <c r="AAL11" t="s">
        <v>7</v>
      </c>
      <c r="AAM11" t="s">
        <v>7</v>
      </c>
      <c r="AAN11" t="s">
        <v>7</v>
      </c>
      <c r="AAO11" t="s">
        <v>7</v>
      </c>
      <c r="AAP11" t="s">
        <v>7</v>
      </c>
      <c r="AAQ11" t="s">
        <v>7</v>
      </c>
      <c r="AAR11" t="s">
        <v>7</v>
      </c>
      <c r="AAS11" t="s">
        <v>7</v>
      </c>
      <c r="AAT11" t="s">
        <v>7</v>
      </c>
      <c r="AAU11" t="s">
        <v>7</v>
      </c>
      <c r="AAV11" t="s">
        <v>7</v>
      </c>
      <c r="AAW11" t="s">
        <v>7</v>
      </c>
      <c r="AAX11" t="s">
        <v>7</v>
      </c>
      <c r="AAY11" t="s">
        <v>7</v>
      </c>
      <c r="AAZ11" t="s">
        <v>7</v>
      </c>
      <c r="ABA11" t="s">
        <v>7</v>
      </c>
      <c r="ABB11" t="s">
        <v>7</v>
      </c>
      <c r="ABC11" t="s">
        <v>7</v>
      </c>
      <c r="ABD11" t="s">
        <v>7</v>
      </c>
      <c r="ABE11" t="s">
        <v>7</v>
      </c>
      <c r="ABF11" t="s">
        <v>7</v>
      </c>
      <c r="ABG11" t="s">
        <v>7</v>
      </c>
      <c r="ABH11" t="s">
        <v>7</v>
      </c>
      <c r="ABI11" t="s">
        <v>7</v>
      </c>
      <c r="ABJ11" t="s">
        <v>7</v>
      </c>
      <c r="ABK11" t="s">
        <v>7</v>
      </c>
      <c r="ABL11" t="s">
        <v>7</v>
      </c>
      <c r="ABM11" t="s">
        <v>7</v>
      </c>
      <c r="ABN11" t="s">
        <v>7</v>
      </c>
      <c r="ABO11" t="s">
        <v>7</v>
      </c>
      <c r="ABP11" t="s">
        <v>7</v>
      </c>
      <c r="ABQ11" t="s">
        <v>7</v>
      </c>
      <c r="ABR11" t="s">
        <v>7</v>
      </c>
      <c r="ABS11" t="s">
        <v>7</v>
      </c>
      <c r="ABT11" t="s">
        <v>7</v>
      </c>
      <c r="ABU11" t="s">
        <v>7</v>
      </c>
      <c r="ABV11" t="s">
        <v>7</v>
      </c>
      <c r="ABW11" t="s">
        <v>7</v>
      </c>
      <c r="ABX11" t="s">
        <v>7</v>
      </c>
      <c r="ABY11" t="s">
        <v>7</v>
      </c>
      <c r="ABZ11" t="s">
        <v>7</v>
      </c>
      <c r="ACA11" t="s">
        <v>7</v>
      </c>
      <c r="ACB11" t="s">
        <v>7</v>
      </c>
      <c r="ACC11" t="s">
        <v>7</v>
      </c>
      <c r="ACD11" t="s">
        <v>7</v>
      </c>
      <c r="ACE11" t="s">
        <v>7</v>
      </c>
      <c r="ACF11" t="s">
        <v>7</v>
      </c>
      <c r="ACG11" t="s">
        <v>7</v>
      </c>
      <c r="ACH11" t="s">
        <v>7</v>
      </c>
      <c r="ACI11" t="s">
        <v>7</v>
      </c>
      <c r="ACJ11" t="s">
        <v>7</v>
      </c>
      <c r="ACK11" t="s">
        <v>7</v>
      </c>
      <c r="ACL11" t="s">
        <v>7</v>
      </c>
      <c r="ACM11" t="s">
        <v>7</v>
      </c>
      <c r="ACN11" t="s">
        <v>7</v>
      </c>
      <c r="ACO11" t="s">
        <v>7</v>
      </c>
      <c r="ACP11" t="s">
        <v>7</v>
      </c>
      <c r="ACQ11" t="s">
        <v>7</v>
      </c>
      <c r="ACR11" t="s">
        <v>7</v>
      </c>
      <c r="ACS11" t="s">
        <v>7</v>
      </c>
      <c r="ACT11" t="s">
        <v>7</v>
      </c>
      <c r="ACU11" t="s">
        <v>7</v>
      </c>
      <c r="ACV11" t="s">
        <v>7</v>
      </c>
      <c r="ACW11" t="s">
        <v>7</v>
      </c>
      <c r="ACX11" t="s">
        <v>7</v>
      </c>
      <c r="ACY11" t="s">
        <v>7</v>
      </c>
      <c r="ACZ11" t="s">
        <v>7</v>
      </c>
      <c r="ADA11" t="s">
        <v>7</v>
      </c>
      <c r="ADB11" t="s">
        <v>7</v>
      </c>
      <c r="ADC11" t="s">
        <v>7</v>
      </c>
      <c r="ADD11" t="s">
        <v>7</v>
      </c>
      <c r="ADE11" t="s">
        <v>7</v>
      </c>
      <c r="ADF11" t="s">
        <v>7</v>
      </c>
      <c r="ADG11" t="s">
        <v>7</v>
      </c>
      <c r="ADH11" t="s">
        <v>7</v>
      </c>
      <c r="ADI11" t="s">
        <v>7</v>
      </c>
      <c r="ADJ11" t="s">
        <v>7</v>
      </c>
      <c r="ADK11" t="s">
        <v>7</v>
      </c>
      <c r="ADL11" t="s">
        <v>7</v>
      </c>
      <c r="ADM11" t="s">
        <v>7</v>
      </c>
      <c r="ADN11" t="s">
        <v>7</v>
      </c>
      <c r="ADO11" t="s">
        <v>7</v>
      </c>
      <c r="ADP11" t="s">
        <v>7</v>
      </c>
      <c r="ADQ11" t="s">
        <v>7</v>
      </c>
      <c r="ADR11" t="s">
        <v>7</v>
      </c>
      <c r="ADS11" t="s">
        <v>7</v>
      </c>
      <c r="ADT11" t="s">
        <v>7</v>
      </c>
      <c r="ADU11" t="s">
        <v>7</v>
      </c>
      <c r="ADV11" t="s">
        <v>7</v>
      </c>
      <c r="ADW11" t="s">
        <v>7</v>
      </c>
      <c r="ADX11" t="s">
        <v>7</v>
      </c>
      <c r="ADY11" t="s">
        <v>7</v>
      </c>
      <c r="ADZ11" t="s">
        <v>7</v>
      </c>
      <c r="AEA11" t="s">
        <v>7</v>
      </c>
      <c r="AEB11" t="s">
        <v>7</v>
      </c>
      <c r="AEC11" t="s">
        <v>7</v>
      </c>
      <c r="AED11" t="s">
        <v>7</v>
      </c>
      <c r="AEE11" t="s">
        <v>7</v>
      </c>
      <c r="AEF11" t="s">
        <v>7</v>
      </c>
      <c r="AEG11" t="s">
        <v>7</v>
      </c>
      <c r="AEH11" t="s">
        <v>7</v>
      </c>
      <c r="AEI11" t="s">
        <v>7</v>
      </c>
      <c r="AEJ11" t="s">
        <v>7</v>
      </c>
      <c r="AEK11" t="s">
        <v>7</v>
      </c>
      <c r="AEL11" t="s">
        <v>7</v>
      </c>
      <c r="AEM11" t="s">
        <v>7</v>
      </c>
      <c r="AEN11" t="s">
        <v>7</v>
      </c>
      <c r="AEO11" t="s">
        <v>7</v>
      </c>
      <c r="AEP11" t="s">
        <v>7</v>
      </c>
      <c r="AEQ11" t="s">
        <v>7</v>
      </c>
      <c r="AER11" t="s">
        <v>7</v>
      </c>
      <c r="AES11" t="s">
        <v>7</v>
      </c>
      <c r="AET11" t="s">
        <v>7</v>
      </c>
      <c r="AEU11" t="s">
        <v>7</v>
      </c>
      <c r="AEV11" t="s">
        <v>7</v>
      </c>
      <c r="AEW11" t="s">
        <v>7</v>
      </c>
      <c r="AEX11" t="s">
        <v>7</v>
      </c>
      <c r="AEY11" t="s">
        <v>7</v>
      </c>
      <c r="AEZ11" t="s">
        <v>7</v>
      </c>
      <c r="AFA11" t="s">
        <v>7</v>
      </c>
      <c r="AFB11" t="s">
        <v>7</v>
      </c>
      <c r="AFC11" t="s">
        <v>7</v>
      </c>
      <c r="AFD11" t="s">
        <v>7</v>
      </c>
      <c r="AFE11" t="s">
        <v>7</v>
      </c>
      <c r="AFF11" t="s">
        <v>7</v>
      </c>
      <c r="AFG11" t="s">
        <v>7</v>
      </c>
      <c r="AFH11" t="s">
        <v>7</v>
      </c>
      <c r="AFI11" t="s">
        <v>7</v>
      </c>
      <c r="AFJ11" t="s">
        <v>7</v>
      </c>
      <c r="AFK11" t="s">
        <v>7</v>
      </c>
      <c r="AFL11" t="s">
        <v>7</v>
      </c>
      <c r="AFM11" t="s">
        <v>7</v>
      </c>
      <c r="AFN11" t="s">
        <v>7</v>
      </c>
      <c r="AFO11" t="s">
        <v>7</v>
      </c>
      <c r="AFP11" t="s">
        <v>7</v>
      </c>
      <c r="AFQ11" t="s">
        <v>7</v>
      </c>
      <c r="AFR11" t="s">
        <v>7</v>
      </c>
      <c r="AFS11" t="s">
        <v>7</v>
      </c>
      <c r="AFT11" t="s">
        <v>7</v>
      </c>
      <c r="AFU11" t="s">
        <v>7</v>
      </c>
      <c r="AFV11" t="s">
        <v>7</v>
      </c>
      <c r="AFW11" t="s">
        <v>7</v>
      </c>
      <c r="AFX11" t="s">
        <v>7</v>
      </c>
      <c r="AFY11" t="s">
        <v>7</v>
      </c>
      <c r="AFZ11" t="s">
        <v>7</v>
      </c>
      <c r="AGA11" t="s">
        <v>7</v>
      </c>
      <c r="AGB11" t="s">
        <v>7</v>
      </c>
      <c r="AGC11" t="s">
        <v>7</v>
      </c>
      <c r="AGD11" t="s">
        <v>7</v>
      </c>
      <c r="AGE11" t="s">
        <v>7</v>
      </c>
      <c r="AGF11" t="s">
        <v>7</v>
      </c>
      <c r="AGG11" t="s">
        <v>7</v>
      </c>
      <c r="AGH11" t="s">
        <v>7</v>
      </c>
      <c r="AGI11" t="s">
        <v>7</v>
      </c>
      <c r="AGJ11" t="s">
        <v>7</v>
      </c>
      <c r="AGK11" t="s">
        <v>7</v>
      </c>
      <c r="AGL11" t="s">
        <v>7</v>
      </c>
      <c r="AGM11" t="s">
        <v>7</v>
      </c>
      <c r="AGN11" t="s">
        <v>7</v>
      </c>
      <c r="AGO11" t="s">
        <v>7</v>
      </c>
      <c r="AGP11" t="s">
        <v>7</v>
      </c>
      <c r="AGQ11" t="s">
        <v>7</v>
      </c>
      <c r="AGR11" t="s">
        <v>7</v>
      </c>
      <c r="AGS11" t="s">
        <v>7</v>
      </c>
      <c r="AGT11" t="s">
        <v>7</v>
      </c>
      <c r="AGU11" t="s">
        <v>7</v>
      </c>
      <c r="AGV11" t="s">
        <v>7</v>
      </c>
      <c r="AGW11" t="s">
        <v>7</v>
      </c>
      <c r="AGX11" t="s">
        <v>7</v>
      </c>
      <c r="AGY11" t="s">
        <v>7</v>
      </c>
      <c r="AGZ11" t="s">
        <v>7</v>
      </c>
      <c r="AHA11" t="s">
        <v>7</v>
      </c>
      <c r="AHB11" t="s">
        <v>7</v>
      </c>
      <c r="AHC11" t="s">
        <v>7</v>
      </c>
      <c r="AHD11" t="s">
        <v>7</v>
      </c>
      <c r="AHE11" t="s">
        <v>7</v>
      </c>
      <c r="AHF11" t="s">
        <v>7</v>
      </c>
      <c r="AHG11" t="s">
        <v>7</v>
      </c>
      <c r="AHH11" t="s">
        <v>7</v>
      </c>
      <c r="AHI11" t="s">
        <v>7</v>
      </c>
      <c r="AHJ11" t="s">
        <v>7</v>
      </c>
      <c r="AHK11" t="s">
        <v>7</v>
      </c>
      <c r="AHL11" t="s">
        <v>7</v>
      </c>
      <c r="AHM11" t="s">
        <v>7</v>
      </c>
      <c r="AHN11" t="s">
        <v>7</v>
      </c>
      <c r="AHO11" t="s">
        <v>7</v>
      </c>
      <c r="AHP11" t="s">
        <v>7</v>
      </c>
      <c r="AHQ11" t="s">
        <v>7</v>
      </c>
      <c r="AHR11" t="s">
        <v>7</v>
      </c>
      <c r="AHS11" t="s">
        <v>7</v>
      </c>
      <c r="AHT11" t="s">
        <v>7</v>
      </c>
      <c r="AHU11" t="s">
        <v>7</v>
      </c>
      <c r="AHV11" t="s">
        <v>7</v>
      </c>
      <c r="AHW11" t="s">
        <v>7</v>
      </c>
      <c r="AHX11" t="s">
        <v>7</v>
      </c>
      <c r="AHY11" t="s">
        <v>7</v>
      </c>
      <c r="AHZ11" t="s">
        <v>7</v>
      </c>
      <c r="AIA11" t="s">
        <v>7</v>
      </c>
      <c r="AIB11" t="s">
        <v>7</v>
      </c>
      <c r="AIC11" t="s">
        <v>7</v>
      </c>
      <c r="AID11" t="s">
        <v>7</v>
      </c>
      <c r="AIE11" t="s">
        <v>7</v>
      </c>
      <c r="AIF11" t="s">
        <v>7</v>
      </c>
      <c r="AIG11" t="s">
        <v>7</v>
      </c>
      <c r="AIH11" t="s">
        <v>7</v>
      </c>
      <c r="AII11" t="s">
        <v>7</v>
      </c>
      <c r="AIJ11" t="s">
        <v>7</v>
      </c>
      <c r="AIK11" t="s">
        <v>7</v>
      </c>
      <c r="AIL11" t="s">
        <v>7</v>
      </c>
      <c r="AIM11" t="s">
        <v>7</v>
      </c>
      <c r="AIN11" t="s">
        <v>7</v>
      </c>
      <c r="AIO11" t="s">
        <v>7</v>
      </c>
      <c r="AIP11" t="s">
        <v>7</v>
      </c>
      <c r="AIQ11" t="s">
        <v>7</v>
      </c>
      <c r="AIR11" t="s">
        <v>7</v>
      </c>
      <c r="AIS11" t="s">
        <v>7</v>
      </c>
      <c r="AIT11" t="s">
        <v>7</v>
      </c>
      <c r="AIU11" t="s">
        <v>7</v>
      </c>
      <c r="AIV11" t="s">
        <v>7</v>
      </c>
      <c r="AIW11" t="s">
        <v>7</v>
      </c>
      <c r="AIX11" t="s">
        <v>7</v>
      </c>
      <c r="AIY11" t="s">
        <v>7</v>
      </c>
      <c r="AIZ11" t="s">
        <v>7</v>
      </c>
      <c r="AJA11" t="s">
        <v>7</v>
      </c>
      <c r="AJB11" t="s">
        <v>7</v>
      </c>
      <c r="AJC11" t="s">
        <v>7</v>
      </c>
      <c r="AJD11" t="s">
        <v>7</v>
      </c>
      <c r="AJE11" t="s">
        <v>7</v>
      </c>
      <c r="AJF11" t="s">
        <v>7</v>
      </c>
      <c r="AJG11" t="s">
        <v>7</v>
      </c>
      <c r="AJH11" t="s">
        <v>7</v>
      </c>
      <c r="AJI11" t="s">
        <v>7</v>
      </c>
      <c r="AJJ11" t="s">
        <v>7</v>
      </c>
      <c r="AJK11" t="s">
        <v>7</v>
      </c>
      <c r="AJL11" t="s">
        <v>7</v>
      </c>
      <c r="AJM11" t="s">
        <v>7</v>
      </c>
      <c r="AJN11" t="s">
        <v>7</v>
      </c>
      <c r="AJO11" t="s">
        <v>7</v>
      </c>
      <c r="AJP11" t="s">
        <v>7</v>
      </c>
      <c r="AJQ11" t="s">
        <v>7</v>
      </c>
      <c r="AJR11" t="s">
        <v>7</v>
      </c>
      <c r="AJS11" t="s">
        <v>7</v>
      </c>
      <c r="AJT11" t="s">
        <v>7</v>
      </c>
      <c r="AJU11" t="s">
        <v>7</v>
      </c>
      <c r="AJV11" t="s">
        <v>7</v>
      </c>
      <c r="AJW11" t="s">
        <v>7</v>
      </c>
      <c r="AJX11" t="s">
        <v>7</v>
      </c>
      <c r="AJY11" t="s">
        <v>7</v>
      </c>
      <c r="AJZ11" t="s">
        <v>7</v>
      </c>
      <c r="AKA11" t="s">
        <v>7</v>
      </c>
      <c r="AKB11" t="s">
        <v>7</v>
      </c>
      <c r="AKC11" t="s">
        <v>7</v>
      </c>
      <c r="AKD11" t="s">
        <v>7</v>
      </c>
      <c r="AKE11" t="s">
        <v>7</v>
      </c>
      <c r="AKF11" t="s">
        <v>7</v>
      </c>
      <c r="AKG11" t="s">
        <v>7</v>
      </c>
      <c r="AKH11" t="s">
        <v>7</v>
      </c>
      <c r="AKI11" t="s">
        <v>7</v>
      </c>
      <c r="AKJ11" t="s">
        <v>7</v>
      </c>
      <c r="AKK11" t="s">
        <v>7</v>
      </c>
      <c r="AKL11" t="s">
        <v>7</v>
      </c>
      <c r="AKM11" t="s">
        <v>7</v>
      </c>
      <c r="AKN11" t="s">
        <v>7</v>
      </c>
      <c r="AKO11" t="s">
        <v>7</v>
      </c>
      <c r="AKP11" t="s">
        <v>7</v>
      </c>
      <c r="AKQ11" t="s">
        <v>7</v>
      </c>
      <c r="AKR11" t="s">
        <v>7</v>
      </c>
      <c r="AKS11" t="s">
        <v>7</v>
      </c>
      <c r="AKT11" t="s">
        <v>7</v>
      </c>
      <c r="AKU11" t="s">
        <v>7</v>
      </c>
      <c r="AKV11" t="s">
        <v>7</v>
      </c>
      <c r="AKW11" t="s">
        <v>7</v>
      </c>
      <c r="AKX11" t="s">
        <v>7</v>
      </c>
      <c r="AKY11" t="s">
        <v>7</v>
      </c>
      <c r="AKZ11" t="s">
        <v>7</v>
      </c>
      <c r="ALA11" t="s">
        <v>7</v>
      </c>
      <c r="ALB11" t="s">
        <v>7</v>
      </c>
      <c r="ALC11" t="s">
        <v>7</v>
      </c>
      <c r="ALD11" t="s">
        <v>7</v>
      </c>
      <c r="ALE11" t="s">
        <v>7</v>
      </c>
      <c r="ALF11" t="s">
        <v>7</v>
      </c>
      <c r="ALG11" t="s">
        <v>7</v>
      </c>
      <c r="ALH11" t="s">
        <v>7</v>
      </c>
      <c r="ALI11" t="s">
        <v>7</v>
      </c>
      <c r="ALJ11" t="s">
        <v>7</v>
      </c>
      <c r="ALK11" t="s">
        <v>7</v>
      </c>
      <c r="ALL11" t="s">
        <v>7</v>
      </c>
      <c r="ALM11" t="s">
        <v>7</v>
      </c>
      <c r="ALN11" t="s">
        <v>7</v>
      </c>
      <c r="ALO11" t="s">
        <v>7</v>
      </c>
      <c r="ALP11" t="s">
        <v>7</v>
      </c>
      <c r="ALQ11" t="s">
        <v>7</v>
      </c>
      <c r="ALR11" t="s">
        <v>7</v>
      </c>
      <c r="ALS11" t="s">
        <v>7</v>
      </c>
      <c r="ALT11" t="s">
        <v>7</v>
      </c>
      <c r="ALU11" t="s">
        <v>7</v>
      </c>
      <c r="ALV11" t="s">
        <v>7</v>
      </c>
      <c r="ALW11" t="s">
        <v>7</v>
      </c>
      <c r="ALX11" t="s">
        <v>7</v>
      </c>
      <c r="ALY11" t="s">
        <v>7</v>
      </c>
      <c r="ALZ11" t="s">
        <v>7</v>
      </c>
      <c r="AMA11" t="s">
        <v>7</v>
      </c>
      <c r="AMB11" t="s">
        <v>7</v>
      </c>
      <c r="AMC11" t="s">
        <v>7</v>
      </c>
      <c r="AMD11" t="s">
        <v>7</v>
      </c>
      <c r="AME11" t="s">
        <v>7</v>
      </c>
      <c r="AMF11" t="s">
        <v>7</v>
      </c>
      <c r="AMG11" t="s">
        <v>7</v>
      </c>
      <c r="AMH11" t="s">
        <v>7</v>
      </c>
      <c r="AMI11" t="s">
        <v>7</v>
      </c>
      <c r="AMJ11" t="s">
        <v>7</v>
      </c>
      <c r="AMK11" t="s">
        <v>7</v>
      </c>
      <c r="AML11" t="s">
        <v>7</v>
      </c>
      <c r="AMM11" t="s">
        <v>7</v>
      </c>
      <c r="AMN11" t="s">
        <v>7</v>
      </c>
      <c r="AMO11" t="s">
        <v>7</v>
      </c>
      <c r="AMP11" t="s">
        <v>7</v>
      </c>
      <c r="AMQ11" t="s">
        <v>7</v>
      </c>
      <c r="AMR11" t="s">
        <v>7</v>
      </c>
      <c r="AMS11" t="s">
        <v>7</v>
      </c>
      <c r="AMT11" t="s">
        <v>7</v>
      </c>
      <c r="AMU11" t="s">
        <v>7</v>
      </c>
      <c r="AMV11" t="s">
        <v>7</v>
      </c>
      <c r="AMW11" t="s">
        <v>7</v>
      </c>
      <c r="AMX11" t="s">
        <v>7</v>
      </c>
      <c r="AMY11" t="s">
        <v>7</v>
      </c>
      <c r="AMZ11" t="s">
        <v>7</v>
      </c>
      <c r="ANA11" t="s">
        <v>7</v>
      </c>
      <c r="ANB11" t="s">
        <v>7</v>
      </c>
      <c r="ANC11" t="s">
        <v>7</v>
      </c>
      <c r="AND11" t="s">
        <v>7</v>
      </c>
      <c r="ANE11" t="s">
        <v>7</v>
      </c>
      <c r="ANF11" t="s">
        <v>7</v>
      </c>
      <c r="ANG11" t="s">
        <v>7</v>
      </c>
      <c r="ANH11" t="s">
        <v>7</v>
      </c>
      <c r="ANI11" t="s">
        <v>7</v>
      </c>
      <c r="ANJ11" t="s">
        <v>7</v>
      </c>
      <c r="ANK11" t="s">
        <v>7</v>
      </c>
      <c r="ANL11" t="s">
        <v>7</v>
      </c>
      <c r="ANM11" t="s">
        <v>7</v>
      </c>
      <c r="ANN11" t="s">
        <v>7</v>
      </c>
      <c r="ANO11" t="s">
        <v>7</v>
      </c>
      <c r="ANP11" t="s">
        <v>7</v>
      </c>
      <c r="ANQ11" t="s">
        <v>7</v>
      </c>
      <c r="ANR11" t="s">
        <v>7</v>
      </c>
      <c r="ANS11" t="s">
        <v>7</v>
      </c>
      <c r="ANT11" t="s">
        <v>7</v>
      </c>
      <c r="ANU11" t="s">
        <v>7</v>
      </c>
      <c r="ANV11" t="s">
        <v>7</v>
      </c>
      <c r="ANW11" t="s">
        <v>7</v>
      </c>
      <c r="ANX11" t="s">
        <v>7</v>
      </c>
      <c r="ANY11" t="s">
        <v>7</v>
      </c>
      <c r="ANZ11" t="s">
        <v>7</v>
      </c>
      <c r="AOA11" t="s">
        <v>7</v>
      </c>
      <c r="AOB11" t="s">
        <v>7</v>
      </c>
      <c r="AOC11" t="s">
        <v>7</v>
      </c>
      <c r="AOD11" t="s">
        <v>7</v>
      </c>
      <c r="AOE11" t="s">
        <v>7</v>
      </c>
      <c r="AOF11" t="s">
        <v>7</v>
      </c>
      <c r="AOG11" t="s">
        <v>7</v>
      </c>
      <c r="AOH11" t="s">
        <v>7</v>
      </c>
      <c r="AOI11" t="s">
        <v>7</v>
      </c>
      <c r="AOJ11" t="s">
        <v>7</v>
      </c>
      <c r="AOK11" t="s">
        <v>7</v>
      </c>
      <c r="AOL11" t="s">
        <v>7</v>
      </c>
      <c r="AOM11" t="s">
        <v>7</v>
      </c>
      <c r="AON11" t="s">
        <v>7</v>
      </c>
      <c r="AOO11" t="s">
        <v>7</v>
      </c>
      <c r="AOP11" t="s">
        <v>7</v>
      </c>
      <c r="AOQ11" t="s">
        <v>7</v>
      </c>
      <c r="AOR11" t="s">
        <v>7</v>
      </c>
      <c r="AOS11" t="s">
        <v>7</v>
      </c>
      <c r="AOT11" t="s">
        <v>7</v>
      </c>
      <c r="AOU11" t="s">
        <v>7</v>
      </c>
      <c r="AOV11" t="s">
        <v>7</v>
      </c>
      <c r="AOW11" t="s">
        <v>7</v>
      </c>
      <c r="AOX11" t="s">
        <v>7</v>
      </c>
      <c r="AOY11" t="s">
        <v>7</v>
      </c>
      <c r="AOZ11" t="s">
        <v>7</v>
      </c>
      <c r="APA11" t="s">
        <v>7</v>
      </c>
      <c r="APB11" t="s">
        <v>7</v>
      </c>
      <c r="APC11" t="s">
        <v>7</v>
      </c>
      <c r="APD11" t="s">
        <v>7</v>
      </c>
      <c r="APE11" t="s">
        <v>7</v>
      </c>
      <c r="APF11" t="s">
        <v>7</v>
      </c>
      <c r="APG11" t="s">
        <v>7</v>
      </c>
      <c r="APH11" t="s">
        <v>7</v>
      </c>
      <c r="API11" t="s">
        <v>7</v>
      </c>
      <c r="APJ11" t="s">
        <v>7</v>
      </c>
      <c r="APK11" t="s">
        <v>7</v>
      </c>
      <c r="APL11" t="s">
        <v>7</v>
      </c>
      <c r="APM11" t="s">
        <v>7</v>
      </c>
      <c r="APN11" t="s">
        <v>7</v>
      </c>
      <c r="APO11" t="s">
        <v>7</v>
      </c>
      <c r="APP11" t="s">
        <v>7</v>
      </c>
      <c r="APQ11" t="s">
        <v>7</v>
      </c>
      <c r="APR11" t="s">
        <v>7</v>
      </c>
      <c r="APS11" t="s">
        <v>7</v>
      </c>
      <c r="APT11" t="s">
        <v>7</v>
      </c>
      <c r="APU11" t="s">
        <v>7</v>
      </c>
      <c r="APV11" t="s">
        <v>7</v>
      </c>
      <c r="APW11" t="s">
        <v>7</v>
      </c>
      <c r="APX11" t="s">
        <v>7</v>
      </c>
      <c r="APY11" t="s">
        <v>7</v>
      </c>
      <c r="APZ11" t="s">
        <v>7</v>
      </c>
      <c r="AQA11" t="s">
        <v>7</v>
      </c>
      <c r="AQB11" t="s">
        <v>7</v>
      </c>
      <c r="AQC11" t="s">
        <v>7</v>
      </c>
      <c r="AQD11" t="s">
        <v>7</v>
      </c>
      <c r="AQE11" t="s">
        <v>7</v>
      </c>
      <c r="AQF11" t="s">
        <v>7</v>
      </c>
      <c r="AQG11" t="s">
        <v>7</v>
      </c>
      <c r="AQH11" t="s">
        <v>7</v>
      </c>
      <c r="AQI11" t="s">
        <v>7</v>
      </c>
      <c r="AQJ11" t="s">
        <v>7</v>
      </c>
      <c r="AQK11" t="s">
        <v>7</v>
      </c>
      <c r="AQL11" t="s">
        <v>7</v>
      </c>
      <c r="AQM11" t="s">
        <v>7</v>
      </c>
      <c r="AQN11" t="s">
        <v>7</v>
      </c>
      <c r="AQO11" t="s">
        <v>7</v>
      </c>
      <c r="AQP11" t="s">
        <v>7</v>
      </c>
      <c r="AQQ11" t="s">
        <v>7</v>
      </c>
      <c r="AQR11" t="s">
        <v>7</v>
      </c>
      <c r="AQS11" t="s">
        <v>7</v>
      </c>
      <c r="AQT11" t="s">
        <v>7</v>
      </c>
      <c r="AQU11" t="s">
        <v>7</v>
      </c>
      <c r="AQV11" t="s">
        <v>7</v>
      </c>
      <c r="AQW11" t="s">
        <v>7</v>
      </c>
      <c r="AQX11" t="s">
        <v>7</v>
      </c>
      <c r="AQY11" t="s">
        <v>7</v>
      </c>
      <c r="AQZ11" t="s">
        <v>7</v>
      </c>
      <c r="ARA11" t="s">
        <v>7</v>
      </c>
      <c r="ARB11" t="s">
        <v>7</v>
      </c>
      <c r="ARC11" t="s">
        <v>7</v>
      </c>
      <c r="ARD11" t="s">
        <v>7</v>
      </c>
      <c r="ARE11" t="s">
        <v>7</v>
      </c>
      <c r="ARF11" t="s">
        <v>7</v>
      </c>
      <c r="ARG11" t="s">
        <v>7</v>
      </c>
      <c r="ARH11" t="s">
        <v>7</v>
      </c>
      <c r="ARI11" t="s">
        <v>7</v>
      </c>
      <c r="ARJ11" t="s">
        <v>7</v>
      </c>
      <c r="ARK11" t="s">
        <v>7</v>
      </c>
      <c r="ARL11" t="s">
        <v>7</v>
      </c>
      <c r="ARM11" t="s">
        <v>7</v>
      </c>
      <c r="ARN11" t="s">
        <v>7</v>
      </c>
      <c r="ARO11" t="s">
        <v>7</v>
      </c>
      <c r="ARP11" t="s">
        <v>7</v>
      </c>
      <c r="ARQ11" t="s">
        <v>7</v>
      </c>
      <c r="ARR11" t="s">
        <v>7</v>
      </c>
      <c r="ARS11" t="s">
        <v>7</v>
      </c>
      <c r="ART11" t="s">
        <v>7</v>
      </c>
      <c r="ARU11" t="s">
        <v>7</v>
      </c>
      <c r="ARV11" t="s">
        <v>7</v>
      </c>
      <c r="ARW11" t="s">
        <v>7</v>
      </c>
      <c r="ARX11" t="s">
        <v>7</v>
      </c>
      <c r="ARY11" t="s">
        <v>7</v>
      </c>
      <c r="ARZ11" t="s">
        <v>7</v>
      </c>
      <c r="ASA11" t="s">
        <v>7</v>
      </c>
      <c r="ASB11" t="s">
        <v>7</v>
      </c>
      <c r="ASC11" t="s">
        <v>7</v>
      </c>
      <c r="ASD11" t="s">
        <v>7</v>
      </c>
      <c r="ASE11" t="s">
        <v>7</v>
      </c>
      <c r="ASF11" t="s">
        <v>7</v>
      </c>
      <c r="ASG11" t="s">
        <v>7</v>
      </c>
      <c r="ASH11" t="s">
        <v>7</v>
      </c>
      <c r="ASI11" t="s">
        <v>7</v>
      </c>
      <c r="ASJ11" t="s">
        <v>7</v>
      </c>
      <c r="ASK11" t="s">
        <v>7</v>
      </c>
      <c r="ASL11" t="s">
        <v>7</v>
      </c>
      <c r="ASM11" t="s">
        <v>7</v>
      </c>
      <c r="ASN11" t="s">
        <v>7</v>
      </c>
      <c r="ASO11" t="s">
        <v>7</v>
      </c>
      <c r="ASP11" t="s">
        <v>7</v>
      </c>
      <c r="ASQ11" t="s">
        <v>7</v>
      </c>
      <c r="ASR11" t="s">
        <v>7</v>
      </c>
      <c r="ASS11" t="s">
        <v>7</v>
      </c>
      <c r="AST11" t="s">
        <v>7</v>
      </c>
      <c r="ASU11" t="s">
        <v>7</v>
      </c>
      <c r="ASV11" t="s">
        <v>7</v>
      </c>
      <c r="ASW11" t="s">
        <v>7</v>
      </c>
      <c r="ASX11" t="s">
        <v>7</v>
      </c>
      <c r="ASY11" t="s">
        <v>7</v>
      </c>
      <c r="ASZ11" t="s">
        <v>7</v>
      </c>
      <c r="ATA11" t="s">
        <v>7</v>
      </c>
      <c r="ATB11" t="s">
        <v>7</v>
      </c>
      <c r="ATC11" t="s">
        <v>7</v>
      </c>
      <c r="ATD11" t="s">
        <v>7</v>
      </c>
      <c r="ATE11" t="s">
        <v>7</v>
      </c>
      <c r="ATF11" t="s">
        <v>7</v>
      </c>
      <c r="ATG11" t="s">
        <v>7</v>
      </c>
      <c r="ATH11" t="s">
        <v>7</v>
      </c>
      <c r="ATI11" t="s">
        <v>7</v>
      </c>
      <c r="ATJ11" t="s">
        <v>7</v>
      </c>
      <c r="ATK11" t="s">
        <v>7</v>
      </c>
      <c r="ATL11" t="s">
        <v>7</v>
      </c>
      <c r="ATM11" t="s">
        <v>7</v>
      </c>
      <c r="ATN11" t="s">
        <v>7</v>
      </c>
      <c r="ATO11" t="s">
        <v>7</v>
      </c>
      <c r="ATP11" t="s">
        <v>7</v>
      </c>
      <c r="ATQ11" t="s">
        <v>7</v>
      </c>
      <c r="ATR11" t="s">
        <v>7</v>
      </c>
      <c r="ATS11" t="s">
        <v>7</v>
      </c>
      <c r="ATT11" t="s">
        <v>7</v>
      </c>
      <c r="ATU11" t="s">
        <v>7</v>
      </c>
      <c r="ATV11" t="s">
        <v>7</v>
      </c>
      <c r="ATW11" t="s">
        <v>7</v>
      </c>
      <c r="ATX11" t="s">
        <v>7</v>
      </c>
      <c r="ATY11" t="s">
        <v>7</v>
      </c>
      <c r="ATZ11" t="s">
        <v>7</v>
      </c>
      <c r="AUA11" t="s">
        <v>7</v>
      </c>
      <c r="AUB11" t="s">
        <v>7</v>
      </c>
      <c r="AUC11" t="s">
        <v>7</v>
      </c>
      <c r="AUD11" t="s">
        <v>7</v>
      </c>
      <c r="AUE11" t="s">
        <v>7</v>
      </c>
      <c r="AUF11" t="s">
        <v>7</v>
      </c>
      <c r="AUG11" t="s">
        <v>7</v>
      </c>
      <c r="AUH11" t="s">
        <v>7</v>
      </c>
      <c r="AUI11" t="s">
        <v>7</v>
      </c>
      <c r="AUJ11" t="s">
        <v>7</v>
      </c>
      <c r="AUK11" t="s">
        <v>7</v>
      </c>
      <c r="AUL11" t="s">
        <v>7</v>
      </c>
      <c r="AUM11" t="s">
        <v>7</v>
      </c>
      <c r="AUN11" t="s">
        <v>7</v>
      </c>
      <c r="AUO11" t="s">
        <v>7</v>
      </c>
      <c r="AUP11" t="s">
        <v>7</v>
      </c>
      <c r="AUQ11" t="s">
        <v>7</v>
      </c>
      <c r="AUR11" t="s">
        <v>7</v>
      </c>
      <c r="AUS11" t="s">
        <v>7</v>
      </c>
      <c r="AUT11" t="s">
        <v>7</v>
      </c>
      <c r="AUU11" t="s">
        <v>7</v>
      </c>
      <c r="AUV11" t="s">
        <v>7</v>
      </c>
      <c r="AUW11" t="s">
        <v>7</v>
      </c>
      <c r="AUX11" t="s">
        <v>7</v>
      </c>
      <c r="AUY11" t="s">
        <v>7</v>
      </c>
      <c r="AUZ11" t="s">
        <v>7</v>
      </c>
      <c r="AVA11" t="s">
        <v>7</v>
      </c>
      <c r="AVB11" t="s">
        <v>7</v>
      </c>
      <c r="AVC11" t="s">
        <v>7</v>
      </c>
      <c r="AVD11" t="s">
        <v>7</v>
      </c>
      <c r="AVE11" t="s">
        <v>7</v>
      </c>
      <c r="AVF11" t="s">
        <v>7</v>
      </c>
      <c r="AVG11" t="s">
        <v>7</v>
      </c>
      <c r="AVH11" t="s">
        <v>7</v>
      </c>
      <c r="AVI11" t="s">
        <v>7</v>
      </c>
      <c r="AVJ11" t="s">
        <v>7</v>
      </c>
      <c r="AVK11" t="s">
        <v>7</v>
      </c>
      <c r="AVL11" t="s">
        <v>7</v>
      </c>
      <c r="AVM11" t="s">
        <v>7</v>
      </c>
      <c r="AVN11" t="s">
        <v>7</v>
      </c>
      <c r="AVO11" t="s">
        <v>7</v>
      </c>
      <c r="AVP11" t="s">
        <v>7</v>
      </c>
      <c r="AVQ11" t="s">
        <v>7</v>
      </c>
      <c r="AVR11" t="s">
        <v>7</v>
      </c>
      <c r="AVS11" t="s">
        <v>7</v>
      </c>
      <c r="AVT11" t="s">
        <v>7</v>
      </c>
      <c r="AVU11" t="s">
        <v>7</v>
      </c>
      <c r="AVV11" t="s">
        <v>7</v>
      </c>
      <c r="AVW11" t="s">
        <v>7</v>
      </c>
      <c r="AVX11" t="s">
        <v>7</v>
      </c>
      <c r="AVY11" t="s">
        <v>7</v>
      </c>
      <c r="AVZ11" t="s">
        <v>7</v>
      </c>
      <c r="AWA11" t="s">
        <v>7</v>
      </c>
      <c r="AWB11" t="s">
        <v>7</v>
      </c>
      <c r="AWC11" t="s">
        <v>7</v>
      </c>
      <c r="AWD11" t="s">
        <v>7</v>
      </c>
      <c r="AWE11" t="s">
        <v>7</v>
      </c>
      <c r="AWF11" t="s">
        <v>7</v>
      </c>
      <c r="AWG11" t="s">
        <v>7</v>
      </c>
      <c r="AWH11" t="s">
        <v>7</v>
      </c>
      <c r="AWI11" t="s">
        <v>7</v>
      </c>
      <c r="AWJ11" t="s">
        <v>7</v>
      </c>
      <c r="AWK11" t="s">
        <v>7</v>
      </c>
      <c r="AWL11" t="s">
        <v>7</v>
      </c>
      <c r="AWM11" t="s">
        <v>7</v>
      </c>
      <c r="AWN11" t="s">
        <v>7</v>
      </c>
      <c r="AWO11" t="s">
        <v>7</v>
      </c>
      <c r="AWP11" t="s">
        <v>7</v>
      </c>
      <c r="AWQ11" t="s">
        <v>7</v>
      </c>
      <c r="AWR11" t="s">
        <v>7</v>
      </c>
      <c r="AWS11" t="s">
        <v>7</v>
      </c>
      <c r="AWT11" t="s">
        <v>7</v>
      </c>
      <c r="AWU11" t="s">
        <v>7</v>
      </c>
      <c r="AWV11" t="s">
        <v>7</v>
      </c>
      <c r="AWW11" t="s">
        <v>7</v>
      </c>
      <c r="AWX11" t="s">
        <v>7</v>
      </c>
      <c r="AWY11" t="s">
        <v>7</v>
      </c>
      <c r="AWZ11" t="s">
        <v>7</v>
      </c>
      <c r="AXA11" t="s">
        <v>7</v>
      </c>
      <c r="AXB11" t="s">
        <v>7</v>
      </c>
      <c r="AXC11" t="s">
        <v>7</v>
      </c>
      <c r="AXD11" t="s">
        <v>7</v>
      </c>
      <c r="AXE11" t="s">
        <v>7</v>
      </c>
      <c r="AXF11" t="s">
        <v>7</v>
      </c>
      <c r="AXG11" t="s">
        <v>7</v>
      </c>
      <c r="AXH11" t="s">
        <v>7</v>
      </c>
      <c r="AXI11" t="s">
        <v>7</v>
      </c>
      <c r="AXJ11" t="s">
        <v>7</v>
      </c>
      <c r="AXK11" t="s">
        <v>7</v>
      </c>
      <c r="AXL11" t="s">
        <v>7</v>
      </c>
      <c r="AXM11" t="s">
        <v>7</v>
      </c>
      <c r="AXN11" t="s">
        <v>7</v>
      </c>
      <c r="AXO11" t="s">
        <v>7</v>
      </c>
      <c r="AXP11" t="s">
        <v>7</v>
      </c>
      <c r="AXQ11" t="s">
        <v>7</v>
      </c>
      <c r="AXR11" t="s">
        <v>7</v>
      </c>
      <c r="AXS11" t="s">
        <v>7</v>
      </c>
      <c r="AXT11" t="s">
        <v>7</v>
      </c>
      <c r="AXU11" t="s">
        <v>7</v>
      </c>
      <c r="AXV11" t="s">
        <v>7</v>
      </c>
      <c r="AXW11" t="s">
        <v>7</v>
      </c>
      <c r="AXX11" t="s">
        <v>7</v>
      </c>
      <c r="AXY11" t="s">
        <v>7</v>
      </c>
      <c r="AXZ11" t="s">
        <v>7</v>
      </c>
      <c r="AYA11" t="s">
        <v>7</v>
      </c>
      <c r="AYB11" t="s">
        <v>7</v>
      </c>
      <c r="AYC11" t="s">
        <v>7</v>
      </c>
      <c r="AYD11" t="s">
        <v>7</v>
      </c>
      <c r="AYE11" t="s">
        <v>7</v>
      </c>
      <c r="AYF11" t="s">
        <v>7</v>
      </c>
      <c r="AYG11" t="s">
        <v>7</v>
      </c>
      <c r="AYH11" t="s">
        <v>7</v>
      </c>
      <c r="AYI11" t="s">
        <v>7</v>
      </c>
      <c r="AYJ11" t="s">
        <v>7</v>
      </c>
      <c r="AYK11" t="s">
        <v>7</v>
      </c>
      <c r="AYL11" t="s">
        <v>7</v>
      </c>
      <c r="AYM11" t="s">
        <v>7</v>
      </c>
      <c r="AYN11" t="s">
        <v>7</v>
      </c>
      <c r="AYO11" t="s">
        <v>7</v>
      </c>
      <c r="AYP11" t="s">
        <v>7</v>
      </c>
      <c r="AYQ11" t="s">
        <v>7</v>
      </c>
      <c r="AYR11" t="s">
        <v>7</v>
      </c>
      <c r="AYS11" t="s">
        <v>7</v>
      </c>
      <c r="AYT11" t="s">
        <v>7</v>
      </c>
      <c r="AYU11" t="s">
        <v>7</v>
      </c>
      <c r="AYV11" t="s">
        <v>7</v>
      </c>
      <c r="AYW11" t="s">
        <v>7</v>
      </c>
      <c r="AYX11" t="s">
        <v>7</v>
      </c>
      <c r="AYY11" t="s">
        <v>7</v>
      </c>
      <c r="AYZ11" t="s">
        <v>7</v>
      </c>
      <c r="AZA11" t="s">
        <v>7</v>
      </c>
      <c r="AZB11" t="s">
        <v>7</v>
      </c>
      <c r="AZC11" t="s">
        <v>7</v>
      </c>
      <c r="AZD11" t="s">
        <v>7</v>
      </c>
      <c r="AZE11" t="s">
        <v>7</v>
      </c>
      <c r="AZF11" t="s">
        <v>7</v>
      </c>
      <c r="AZG11" t="s">
        <v>7</v>
      </c>
      <c r="AZH11" t="s">
        <v>7</v>
      </c>
      <c r="AZI11" t="s">
        <v>7</v>
      </c>
      <c r="AZJ11" t="s">
        <v>7</v>
      </c>
      <c r="AZK11" t="s">
        <v>7</v>
      </c>
      <c r="AZL11" t="s">
        <v>7</v>
      </c>
      <c r="AZM11" t="s">
        <v>7</v>
      </c>
      <c r="AZN11" t="s">
        <v>7</v>
      </c>
      <c r="AZO11" t="s">
        <v>7</v>
      </c>
      <c r="AZP11" t="s">
        <v>7</v>
      </c>
      <c r="AZQ11" t="s">
        <v>7</v>
      </c>
      <c r="AZR11" t="s">
        <v>7</v>
      </c>
      <c r="AZS11" t="s">
        <v>7</v>
      </c>
      <c r="AZT11" t="s">
        <v>7</v>
      </c>
      <c r="AZU11" t="s">
        <v>7</v>
      </c>
      <c r="AZV11" t="s">
        <v>7</v>
      </c>
      <c r="AZW11" t="s">
        <v>7</v>
      </c>
      <c r="AZX11" t="s">
        <v>7</v>
      </c>
      <c r="AZY11" t="s">
        <v>7</v>
      </c>
      <c r="AZZ11" t="s">
        <v>7</v>
      </c>
      <c r="BAA11" t="s">
        <v>7</v>
      </c>
      <c r="BAB11" t="s">
        <v>7</v>
      </c>
      <c r="BAC11" t="s">
        <v>7</v>
      </c>
      <c r="BAD11" t="s">
        <v>7</v>
      </c>
      <c r="BAE11" t="s">
        <v>7</v>
      </c>
      <c r="BAF11" t="s">
        <v>7</v>
      </c>
      <c r="BAG11" t="s">
        <v>7</v>
      </c>
      <c r="BAH11" t="s">
        <v>7</v>
      </c>
      <c r="BAI11" t="s">
        <v>7</v>
      </c>
      <c r="BAJ11" t="s">
        <v>7</v>
      </c>
      <c r="BAK11" t="s">
        <v>7</v>
      </c>
      <c r="BAL11" t="s">
        <v>7</v>
      </c>
      <c r="BAM11" t="s">
        <v>7</v>
      </c>
      <c r="BAN11" t="s">
        <v>7</v>
      </c>
      <c r="BAO11" t="s">
        <v>7</v>
      </c>
      <c r="BAP11" t="s">
        <v>7</v>
      </c>
      <c r="BAQ11" t="s">
        <v>7</v>
      </c>
      <c r="BAR11" t="s">
        <v>7</v>
      </c>
      <c r="BAS11" t="s">
        <v>7</v>
      </c>
      <c r="BAT11" t="s">
        <v>7</v>
      </c>
      <c r="BAU11" t="s">
        <v>7</v>
      </c>
      <c r="BAV11" t="s">
        <v>7</v>
      </c>
      <c r="BAW11" t="s">
        <v>7</v>
      </c>
      <c r="BAX11" t="s">
        <v>7</v>
      </c>
      <c r="BAY11" t="s">
        <v>7</v>
      </c>
      <c r="BAZ11" t="s">
        <v>7</v>
      </c>
      <c r="BBA11" t="s">
        <v>7</v>
      </c>
      <c r="BBB11" t="s">
        <v>7</v>
      </c>
      <c r="BBC11" t="s">
        <v>7</v>
      </c>
      <c r="BBD11" t="s">
        <v>7</v>
      </c>
      <c r="BBE11" t="s">
        <v>7</v>
      </c>
      <c r="BBF11" t="s">
        <v>7</v>
      </c>
      <c r="BBG11" t="s">
        <v>7</v>
      </c>
      <c r="BBH11" t="s">
        <v>7</v>
      </c>
      <c r="BBI11" t="s">
        <v>7</v>
      </c>
      <c r="BBJ11" t="s">
        <v>7</v>
      </c>
      <c r="BBK11" t="s">
        <v>7</v>
      </c>
      <c r="BBL11" t="s">
        <v>7</v>
      </c>
      <c r="BBM11" t="s">
        <v>7</v>
      </c>
      <c r="BBN11" t="s">
        <v>7</v>
      </c>
      <c r="BBO11" t="s">
        <v>7</v>
      </c>
      <c r="BBP11" t="s">
        <v>7</v>
      </c>
      <c r="BBQ11" t="s">
        <v>7</v>
      </c>
      <c r="BBR11" t="s">
        <v>7</v>
      </c>
      <c r="BBS11" t="s">
        <v>7</v>
      </c>
      <c r="BBT11" t="s">
        <v>7</v>
      </c>
      <c r="BBU11" t="s">
        <v>7</v>
      </c>
      <c r="BBV11" t="s">
        <v>7</v>
      </c>
      <c r="BBW11" t="s">
        <v>7</v>
      </c>
      <c r="BBX11" t="s">
        <v>7</v>
      </c>
      <c r="BBY11" t="s">
        <v>7</v>
      </c>
      <c r="BBZ11" t="s">
        <v>7</v>
      </c>
      <c r="BCA11" t="s">
        <v>7</v>
      </c>
      <c r="BCB11" t="s">
        <v>7</v>
      </c>
      <c r="BCC11" t="s">
        <v>7</v>
      </c>
      <c r="BCD11" t="s">
        <v>7</v>
      </c>
      <c r="BCE11" t="s">
        <v>7</v>
      </c>
      <c r="BCF11" t="s">
        <v>7</v>
      </c>
      <c r="BCG11" t="s">
        <v>7</v>
      </c>
      <c r="BCH11" t="s">
        <v>7</v>
      </c>
      <c r="BCI11" t="s">
        <v>7</v>
      </c>
      <c r="BCJ11" t="s">
        <v>7</v>
      </c>
      <c r="BCK11" t="s">
        <v>7</v>
      </c>
      <c r="BCL11" t="s">
        <v>7</v>
      </c>
      <c r="BCM11" t="s">
        <v>7</v>
      </c>
      <c r="BCN11" t="s">
        <v>7</v>
      </c>
      <c r="BCO11" t="s">
        <v>7</v>
      </c>
      <c r="BCP11" t="s">
        <v>7</v>
      </c>
      <c r="BCQ11" t="s">
        <v>7</v>
      </c>
      <c r="BCR11" t="s">
        <v>7</v>
      </c>
      <c r="BCS11" t="s">
        <v>7</v>
      </c>
      <c r="BCT11" t="s">
        <v>7</v>
      </c>
      <c r="BCU11" t="s">
        <v>7</v>
      </c>
      <c r="BCV11" t="s">
        <v>7</v>
      </c>
      <c r="BCW11" t="s">
        <v>7</v>
      </c>
      <c r="BCX11" t="s">
        <v>7</v>
      </c>
      <c r="BCY11" t="s">
        <v>7</v>
      </c>
      <c r="BCZ11" t="s">
        <v>7</v>
      </c>
      <c r="BDA11" t="s">
        <v>7</v>
      </c>
      <c r="BDB11" t="s">
        <v>7</v>
      </c>
      <c r="BDC11" t="s">
        <v>7</v>
      </c>
      <c r="BDD11" t="s">
        <v>7</v>
      </c>
      <c r="BDE11" t="s">
        <v>7</v>
      </c>
      <c r="BDF11" t="s">
        <v>7</v>
      </c>
      <c r="BDG11" t="s">
        <v>7</v>
      </c>
      <c r="BDH11" t="s">
        <v>7</v>
      </c>
      <c r="BDI11" t="s">
        <v>7</v>
      </c>
      <c r="BDJ11" t="s">
        <v>7</v>
      </c>
      <c r="BDK11" t="s">
        <v>7</v>
      </c>
      <c r="BDL11" t="s">
        <v>7</v>
      </c>
      <c r="BDM11" t="s">
        <v>7</v>
      </c>
      <c r="BDN11" t="s">
        <v>7</v>
      </c>
      <c r="BDO11" t="s">
        <v>7</v>
      </c>
      <c r="BDP11" t="s">
        <v>7</v>
      </c>
      <c r="BDQ11" t="s">
        <v>7</v>
      </c>
      <c r="BDR11" t="s">
        <v>7</v>
      </c>
      <c r="BDS11" t="s">
        <v>7</v>
      </c>
      <c r="BDT11" t="s">
        <v>7</v>
      </c>
      <c r="BDU11" t="s">
        <v>7</v>
      </c>
      <c r="BDV11" t="s">
        <v>7</v>
      </c>
      <c r="BDW11" t="s">
        <v>7</v>
      </c>
      <c r="BDX11" t="s">
        <v>7</v>
      </c>
      <c r="BDY11" t="s">
        <v>7</v>
      </c>
      <c r="BDZ11" t="s">
        <v>7</v>
      </c>
      <c r="BEA11" t="s">
        <v>7</v>
      </c>
      <c r="BEB11" t="s">
        <v>7</v>
      </c>
      <c r="BEC11" t="s">
        <v>7</v>
      </c>
      <c r="BED11" t="s">
        <v>7</v>
      </c>
      <c r="BEE11" t="s">
        <v>7</v>
      </c>
      <c r="BEF11" t="s">
        <v>7</v>
      </c>
      <c r="BEG11" t="s">
        <v>7</v>
      </c>
      <c r="BEH11" t="s">
        <v>7</v>
      </c>
      <c r="BEI11" t="s">
        <v>7</v>
      </c>
      <c r="BEJ11" t="s">
        <v>7</v>
      </c>
      <c r="BEK11" t="s">
        <v>7</v>
      </c>
      <c r="BEL11" t="s">
        <v>7</v>
      </c>
      <c r="BEM11" t="s">
        <v>7</v>
      </c>
      <c r="BEN11" t="s">
        <v>7</v>
      </c>
      <c r="BEO11" t="s">
        <v>7</v>
      </c>
      <c r="BEP11" t="s">
        <v>7</v>
      </c>
      <c r="BEQ11" t="s">
        <v>7</v>
      </c>
      <c r="BER11" t="s">
        <v>7</v>
      </c>
      <c r="BES11" t="s">
        <v>7</v>
      </c>
      <c r="BET11" t="s">
        <v>7</v>
      </c>
      <c r="BEU11" t="s">
        <v>7</v>
      </c>
      <c r="BEV11" t="s">
        <v>7</v>
      </c>
      <c r="BEW11" t="s">
        <v>7</v>
      </c>
      <c r="BEX11" t="s">
        <v>7</v>
      </c>
      <c r="BEY11" t="s">
        <v>7</v>
      </c>
      <c r="BEZ11" t="s">
        <v>7</v>
      </c>
      <c r="BFA11" t="s">
        <v>7</v>
      </c>
      <c r="BFB11" t="s">
        <v>7</v>
      </c>
      <c r="BFC11" t="s">
        <v>7</v>
      </c>
      <c r="BFD11" t="s">
        <v>7</v>
      </c>
      <c r="BFE11" t="s">
        <v>7</v>
      </c>
      <c r="BFF11" t="s">
        <v>7</v>
      </c>
      <c r="BFG11" t="s">
        <v>7</v>
      </c>
      <c r="BFH11" t="s">
        <v>7</v>
      </c>
      <c r="BFI11" t="s">
        <v>7</v>
      </c>
      <c r="BFJ11" t="s">
        <v>7</v>
      </c>
      <c r="BFK11" t="s">
        <v>7</v>
      </c>
      <c r="BFL11" t="s">
        <v>7</v>
      </c>
      <c r="BFM11" t="s">
        <v>7</v>
      </c>
      <c r="BFN11" t="s">
        <v>7</v>
      </c>
      <c r="BFO11" t="s">
        <v>7</v>
      </c>
      <c r="BFP11" t="s">
        <v>7</v>
      </c>
      <c r="BFQ11" t="s">
        <v>7</v>
      </c>
      <c r="BFR11" t="s">
        <v>7</v>
      </c>
      <c r="BFS11" t="s">
        <v>7</v>
      </c>
      <c r="BFT11" t="s">
        <v>7</v>
      </c>
      <c r="BFU11" t="s">
        <v>7</v>
      </c>
      <c r="BFV11" t="s">
        <v>7</v>
      </c>
      <c r="BFW11" t="s">
        <v>7</v>
      </c>
      <c r="BFX11" t="s">
        <v>7</v>
      </c>
      <c r="BFY11" t="s">
        <v>7</v>
      </c>
      <c r="BFZ11" t="s">
        <v>7</v>
      </c>
      <c r="BGA11" t="s">
        <v>7</v>
      </c>
      <c r="BGB11" t="s">
        <v>7</v>
      </c>
      <c r="BGC11" t="s">
        <v>7</v>
      </c>
      <c r="BGD11" t="s">
        <v>7</v>
      </c>
      <c r="BGE11" t="s">
        <v>7</v>
      </c>
      <c r="BGF11" t="s">
        <v>7</v>
      </c>
      <c r="BGG11" t="s">
        <v>7</v>
      </c>
      <c r="BGH11" t="s">
        <v>7</v>
      </c>
      <c r="BGI11" t="s">
        <v>7</v>
      </c>
      <c r="BGJ11" t="s">
        <v>7</v>
      </c>
      <c r="BGK11" t="s">
        <v>7</v>
      </c>
      <c r="BGL11" t="s">
        <v>7</v>
      </c>
      <c r="BGM11" t="s">
        <v>7</v>
      </c>
      <c r="BGN11" t="s">
        <v>7</v>
      </c>
      <c r="BGO11" t="s">
        <v>7</v>
      </c>
      <c r="BGP11" t="s">
        <v>7</v>
      </c>
      <c r="BGQ11" t="s">
        <v>7</v>
      </c>
      <c r="BGR11" t="s">
        <v>7</v>
      </c>
      <c r="BGS11" t="s">
        <v>7</v>
      </c>
      <c r="BGT11" t="s">
        <v>7</v>
      </c>
      <c r="BGU11" t="s">
        <v>7</v>
      </c>
      <c r="BGV11" t="s">
        <v>7</v>
      </c>
      <c r="BGW11" t="s">
        <v>7</v>
      </c>
      <c r="BGX11" t="s">
        <v>7</v>
      </c>
      <c r="BGY11" t="s">
        <v>7</v>
      </c>
      <c r="BGZ11" t="s">
        <v>7</v>
      </c>
      <c r="BHA11" t="s">
        <v>7</v>
      </c>
      <c r="BHB11" t="s">
        <v>7</v>
      </c>
      <c r="BHC11" t="s">
        <v>7</v>
      </c>
      <c r="BHD11" t="s">
        <v>7</v>
      </c>
      <c r="BHE11" t="s">
        <v>7</v>
      </c>
      <c r="BHF11" t="s">
        <v>7</v>
      </c>
      <c r="BHG11" t="s">
        <v>7</v>
      </c>
      <c r="BHH11" t="s">
        <v>7</v>
      </c>
      <c r="BHI11" t="s">
        <v>7</v>
      </c>
      <c r="BHJ11" t="s">
        <v>7</v>
      </c>
      <c r="BHK11" t="s">
        <v>7</v>
      </c>
      <c r="BHL11" t="s">
        <v>7</v>
      </c>
      <c r="BHM11" t="s">
        <v>7</v>
      </c>
      <c r="BHN11" t="s">
        <v>7</v>
      </c>
      <c r="BHO11" t="s">
        <v>7</v>
      </c>
      <c r="BHP11" t="s">
        <v>7</v>
      </c>
      <c r="BHQ11" t="s">
        <v>7</v>
      </c>
      <c r="BHR11" t="s">
        <v>7</v>
      </c>
      <c r="BHS11" t="s">
        <v>7</v>
      </c>
      <c r="BHT11" t="s">
        <v>7</v>
      </c>
      <c r="BHU11" t="s">
        <v>7</v>
      </c>
      <c r="BHV11" t="s">
        <v>7</v>
      </c>
      <c r="BHW11" t="s">
        <v>7</v>
      </c>
      <c r="BHX11" t="s">
        <v>7</v>
      </c>
      <c r="BHY11" t="s">
        <v>7</v>
      </c>
      <c r="BHZ11" t="s">
        <v>7</v>
      </c>
      <c r="BIA11" t="s">
        <v>7</v>
      </c>
      <c r="BIB11" t="s">
        <v>7</v>
      </c>
      <c r="BIC11" t="s">
        <v>7</v>
      </c>
      <c r="BID11" t="s">
        <v>7</v>
      </c>
      <c r="BIE11" t="s">
        <v>7</v>
      </c>
      <c r="BIF11" t="s">
        <v>7</v>
      </c>
      <c r="BIG11" t="s">
        <v>7</v>
      </c>
      <c r="BIH11" t="s">
        <v>7</v>
      </c>
      <c r="BII11" t="s">
        <v>7</v>
      </c>
      <c r="BIJ11" t="s">
        <v>7</v>
      </c>
      <c r="BIK11" t="s">
        <v>7</v>
      </c>
      <c r="BIL11" t="s">
        <v>7</v>
      </c>
      <c r="BIM11" t="s">
        <v>7</v>
      </c>
      <c r="BIN11" t="s">
        <v>7</v>
      </c>
      <c r="BIO11" t="s">
        <v>7</v>
      </c>
      <c r="BIP11" t="s">
        <v>7</v>
      </c>
      <c r="BIQ11" t="s">
        <v>7</v>
      </c>
      <c r="BIR11" t="s">
        <v>7</v>
      </c>
      <c r="BIS11" t="s">
        <v>7</v>
      </c>
      <c r="BIT11" t="s">
        <v>7</v>
      </c>
      <c r="BIU11" t="s">
        <v>7</v>
      </c>
      <c r="BIV11" t="s">
        <v>7</v>
      </c>
      <c r="BIW11" t="s">
        <v>7</v>
      </c>
      <c r="BIX11" t="s">
        <v>7</v>
      </c>
      <c r="BIY11" t="s">
        <v>7</v>
      </c>
      <c r="BIZ11" t="s">
        <v>7</v>
      </c>
      <c r="BJA11" t="s">
        <v>7</v>
      </c>
      <c r="BJB11" t="s">
        <v>7</v>
      </c>
      <c r="BJC11" t="s">
        <v>7</v>
      </c>
      <c r="BJD11" t="s">
        <v>7</v>
      </c>
      <c r="BJE11" t="s">
        <v>7</v>
      </c>
      <c r="BJF11" t="s">
        <v>7</v>
      </c>
      <c r="BJG11" t="s">
        <v>7</v>
      </c>
      <c r="BJH11" t="s">
        <v>7</v>
      </c>
      <c r="BJI11" t="s">
        <v>7</v>
      </c>
      <c r="BJJ11" t="s">
        <v>7</v>
      </c>
      <c r="BJK11" t="s">
        <v>7</v>
      </c>
      <c r="BJL11" t="s">
        <v>7</v>
      </c>
      <c r="BJM11" t="s">
        <v>7</v>
      </c>
      <c r="BJN11" t="s">
        <v>7</v>
      </c>
      <c r="BJO11" t="s">
        <v>7</v>
      </c>
      <c r="BJP11" t="s">
        <v>7</v>
      </c>
      <c r="BJQ11" t="s">
        <v>7</v>
      </c>
      <c r="BJR11" t="s">
        <v>7</v>
      </c>
      <c r="BJS11" t="s">
        <v>7</v>
      </c>
      <c r="BJT11" t="s">
        <v>7</v>
      </c>
      <c r="BJU11" t="s">
        <v>7</v>
      </c>
      <c r="BJV11" t="s">
        <v>7</v>
      </c>
      <c r="BJW11" t="s">
        <v>7</v>
      </c>
      <c r="BJX11" t="s">
        <v>7</v>
      </c>
      <c r="BJY11" t="s">
        <v>7</v>
      </c>
      <c r="BJZ11" t="s">
        <v>7</v>
      </c>
      <c r="BKA11" t="s">
        <v>7</v>
      </c>
      <c r="BKB11" t="s">
        <v>7</v>
      </c>
      <c r="BKC11" t="s">
        <v>7</v>
      </c>
      <c r="BKD11" t="s">
        <v>7</v>
      </c>
      <c r="BKE11" t="s">
        <v>7</v>
      </c>
      <c r="BKF11" t="s">
        <v>7</v>
      </c>
      <c r="BKG11" t="s">
        <v>7</v>
      </c>
      <c r="BKH11" t="s">
        <v>7</v>
      </c>
      <c r="BKI11" t="s">
        <v>7</v>
      </c>
      <c r="BKJ11" t="s">
        <v>7</v>
      </c>
      <c r="BKK11" t="s">
        <v>7</v>
      </c>
      <c r="BKL11" t="s">
        <v>7</v>
      </c>
      <c r="BKM11" t="s">
        <v>7</v>
      </c>
      <c r="BKN11" t="s">
        <v>7</v>
      </c>
      <c r="BKO11" t="s">
        <v>7</v>
      </c>
      <c r="BKP11" t="s">
        <v>7</v>
      </c>
      <c r="BKQ11" t="s">
        <v>7</v>
      </c>
      <c r="BKR11" t="s">
        <v>7</v>
      </c>
      <c r="BKS11" t="s">
        <v>7</v>
      </c>
      <c r="BKT11" t="s">
        <v>7</v>
      </c>
      <c r="BKU11" t="s">
        <v>7</v>
      </c>
      <c r="BKV11" t="s">
        <v>7</v>
      </c>
      <c r="BKW11" t="s">
        <v>7</v>
      </c>
      <c r="BKX11" t="s">
        <v>7</v>
      </c>
      <c r="BKY11" t="s">
        <v>7</v>
      </c>
      <c r="BKZ11" t="s">
        <v>7</v>
      </c>
      <c r="BLA11" t="s">
        <v>7</v>
      </c>
      <c r="BLB11" t="s">
        <v>7</v>
      </c>
      <c r="BLC11" t="s">
        <v>7</v>
      </c>
      <c r="BLD11" t="s">
        <v>7</v>
      </c>
      <c r="BLE11" t="s">
        <v>7</v>
      </c>
      <c r="BLF11" t="s">
        <v>7</v>
      </c>
      <c r="BLG11" t="s">
        <v>7</v>
      </c>
      <c r="BLH11" t="s">
        <v>7</v>
      </c>
      <c r="BLI11" t="s">
        <v>7</v>
      </c>
      <c r="BLJ11" t="s">
        <v>7</v>
      </c>
      <c r="BLK11" t="s">
        <v>7</v>
      </c>
      <c r="BLL11" t="s">
        <v>7</v>
      </c>
      <c r="BLM11" t="s">
        <v>7</v>
      </c>
      <c r="BLN11" t="s">
        <v>7</v>
      </c>
      <c r="BLO11" t="s">
        <v>7</v>
      </c>
      <c r="BLP11" t="s">
        <v>7</v>
      </c>
      <c r="BLQ11" t="s">
        <v>7</v>
      </c>
      <c r="BLR11" t="s">
        <v>7</v>
      </c>
      <c r="BLS11" t="s">
        <v>7</v>
      </c>
      <c r="BLT11" t="s">
        <v>7</v>
      </c>
      <c r="BLU11" t="s">
        <v>7</v>
      </c>
      <c r="BLV11" t="s">
        <v>7</v>
      </c>
      <c r="BLW11" t="s">
        <v>7</v>
      </c>
      <c r="BLX11" t="s">
        <v>7</v>
      </c>
      <c r="BLY11" t="s">
        <v>7</v>
      </c>
      <c r="BLZ11" t="s">
        <v>7</v>
      </c>
      <c r="BMA11" t="s">
        <v>7</v>
      </c>
      <c r="BMB11" t="s">
        <v>7</v>
      </c>
      <c r="BMC11" t="s">
        <v>7</v>
      </c>
      <c r="BMD11" t="s">
        <v>7</v>
      </c>
      <c r="BME11" t="s">
        <v>7</v>
      </c>
      <c r="BMF11" t="s">
        <v>7</v>
      </c>
      <c r="BMG11" t="s">
        <v>7</v>
      </c>
      <c r="BMH11" t="s">
        <v>7</v>
      </c>
      <c r="BMI11" t="s">
        <v>7</v>
      </c>
      <c r="BMJ11" t="s">
        <v>7</v>
      </c>
      <c r="BMK11" t="s">
        <v>7</v>
      </c>
      <c r="BML11" t="s">
        <v>7</v>
      </c>
      <c r="BMM11" t="s">
        <v>7</v>
      </c>
      <c r="BMN11" t="s">
        <v>7</v>
      </c>
      <c r="BMO11" t="s">
        <v>7</v>
      </c>
      <c r="BMP11" t="s">
        <v>7</v>
      </c>
      <c r="BMQ11" t="s">
        <v>7</v>
      </c>
      <c r="BMR11" t="s">
        <v>7</v>
      </c>
      <c r="BMS11" t="s">
        <v>7</v>
      </c>
      <c r="BMT11" t="s">
        <v>7</v>
      </c>
      <c r="BMU11" t="s">
        <v>7</v>
      </c>
      <c r="BMV11" t="s">
        <v>7</v>
      </c>
      <c r="BMW11" t="s">
        <v>7</v>
      </c>
      <c r="BMX11" t="s">
        <v>7</v>
      </c>
      <c r="BMY11" t="s">
        <v>7</v>
      </c>
      <c r="BMZ11" t="s">
        <v>7</v>
      </c>
      <c r="BNA11" t="s">
        <v>7</v>
      </c>
      <c r="BNB11" t="s">
        <v>7</v>
      </c>
      <c r="BNC11" t="s">
        <v>7</v>
      </c>
      <c r="BND11" t="s">
        <v>7</v>
      </c>
      <c r="BNE11" t="s">
        <v>7</v>
      </c>
      <c r="BNF11" t="s">
        <v>7</v>
      </c>
      <c r="BNG11" t="s">
        <v>7</v>
      </c>
      <c r="BNH11" t="s">
        <v>7</v>
      </c>
      <c r="BNI11" t="s">
        <v>7</v>
      </c>
      <c r="BNJ11" t="s">
        <v>7</v>
      </c>
      <c r="BNK11" t="s">
        <v>7</v>
      </c>
      <c r="BNL11" t="s">
        <v>7</v>
      </c>
      <c r="BNM11" t="s">
        <v>7</v>
      </c>
      <c r="BNN11" t="s">
        <v>7</v>
      </c>
      <c r="BNO11" t="s">
        <v>7</v>
      </c>
      <c r="BNP11" t="s">
        <v>7</v>
      </c>
      <c r="BNQ11" t="s">
        <v>7</v>
      </c>
      <c r="BNR11" t="s">
        <v>7</v>
      </c>
      <c r="BNS11" t="s">
        <v>7</v>
      </c>
      <c r="BNT11" t="s">
        <v>7</v>
      </c>
      <c r="BNU11" t="s">
        <v>7</v>
      </c>
      <c r="BNV11" t="s">
        <v>7</v>
      </c>
      <c r="BNW11" t="s">
        <v>7</v>
      </c>
      <c r="BNX11" t="s">
        <v>7</v>
      </c>
      <c r="BNY11" t="s">
        <v>7</v>
      </c>
      <c r="BNZ11" t="s">
        <v>7</v>
      </c>
      <c r="BOA11" t="s">
        <v>7</v>
      </c>
      <c r="BOB11" t="s">
        <v>7</v>
      </c>
      <c r="BOC11" t="s">
        <v>7</v>
      </c>
      <c r="BOD11" t="s">
        <v>7</v>
      </c>
      <c r="BOE11" t="s">
        <v>7</v>
      </c>
      <c r="BOF11" t="s">
        <v>7</v>
      </c>
      <c r="BOG11" t="s">
        <v>7</v>
      </c>
      <c r="BOH11" t="s">
        <v>7</v>
      </c>
      <c r="BOI11" t="s">
        <v>7</v>
      </c>
      <c r="BOJ11" t="s">
        <v>7</v>
      </c>
      <c r="BOK11" t="s">
        <v>7</v>
      </c>
      <c r="BOL11" t="s">
        <v>7</v>
      </c>
      <c r="BOM11" t="s">
        <v>7</v>
      </c>
      <c r="BON11" t="s">
        <v>7</v>
      </c>
      <c r="BOO11" t="s">
        <v>7</v>
      </c>
      <c r="BOP11" t="s">
        <v>7</v>
      </c>
      <c r="BOQ11" t="s">
        <v>7</v>
      </c>
      <c r="BOR11" t="s">
        <v>7</v>
      </c>
      <c r="BOS11" t="s">
        <v>7</v>
      </c>
      <c r="BOT11" t="s">
        <v>7</v>
      </c>
      <c r="BOU11" t="s">
        <v>7</v>
      </c>
      <c r="BOV11" t="s">
        <v>7</v>
      </c>
      <c r="BOW11" t="s">
        <v>7</v>
      </c>
      <c r="BOX11" t="s">
        <v>7</v>
      </c>
      <c r="BOY11" t="s">
        <v>7</v>
      </c>
      <c r="BOZ11" t="s">
        <v>7</v>
      </c>
      <c r="BPA11" t="s">
        <v>7</v>
      </c>
      <c r="BPB11" t="s">
        <v>7</v>
      </c>
      <c r="BPC11" t="s">
        <v>7</v>
      </c>
      <c r="BPD11" t="s">
        <v>7</v>
      </c>
      <c r="BPE11" t="s">
        <v>7</v>
      </c>
      <c r="BPF11" t="s">
        <v>7</v>
      </c>
      <c r="BPG11" t="s">
        <v>7</v>
      </c>
      <c r="BPH11" t="s">
        <v>7</v>
      </c>
      <c r="BPI11" t="s">
        <v>7</v>
      </c>
      <c r="BPJ11" t="s">
        <v>7</v>
      </c>
      <c r="BPK11" t="s">
        <v>7</v>
      </c>
      <c r="BPL11" t="s">
        <v>7</v>
      </c>
      <c r="BPM11" t="s">
        <v>7</v>
      </c>
      <c r="BPN11" t="s">
        <v>7</v>
      </c>
      <c r="BPO11" t="s">
        <v>7</v>
      </c>
      <c r="BPP11" t="s">
        <v>7</v>
      </c>
      <c r="BPQ11" t="s">
        <v>7</v>
      </c>
      <c r="BPR11" t="s">
        <v>7</v>
      </c>
      <c r="BPS11" t="s">
        <v>7</v>
      </c>
      <c r="BPT11" t="s">
        <v>7</v>
      </c>
      <c r="BPU11" t="s">
        <v>7</v>
      </c>
      <c r="BPV11" t="s">
        <v>7</v>
      </c>
      <c r="BPW11" t="s">
        <v>7</v>
      </c>
      <c r="BPX11" t="s">
        <v>7</v>
      </c>
      <c r="BPY11" t="s">
        <v>7</v>
      </c>
      <c r="BPZ11" t="s">
        <v>7</v>
      </c>
      <c r="BQA11" t="s">
        <v>7</v>
      </c>
      <c r="BQB11" t="s">
        <v>7</v>
      </c>
      <c r="BQC11" t="s">
        <v>7</v>
      </c>
      <c r="BQD11" t="s">
        <v>7</v>
      </c>
      <c r="BQE11" t="s">
        <v>7</v>
      </c>
      <c r="BQF11" t="s">
        <v>7</v>
      </c>
      <c r="BQG11" t="s">
        <v>7</v>
      </c>
      <c r="BQH11" t="s">
        <v>7</v>
      </c>
      <c r="BQI11" t="s">
        <v>7</v>
      </c>
      <c r="BQJ11" t="s">
        <v>7</v>
      </c>
      <c r="BQK11" t="s">
        <v>7</v>
      </c>
      <c r="BQL11" t="s">
        <v>7</v>
      </c>
      <c r="BQM11" t="s">
        <v>7</v>
      </c>
      <c r="BQN11" t="s">
        <v>7</v>
      </c>
      <c r="BQO11" t="s">
        <v>7</v>
      </c>
      <c r="BQP11" t="s">
        <v>7</v>
      </c>
      <c r="BQQ11" t="s">
        <v>7</v>
      </c>
      <c r="BQR11" t="s">
        <v>7</v>
      </c>
      <c r="BQS11" t="s">
        <v>7</v>
      </c>
      <c r="BQT11" t="s">
        <v>7</v>
      </c>
      <c r="BQU11" t="s">
        <v>7</v>
      </c>
      <c r="BQV11" t="s">
        <v>7</v>
      </c>
      <c r="BQW11" t="s">
        <v>7</v>
      </c>
      <c r="BQX11" t="s">
        <v>7</v>
      </c>
      <c r="BQY11" t="s">
        <v>7</v>
      </c>
      <c r="BQZ11" t="s">
        <v>7</v>
      </c>
      <c r="BRA11" t="s">
        <v>7</v>
      </c>
      <c r="BRB11" t="s">
        <v>7</v>
      </c>
      <c r="BRC11" t="s">
        <v>7</v>
      </c>
      <c r="BRD11" t="s">
        <v>7</v>
      </c>
      <c r="BRE11" t="s">
        <v>7</v>
      </c>
      <c r="BRF11" t="s">
        <v>7</v>
      </c>
      <c r="BRG11" t="s">
        <v>7</v>
      </c>
      <c r="BRH11" t="s">
        <v>7</v>
      </c>
      <c r="BRI11" t="s">
        <v>7</v>
      </c>
      <c r="BRJ11" t="s">
        <v>7</v>
      </c>
      <c r="BRK11" t="s">
        <v>7</v>
      </c>
      <c r="BRL11" t="s">
        <v>7</v>
      </c>
      <c r="BRM11" t="s">
        <v>7</v>
      </c>
      <c r="BRN11" t="s">
        <v>7</v>
      </c>
      <c r="BRO11" t="s">
        <v>7</v>
      </c>
      <c r="BRP11" t="s">
        <v>7</v>
      </c>
      <c r="BRQ11" t="s">
        <v>7</v>
      </c>
      <c r="BRR11" t="s">
        <v>7</v>
      </c>
      <c r="BRS11" t="s">
        <v>7</v>
      </c>
      <c r="BRT11" t="s">
        <v>7</v>
      </c>
      <c r="BRU11" t="s">
        <v>7</v>
      </c>
      <c r="BRV11" t="s">
        <v>7</v>
      </c>
      <c r="BRW11" t="s">
        <v>7</v>
      </c>
      <c r="BRX11" t="s">
        <v>7</v>
      </c>
      <c r="BRY11" t="s">
        <v>7</v>
      </c>
      <c r="BRZ11" t="s">
        <v>7</v>
      </c>
      <c r="BSA11" t="s">
        <v>7</v>
      </c>
      <c r="BSB11" t="s">
        <v>7</v>
      </c>
      <c r="BSC11" t="s">
        <v>7</v>
      </c>
      <c r="BSD11" t="s">
        <v>7</v>
      </c>
      <c r="BSE11" t="s">
        <v>7</v>
      </c>
      <c r="BSF11" t="s">
        <v>7</v>
      </c>
      <c r="BSG11" t="s">
        <v>7</v>
      </c>
      <c r="BSH11" t="s">
        <v>7</v>
      </c>
      <c r="BSI11" t="s">
        <v>7</v>
      </c>
      <c r="BSJ11" t="s">
        <v>7</v>
      </c>
      <c r="BSK11" t="s">
        <v>7</v>
      </c>
      <c r="BSL11" t="s">
        <v>7</v>
      </c>
      <c r="BSM11" t="s">
        <v>7</v>
      </c>
      <c r="BSN11" t="s">
        <v>7</v>
      </c>
      <c r="BSO11" t="s">
        <v>7</v>
      </c>
      <c r="BSP11" t="s">
        <v>7</v>
      </c>
      <c r="BSQ11" t="s">
        <v>7</v>
      </c>
      <c r="BSR11" t="s">
        <v>7</v>
      </c>
      <c r="BSS11" t="s">
        <v>7</v>
      </c>
      <c r="BST11" t="s">
        <v>7</v>
      </c>
      <c r="BSU11" t="s">
        <v>7</v>
      </c>
      <c r="BSV11" t="s">
        <v>7</v>
      </c>
      <c r="BSW11" t="s">
        <v>7</v>
      </c>
      <c r="BSX11" t="s">
        <v>7</v>
      </c>
      <c r="BSY11" t="s">
        <v>7</v>
      </c>
      <c r="BSZ11" t="s">
        <v>7</v>
      </c>
      <c r="BTA11" t="s">
        <v>7</v>
      </c>
      <c r="BTB11" t="s">
        <v>7</v>
      </c>
      <c r="BTC11" t="s">
        <v>7</v>
      </c>
      <c r="BTD11" t="s">
        <v>7</v>
      </c>
      <c r="BTE11" t="s">
        <v>7</v>
      </c>
      <c r="BTF11" t="s">
        <v>7</v>
      </c>
      <c r="BTG11" t="s">
        <v>7</v>
      </c>
      <c r="BTH11" t="s">
        <v>7</v>
      </c>
      <c r="BTI11" t="s">
        <v>7</v>
      </c>
      <c r="BTJ11" t="s">
        <v>7</v>
      </c>
      <c r="BTK11" t="s">
        <v>7</v>
      </c>
      <c r="BTL11" t="s">
        <v>7</v>
      </c>
      <c r="BTM11" t="s">
        <v>7</v>
      </c>
      <c r="BTN11" t="s">
        <v>7</v>
      </c>
      <c r="BTO11" t="s">
        <v>7</v>
      </c>
      <c r="BTP11" t="s">
        <v>7</v>
      </c>
      <c r="BTQ11" t="s">
        <v>7</v>
      </c>
      <c r="BTR11" t="s">
        <v>7</v>
      </c>
      <c r="BTS11" t="s">
        <v>7</v>
      </c>
      <c r="BTT11" t="s">
        <v>7</v>
      </c>
      <c r="BTU11" t="s">
        <v>7</v>
      </c>
      <c r="BTV11" t="s">
        <v>7</v>
      </c>
      <c r="BTW11" t="s">
        <v>7</v>
      </c>
      <c r="BTX11" t="s">
        <v>7</v>
      </c>
      <c r="BTY11" t="s">
        <v>7</v>
      </c>
      <c r="BTZ11" t="s">
        <v>7</v>
      </c>
      <c r="BUA11" t="s">
        <v>7</v>
      </c>
      <c r="BUB11" t="s">
        <v>7</v>
      </c>
      <c r="BUC11" t="s">
        <v>7</v>
      </c>
      <c r="BUD11" t="s">
        <v>7</v>
      </c>
      <c r="BUE11" t="s">
        <v>7</v>
      </c>
      <c r="BUF11" t="s">
        <v>7</v>
      </c>
      <c r="BUG11" t="s">
        <v>7</v>
      </c>
      <c r="BUH11" t="s">
        <v>7</v>
      </c>
      <c r="BUI11" t="s">
        <v>7</v>
      </c>
      <c r="BUJ11" t="s">
        <v>7</v>
      </c>
      <c r="BUK11" t="s">
        <v>7</v>
      </c>
      <c r="BUL11" t="s">
        <v>7</v>
      </c>
      <c r="BUM11" t="s">
        <v>7</v>
      </c>
      <c r="BUN11" t="s">
        <v>7</v>
      </c>
      <c r="BUO11" t="s">
        <v>7</v>
      </c>
      <c r="BUP11" t="s">
        <v>7</v>
      </c>
      <c r="BUQ11" t="s">
        <v>7</v>
      </c>
      <c r="BUR11" t="s">
        <v>7</v>
      </c>
      <c r="BUS11" t="s">
        <v>7</v>
      </c>
      <c r="BUT11" t="s">
        <v>7</v>
      </c>
      <c r="BUU11" t="s">
        <v>7</v>
      </c>
      <c r="BUV11" t="s">
        <v>7</v>
      </c>
      <c r="BUW11" t="s">
        <v>7</v>
      </c>
      <c r="BUX11" t="s">
        <v>7</v>
      </c>
      <c r="BUY11" t="s">
        <v>7</v>
      </c>
      <c r="BUZ11" t="s">
        <v>7</v>
      </c>
      <c r="BVA11" t="s">
        <v>7</v>
      </c>
      <c r="BVB11" t="s">
        <v>7</v>
      </c>
      <c r="BVC11" t="s">
        <v>7</v>
      </c>
      <c r="BVD11" t="s">
        <v>7</v>
      </c>
      <c r="BVE11" t="s">
        <v>7</v>
      </c>
      <c r="BVF11" t="s">
        <v>7</v>
      </c>
      <c r="BVG11" t="s">
        <v>7</v>
      </c>
      <c r="BVH11" t="s">
        <v>7</v>
      </c>
      <c r="BVI11" t="s">
        <v>7</v>
      </c>
      <c r="BVJ11" t="s">
        <v>7</v>
      </c>
      <c r="BVK11" t="s">
        <v>7</v>
      </c>
      <c r="BVL11" t="s">
        <v>7</v>
      </c>
      <c r="BVM11" t="s">
        <v>7</v>
      </c>
      <c r="BVN11" t="s">
        <v>7</v>
      </c>
      <c r="BVO11" t="s">
        <v>7</v>
      </c>
      <c r="BVP11" t="s">
        <v>7</v>
      </c>
      <c r="BVQ11" t="s">
        <v>7</v>
      </c>
      <c r="BVR11" t="s">
        <v>7</v>
      </c>
      <c r="BVS11" t="s">
        <v>7</v>
      </c>
      <c r="BVT11" t="s">
        <v>7</v>
      </c>
      <c r="BVU11" t="s">
        <v>7</v>
      </c>
      <c r="BVV11" t="s">
        <v>7</v>
      </c>
      <c r="BVW11" t="s">
        <v>7</v>
      </c>
      <c r="BVX11" t="s">
        <v>7</v>
      </c>
      <c r="BVY11" t="s">
        <v>7</v>
      </c>
      <c r="BVZ11" t="s">
        <v>7</v>
      </c>
      <c r="BWA11" t="s">
        <v>7</v>
      </c>
      <c r="BWB11" t="s">
        <v>7</v>
      </c>
      <c r="BWC11" t="s">
        <v>7</v>
      </c>
      <c r="BWD11" t="s">
        <v>7</v>
      </c>
      <c r="BWE11" t="s">
        <v>7</v>
      </c>
      <c r="BWF11" t="s">
        <v>7</v>
      </c>
      <c r="BWG11" t="s">
        <v>7</v>
      </c>
      <c r="BWH11" t="s">
        <v>7</v>
      </c>
      <c r="BWI11" t="s">
        <v>7</v>
      </c>
      <c r="BWJ11" t="s">
        <v>7</v>
      </c>
      <c r="BWK11" t="s">
        <v>7</v>
      </c>
      <c r="BWL11" t="s">
        <v>7</v>
      </c>
      <c r="BWM11" t="s">
        <v>7</v>
      </c>
      <c r="BWN11" t="s">
        <v>7</v>
      </c>
      <c r="BWO11" t="s">
        <v>7</v>
      </c>
      <c r="BWP11" t="s">
        <v>7</v>
      </c>
      <c r="BWQ11" t="s">
        <v>7</v>
      </c>
      <c r="BWR11" t="s">
        <v>7</v>
      </c>
      <c r="BWS11" t="s">
        <v>7</v>
      </c>
      <c r="BWT11" t="s">
        <v>7</v>
      </c>
      <c r="BWU11" t="s">
        <v>7</v>
      </c>
      <c r="BWV11" t="s">
        <v>7</v>
      </c>
      <c r="BWW11" t="s">
        <v>7</v>
      </c>
      <c r="BWX11" t="s">
        <v>7</v>
      </c>
      <c r="BWY11" t="s">
        <v>7</v>
      </c>
      <c r="BWZ11" t="s">
        <v>7</v>
      </c>
      <c r="BXA11" t="s">
        <v>7</v>
      </c>
      <c r="BXB11" t="s">
        <v>7</v>
      </c>
      <c r="BXC11" t="s">
        <v>7</v>
      </c>
      <c r="BXD11" t="s">
        <v>7</v>
      </c>
      <c r="BXE11" t="s">
        <v>7</v>
      </c>
      <c r="BXF11" t="s">
        <v>7</v>
      </c>
      <c r="BXG11" t="s">
        <v>7</v>
      </c>
      <c r="BXH11" t="s">
        <v>7</v>
      </c>
      <c r="BXI11" t="s">
        <v>7</v>
      </c>
      <c r="BXJ11" t="s">
        <v>7</v>
      </c>
      <c r="BXK11" t="s">
        <v>7</v>
      </c>
      <c r="BXL11" t="s">
        <v>7</v>
      </c>
      <c r="BXM11" t="s">
        <v>7</v>
      </c>
      <c r="BXN11" t="s">
        <v>7</v>
      </c>
      <c r="BXO11" t="s">
        <v>7</v>
      </c>
      <c r="BXP11" t="s">
        <v>7</v>
      </c>
      <c r="BXQ11" t="s">
        <v>7</v>
      </c>
      <c r="BXR11" t="s">
        <v>7</v>
      </c>
      <c r="BXS11" t="s">
        <v>7</v>
      </c>
      <c r="BXT11" t="s">
        <v>7</v>
      </c>
      <c r="BXU11" t="s">
        <v>7</v>
      </c>
      <c r="BXV11" t="s">
        <v>7</v>
      </c>
      <c r="BXW11" t="s">
        <v>7</v>
      </c>
      <c r="BXX11" t="s">
        <v>7</v>
      </c>
      <c r="BXY11" t="s">
        <v>7</v>
      </c>
      <c r="BXZ11" t="s">
        <v>7</v>
      </c>
      <c r="BYA11" t="s">
        <v>7</v>
      </c>
      <c r="BYB11" t="s">
        <v>7</v>
      </c>
      <c r="BYC11" t="s">
        <v>7</v>
      </c>
      <c r="BYD11" t="s">
        <v>7</v>
      </c>
      <c r="BYE11" t="s">
        <v>7</v>
      </c>
      <c r="BYF11" t="s">
        <v>7</v>
      </c>
      <c r="BYG11" t="s">
        <v>7</v>
      </c>
      <c r="BYH11" t="s">
        <v>7</v>
      </c>
      <c r="BYI11" t="s">
        <v>7</v>
      </c>
      <c r="BYJ11" t="s">
        <v>7</v>
      </c>
      <c r="BYK11" t="s">
        <v>7</v>
      </c>
      <c r="BYL11" t="s">
        <v>7</v>
      </c>
      <c r="BYM11" t="s">
        <v>7</v>
      </c>
      <c r="BYN11" t="s">
        <v>7</v>
      </c>
      <c r="BYO11" t="s">
        <v>7</v>
      </c>
      <c r="BYP11" t="s">
        <v>7</v>
      </c>
      <c r="BYQ11" t="s">
        <v>7</v>
      </c>
      <c r="BYR11" t="s">
        <v>7</v>
      </c>
      <c r="BYS11" t="s">
        <v>7</v>
      </c>
      <c r="BYT11" t="s">
        <v>7</v>
      </c>
      <c r="BYU11" t="s">
        <v>7</v>
      </c>
      <c r="BYV11" t="s">
        <v>7</v>
      </c>
      <c r="BYW11" t="s">
        <v>7</v>
      </c>
      <c r="BYX11" t="s">
        <v>7</v>
      </c>
      <c r="BYY11" t="s">
        <v>7</v>
      </c>
      <c r="BYZ11" t="s">
        <v>7</v>
      </c>
      <c r="BZA11" t="s">
        <v>7</v>
      </c>
      <c r="BZB11" t="s">
        <v>7</v>
      </c>
      <c r="BZC11" t="s">
        <v>7</v>
      </c>
      <c r="BZD11" t="s">
        <v>7</v>
      </c>
      <c r="BZE11" t="s">
        <v>7</v>
      </c>
      <c r="BZF11" t="s">
        <v>7</v>
      </c>
      <c r="BZG11" t="s">
        <v>7</v>
      </c>
      <c r="BZH11" t="s">
        <v>7</v>
      </c>
      <c r="BZI11" t="s">
        <v>7</v>
      </c>
      <c r="BZJ11" t="s">
        <v>7</v>
      </c>
      <c r="BZK11" t="s">
        <v>7</v>
      </c>
      <c r="BZL11" t="s">
        <v>7</v>
      </c>
      <c r="BZM11" t="s">
        <v>7</v>
      </c>
      <c r="BZN11" t="s">
        <v>7</v>
      </c>
      <c r="BZO11" t="s">
        <v>7</v>
      </c>
      <c r="BZP11" t="s">
        <v>7</v>
      </c>
      <c r="BZQ11" t="s">
        <v>7</v>
      </c>
      <c r="BZR11" t="s">
        <v>7</v>
      </c>
      <c r="BZS11" t="s">
        <v>7</v>
      </c>
      <c r="BZT11" t="s">
        <v>7</v>
      </c>
      <c r="BZU11" t="s">
        <v>7</v>
      </c>
      <c r="BZV11" t="s">
        <v>7</v>
      </c>
      <c r="BZW11" t="s">
        <v>7</v>
      </c>
      <c r="BZX11" t="s">
        <v>7</v>
      </c>
      <c r="BZY11" t="s">
        <v>7</v>
      </c>
      <c r="BZZ11" t="s">
        <v>7</v>
      </c>
      <c r="CAA11" t="s">
        <v>7</v>
      </c>
      <c r="CAB11" t="s">
        <v>7</v>
      </c>
      <c r="CAC11" t="s">
        <v>7</v>
      </c>
      <c r="CAD11" t="s">
        <v>7</v>
      </c>
      <c r="CAE11" t="s">
        <v>7</v>
      </c>
      <c r="CAF11" t="s">
        <v>7</v>
      </c>
      <c r="CAG11" t="s">
        <v>7</v>
      </c>
      <c r="CAH11" t="s">
        <v>7</v>
      </c>
      <c r="CAI11" t="s">
        <v>7</v>
      </c>
      <c r="CAJ11" t="s">
        <v>7</v>
      </c>
      <c r="CAK11" t="s">
        <v>7</v>
      </c>
      <c r="CAL11" t="s">
        <v>7</v>
      </c>
      <c r="CAM11" t="s">
        <v>7</v>
      </c>
      <c r="CAN11" t="s">
        <v>7</v>
      </c>
      <c r="CAO11" t="s">
        <v>7</v>
      </c>
      <c r="CAP11" t="s">
        <v>7</v>
      </c>
      <c r="CAQ11" t="s">
        <v>7</v>
      </c>
      <c r="CAR11" t="s">
        <v>7</v>
      </c>
      <c r="CAS11" t="s">
        <v>7</v>
      </c>
      <c r="CAT11" t="s">
        <v>7</v>
      </c>
      <c r="CAU11" t="s">
        <v>7</v>
      </c>
      <c r="CAV11" t="s">
        <v>7</v>
      </c>
      <c r="CAW11" t="s">
        <v>7</v>
      </c>
      <c r="CAX11" t="s">
        <v>7</v>
      </c>
      <c r="CAY11" t="s">
        <v>7</v>
      </c>
      <c r="CAZ11" t="s">
        <v>7</v>
      </c>
      <c r="CBA11" t="s">
        <v>7</v>
      </c>
      <c r="CBB11" t="s">
        <v>7</v>
      </c>
      <c r="CBC11" t="s">
        <v>7</v>
      </c>
      <c r="CBD11" t="s">
        <v>7</v>
      </c>
      <c r="CBE11" t="s">
        <v>7</v>
      </c>
      <c r="CBF11" t="s">
        <v>7</v>
      </c>
      <c r="CBG11" t="s">
        <v>7</v>
      </c>
      <c r="CBH11" t="s">
        <v>7</v>
      </c>
      <c r="CBI11" t="s">
        <v>7</v>
      </c>
      <c r="CBJ11" t="s">
        <v>7</v>
      </c>
      <c r="CBK11" t="s">
        <v>7</v>
      </c>
      <c r="CBL11" t="s">
        <v>7</v>
      </c>
      <c r="CBM11" t="s">
        <v>7</v>
      </c>
      <c r="CBN11" t="s">
        <v>7</v>
      </c>
      <c r="CBO11" t="s">
        <v>7</v>
      </c>
      <c r="CBP11" t="s">
        <v>7</v>
      </c>
      <c r="CBQ11" t="s">
        <v>7</v>
      </c>
      <c r="CBR11" t="s">
        <v>7</v>
      </c>
      <c r="CBS11" t="s">
        <v>7</v>
      </c>
      <c r="CBT11" t="s">
        <v>7</v>
      </c>
      <c r="CBU11" t="s">
        <v>7</v>
      </c>
      <c r="CBV11" t="s">
        <v>7</v>
      </c>
      <c r="CBW11" t="s">
        <v>7</v>
      </c>
      <c r="CBX11" t="s">
        <v>7</v>
      </c>
      <c r="CBY11" t="s">
        <v>7</v>
      </c>
      <c r="CBZ11" t="s">
        <v>7</v>
      </c>
      <c r="CCA11" t="s">
        <v>7</v>
      </c>
      <c r="CCB11" t="s">
        <v>7</v>
      </c>
      <c r="CCC11" t="s">
        <v>7</v>
      </c>
      <c r="CCD11" t="s">
        <v>7</v>
      </c>
      <c r="CCE11" t="s">
        <v>7</v>
      </c>
      <c r="CCF11" t="s">
        <v>7</v>
      </c>
      <c r="CCG11" t="s">
        <v>7</v>
      </c>
      <c r="CCH11" t="s">
        <v>7</v>
      </c>
      <c r="CCI11" t="s">
        <v>7</v>
      </c>
      <c r="CCJ11" t="s">
        <v>7</v>
      </c>
      <c r="CCK11" t="s">
        <v>7</v>
      </c>
      <c r="CCL11" t="s">
        <v>7</v>
      </c>
      <c r="CCM11" t="s">
        <v>7</v>
      </c>
      <c r="CCN11" t="s">
        <v>7</v>
      </c>
      <c r="CCO11" t="s">
        <v>7</v>
      </c>
      <c r="CCP11" t="s">
        <v>7</v>
      </c>
      <c r="CCQ11" t="s">
        <v>7</v>
      </c>
      <c r="CCR11" t="s">
        <v>7</v>
      </c>
      <c r="CCS11" t="s">
        <v>7</v>
      </c>
      <c r="CCT11" t="s">
        <v>7</v>
      </c>
      <c r="CCU11" t="s">
        <v>7</v>
      </c>
      <c r="CCV11" t="s">
        <v>7</v>
      </c>
      <c r="CCW11" t="s">
        <v>7</v>
      </c>
      <c r="CCX11" t="s">
        <v>7</v>
      </c>
      <c r="CCY11" t="s">
        <v>7</v>
      </c>
      <c r="CCZ11" t="s">
        <v>7</v>
      </c>
      <c r="CDA11" t="s">
        <v>7</v>
      </c>
      <c r="CDB11" t="s">
        <v>7</v>
      </c>
      <c r="CDC11" t="s">
        <v>7</v>
      </c>
      <c r="CDD11" t="s">
        <v>7</v>
      </c>
      <c r="CDE11" t="s">
        <v>7</v>
      </c>
      <c r="CDF11" t="s">
        <v>7</v>
      </c>
      <c r="CDG11" t="s">
        <v>7</v>
      </c>
      <c r="CDH11" t="s">
        <v>7</v>
      </c>
      <c r="CDI11" t="s">
        <v>7</v>
      </c>
      <c r="CDJ11" t="s">
        <v>7</v>
      </c>
      <c r="CDK11" t="s">
        <v>7</v>
      </c>
      <c r="CDL11" t="s">
        <v>7</v>
      </c>
      <c r="CDM11" t="s">
        <v>7</v>
      </c>
      <c r="CDN11" t="s">
        <v>7</v>
      </c>
      <c r="CDO11" t="s">
        <v>7</v>
      </c>
      <c r="CDP11" t="s">
        <v>7</v>
      </c>
      <c r="CDQ11" t="s">
        <v>7</v>
      </c>
      <c r="CDR11" t="s">
        <v>7</v>
      </c>
      <c r="CDS11" t="s">
        <v>7</v>
      </c>
      <c r="CDT11" t="s">
        <v>7</v>
      </c>
      <c r="CDU11" t="s">
        <v>7</v>
      </c>
      <c r="CDV11" t="s">
        <v>7</v>
      </c>
      <c r="CDW11" t="s">
        <v>7</v>
      </c>
      <c r="CDX11" t="s">
        <v>7</v>
      </c>
      <c r="CDY11" t="s">
        <v>7</v>
      </c>
      <c r="CDZ11" t="s">
        <v>7</v>
      </c>
      <c r="CEA11" t="s">
        <v>7</v>
      </c>
      <c r="CEB11" t="s">
        <v>7</v>
      </c>
      <c r="CEC11" t="s">
        <v>7</v>
      </c>
      <c r="CED11" t="s">
        <v>7</v>
      </c>
      <c r="CEE11" t="s">
        <v>7</v>
      </c>
      <c r="CEF11" t="s">
        <v>7</v>
      </c>
      <c r="CEG11" t="s">
        <v>7</v>
      </c>
      <c r="CEH11" t="s">
        <v>7</v>
      </c>
      <c r="CEI11" t="s">
        <v>7</v>
      </c>
      <c r="CEJ11" t="s">
        <v>7</v>
      </c>
      <c r="CEK11" t="s">
        <v>7</v>
      </c>
      <c r="CEL11" t="s">
        <v>7</v>
      </c>
      <c r="CEM11" t="s">
        <v>7</v>
      </c>
      <c r="CEN11" t="s">
        <v>7</v>
      </c>
      <c r="CEO11" t="s">
        <v>7</v>
      </c>
      <c r="CEP11" t="s">
        <v>7</v>
      </c>
      <c r="CEQ11" t="s">
        <v>7</v>
      </c>
      <c r="CER11" t="s">
        <v>7</v>
      </c>
      <c r="CES11" t="s">
        <v>7</v>
      </c>
      <c r="CET11" t="s">
        <v>7</v>
      </c>
      <c r="CEU11" t="s">
        <v>7</v>
      </c>
      <c r="CEV11" t="s">
        <v>7</v>
      </c>
      <c r="CEW11" t="s">
        <v>7</v>
      </c>
      <c r="CEX11" t="s">
        <v>7</v>
      </c>
      <c r="CEY11" t="s">
        <v>7</v>
      </c>
      <c r="CEZ11" t="s">
        <v>7</v>
      </c>
      <c r="CFA11" t="s">
        <v>7</v>
      </c>
      <c r="CFB11" t="s">
        <v>7</v>
      </c>
      <c r="CFC11" t="s">
        <v>7</v>
      </c>
      <c r="CFD11" t="s">
        <v>7</v>
      </c>
      <c r="CFE11" t="s">
        <v>7</v>
      </c>
      <c r="CFF11" t="s">
        <v>7</v>
      </c>
      <c r="CFG11" t="s">
        <v>7</v>
      </c>
      <c r="CFH11" t="s">
        <v>7</v>
      </c>
      <c r="CFI11" t="s">
        <v>7</v>
      </c>
      <c r="CFJ11" t="s">
        <v>7</v>
      </c>
      <c r="CFK11" t="s">
        <v>7</v>
      </c>
      <c r="CFL11" t="s">
        <v>7</v>
      </c>
      <c r="CFM11" t="s">
        <v>7</v>
      </c>
      <c r="CFN11" t="s">
        <v>7</v>
      </c>
      <c r="CFO11" t="s">
        <v>7</v>
      </c>
      <c r="CFP11" t="s">
        <v>7</v>
      </c>
      <c r="CFQ11" t="s">
        <v>7</v>
      </c>
      <c r="CFR11" t="s">
        <v>7</v>
      </c>
      <c r="CFS11" t="s">
        <v>7</v>
      </c>
      <c r="CFT11" t="s">
        <v>7</v>
      </c>
      <c r="CFU11" t="s">
        <v>7</v>
      </c>
      <c r="CFV11" t="s">
        <v>7</v>
      </c>
      <c r="CFW11" t="s">
        <v>7</v>
      </c>
      <c r="CFX11" t="s">
        <v>7</v>
      </c>
      <c r="CFY11" t="s">
        <v>7</v>
      </c>
      <c r="CFZ11" t="s">
        <v>7</v>
      </c>
      <c r="CGA11" t="s">
        <v>7</v>
      </c>
      <c r="CGB11" t="s">
        <v>7</v>
      </c>
      <c r="CGC11" t="s">
        <v>7</v>
      </c>
      <c r="CGD11" t="s">
        <v>7</v>
      </c>
      <c r="CGE11" t="s">
        <v>7</v>
      </c>
      <c r="CGF11" t="s">
        <v>7</v>
      </c>
      <c r="CGG11" t="s">
        <v>7</v>
      </c>
      <c r="CGH11" t="s">
        <v>7</v>
      </c>
      <c r="CGI11" t="s">
        <v>7</v>
      </c>
      <c r="CGJ11" t="s">
        <v>7</v>
      </c>
      <c r="CGK11" t="s">
        <v>7</v>
      </c>
      <c r="CGL11" t="s">
        <v>7</v>
      </c>
      <c r="CGM11" t="s">
        <v>7</v>
      </c>
      <c r="CGN11" t="s">
        <v>7</v>
      </c>
      <c r="CGO11" t="s">
        <v>7</v>
      </c>
      <c r="CGP11" t="s">
        <v>7</v>
      </c>
      <c r="CGQ11" t="s">
        <v>7</v>
      </c>
      <c r="CGR11" t="s">
        <v>7</v>
      </c>
      <c r="CGS11" t="s">
        <v>7</v>
      </c>
      <c r="CGT11" t="s">
        <v>7</v>
      </c>
      <c r="CGU11" t="s">
        <v>7</v>
      </c>
      <c r="CGV11" t="s">
        <v>7</v>
      </c>
      <c r="CGW11" t="s">
        <v>7</v>
      </c>
      <c r="CGX11" t="s">
        <v>7</v>
      </c>
      <c r="CGY11" t="s">
        <v>7</v>
      </c>
      <c r="CGZ11" t="s">
        <v>7</v>
      </c>
      <c r="CHA11" t="s">
        <v>7</v>
      </c>
      <c r="CHB11" t="s">
        <v>7</v>
      </c>
      <c r="CHC11" t="s">
        <v>7</v>
      </c>
      <c r="CHD11" t="s">
        <v>7</v>
      </c>
      <c r="CHE11" t="s">
        <v>7</v>
      </c>
      <c r="CHF11" t="s">
        <v>7</v>
      </c>
      <c r="CHG11" t="s">
        <v>7</v>
      </c>
      <c r="CHH11" t="s">
        <v>7</v>
      </c>
      <c r="CHI11" t="s">
        <v>7</v>
      </c>
      <c r="CHJ11" t="s">
        <v>7</v>
      </c>
      <c r="CHK11" t="s">
        <v>7</v>
      </c>
      <c r="CHL11" t="s">
        <v>7</v>
      </c>
      <c r="CHM11" t="s">
        <v>7</v>
      </c>
      <c r="CHN11" t="s">
        <v>7</v>
      </c>
      <c r="CHO11" t="s">
        <v>7</v>
      </c>
      <c r="CHP11" t="s">
        <v>7</v>
      </c>
      <c r="CHQ11" t="s">
        <v>7</v>
      </c>
      <c r="CHR11" t="s">
        <v>7</v>
      </c>
      <c r="CHS11" t="s">
        <v>7</v>
      </c>
      <c r="CHT11" t="s">
        <v>7</v>
      </c>
      <c r="CHU11" t="s">
        <v>7</v>
      </c>
      <c r="CHV11" t="s">
        <v>7</v>
      </c>
      <c r="CHW11" t="s">
        <v>7</v>
      </c>
      <c r="CHX11" t="s">
        <v>7</v>
      </c>
      <c r="CHY11" t="s">
        <v>7</v>
      </c>
      <c r="CHZ11" t="s">
        <v>7</v>
      </c>
      <c r="CIA11" t="s">
        <v>7</v>
      </c>
      <c r="CIB11" t="s">
        <v>7</v>
      </c>
      <c r="CIC11" t="s">
        <v>7</v>
      </c>
      <c r="CID11" t="s">
        <v>7</v>
      </c>
      <c r="CIE11" t="s">
        <v>7</v>
      </c>
      <c r="CIF11" t="s">
        <v>7</v>
      </c>
      <c r="CIG11" t="s">
        <v>7</v>
      </c>
      <c r="CIH11" t="s">
        <v>7</v>
      </c>
      <c r="CII11" t="s">
        <v>7</v>
      </c>
      <c r="CIJ11" t="s">
        <v>7</v>
      </c>
      <c r="CIK11" t="s">
        <v>7</v>
      </c>
      <c r="CIL11" t="s">
        <v>7</v>
      </c>
      <c r="CIM11" t="s">
        <v>7</v>
      </c>
      <c r="CIN11" t="s">
        <v>7</v>
      </c>
      <c r="CIO11" t="s">
        <v>7</v>
      </c>
      <c r="CIP11" t="s">
        <v>7</v>
      </c>
      <c r="CIQ11" t="s">
        <v>7</v>
      </c>
      <c r="CIR11" t="s">
        <v>7</v>
      </c>
      <c r="CIS11" t="s">
        <v>7</v>
      </c>
      <c r="CIT11" t="s">
        <v>7</v>
      </c>
      <c r="CIU11" t="s">
        <v>7</v>
      </c>
      <c r="CIV11" t="s">
        <v>7</v>
      </c>
      <c r="CIW11" t="s">
        <v>7</v>
      </c>
      <c r="CIX11" t="s">
        <v>7</v>
      </c>
      <c r="CIY11" t="s">
        <v>7</v>
      </c>
      <c r="CIZ11" t="s">
        <v>7</v>
      </c>
      <c r="CJA11" t="s">
        <v>7</v>
      </c>
      <c r="CJB11" t="s">
        <v>7</v>
      </c>
      <c r="CJC11" t="s">
        <v>7</v>
      </c>
      <c r="CJD11" t="s">
        <v>7</v>
      </c>
      <c r="CJE11" t="s">
        <v>7</v>
      </c>
      <c r="CJF11" t="s">
        <v>7</v>
      </c>
      <c r="CJG11" t="s">
        <v>7</v>
      </c>
      <c r="CJH11" t="s">
        <v>7</v>
      </c>
      <c r="CJI11" t="s">
        <v>7</v>
      </c>
      <c r="CJJ11" t="s">
        <v>7</v>
      </c>
      <c r="CJK11" t="s">
        <v>7</v>
      </c>
      <c r="CJL11" t="s">
        <v>7</v>
      </c>
      <c r="CJM11" t="s">
        <v>7</v>
      </c>
      <c r="CJN11" t="s">
        <v>7</v>
      </c>
      <c r="CJO11" t="s">
        <v>7</v>
      </c>
      <c r="CJP11" t="s">
        <v>7</v>
      </c>
      <c r="CJQ11" t="s">
        <v>7</v>
      </c>
      <c r="CJR11" t="s">
        <v>7</v>
      </c>
      <c r="CJS11" t="s">
        <v>7</v>
      </c>
      <c r="CJT11" t="s">
        <v>7</v>
      </c>
      <c r="CJU11" t="s">
        <v>7</v>
      </c>
      <c r="CJV11" t="s">
        <v>7</v>
      </c>
      <c r="CJW11" t="s">
        <v>7</v>
      </c>
      <c r="CJX11" t="s">
        <v>7</v>
      </c>
      <c r="CJY11" t="s">
        <v>7</v>
      </c>
      <c r="CJZ11" t="s">
        <v>7</v>
      </c>
      <c r="CKA11" t="s">
        <v>7</v>
      </c>
      <c r="CKB11" t="s">
        <v>7</v>
      </c>
      <c r="CKC11" t="s">
        <v>7</v>
      </c>
      <c r="CKD11" t="s">
        <v>7</v>
      </c>
      <c r="CKE11" t="s">
        <v>7</v>
      </c>
      <c r="CKF11" t="s">
        <v>7</v>
      </c>
      <c r="CKG11" t="s">
        <v>7</v>
      </c>
      <c r="CKH11" t="s">
        <v>7</v>
      </c>
      <c r="CKI11" t="s">
        <v>7</v>
      </c>
      <c r="CKJ11" t="s">
        <v>7</v>
      </c>
      <c r="CKK11" t="s">
        <v>7</v>
      </c>
      <c r="CKL11" t="s">
        <v>7</v>
      </c>
      <c r="CKM11" t="s">
        <v>7</v>
      </c>
      <c r="CKN11" t="s">
        <v>7</v>
      </c>
      <c r="CKO11" t="s">
        <v>7</v>
      </c>
      <c r="CKP11" t="s">
        <v>7</v>
      </c>
      <c r="CKQ11" t="s">
        <v>7</v>
      </c>
      <c r="CKR11" t="s">
        <v>7</v>
      </c>
      <c r="CKS11" t="s">
        <v>7</v>
      </c>
      <c r="CKT11" t="s">
        <v>7</v>
      </c>
      <c r="CKU11" t="s">
        <v>7</v>
      </c>
      <c r="CKV11" t="s">
        <v>7</v>
      </c>
      <c r="CKW11" t="s">
        <v>7</v>
      </c>
      <c r="CKX11" t="s">
        <v>7</v>
      </c>
      <c r="CKY11" t="s">
        <v>7</v>
      </c>
      <c r="CKZ11" t="s">
        <v>7</v>
      </c>
      <c r="CLA11" t="s">
        <v>7</v>
      </c>
      <c r="CLB11" t="s">
        <v>7</v>
      </c>
      <c r="CLC11" t="s">
        <v>7</v>
      </c>
      <c r="CLD11" t="s">
        <v>7</v>
      </c>
      <c r="CLE11" t="s">
        <v>7</v>
      </c>
      <c r="CLF11" t="s">
        <v>7</v>
      </c>
      <c r="CLG11" t="s">
        <v>7</v>
      </c>
      <c r="CLH11" t="s">
        <v>7</v>
      </c>
      <c r="CLI11" t="s">
        <v>7</v>
      </c>
      <c r="CLJ11" t="s">
        <v>7</v>
      </c>
      <c r="CLK11" t="s">
        <v>7</v>
      </c>
      <c r="CLL11" t="s">
        <v>7</v>
      </c>
      <c r="CLM11" t="s">
        <v>7</v>
      </c>
      <c r="CLN11" t="s">
        <v>7</v>
      </c>
      <c r="CLO11" t="s">
        <v>7</v>
      </c>
      <c r="CLP11" t="s">
        <v>7</v>
      </c>
      <c r="CLQ11" t="s">
        <v>7</v>
      </c>
      <c r="CLR11" t="s">
        <v>7</v>
      </c>
      <c r="CLS11" t="s">
        <v>7</v>
      </c>
      <c r="CLT11" t="s">
        <v>7</v>
      </c>
      <c r="CLU11" t="s">
        <v>7</v>
      </c>
      <c r="CLV11" t="s">
        <v>7</v>
      </c>
      <c r="CLW11" t="s">
        <v>7</v>
      </c>
      <c r="CLX11" t="s">
        <v>7</v>
      </c>
      <c r="CLY11" t="s">
        <v>7</v>
      </c>
      <c r="CLZ11" t="s">
        <v>7</v>
      </c>
      <c r="CMA11" t="s">
        <v>7</v>
      </c>
      <c r="CMB11" t="s">
        <v>7</v>
      </c>
      <c r="CMC11" t="s">
        <v>7</v>
      </c>
      <c r="CMD11" t="s">
        <v>7</v>
      </c>
      <c r="CME11" t="s">
        <v>7</v>
      </c>
      <c r="CMF11" t="s">
        <v>7</v>
      </c>
      <c r="CMG11" t="s">
        <v>7</v>
      </c>
      <c r="CMH11" t="s">
        <v>7</v>
      </c>
      <c r="CMI11" t="s">
        <v>7</v>
      </c>
      <c r="CMJ11" t="s">
        <v>7</v>
      </c>
      <c r="CMK11" t="s">
        <v>7</v>
      </c>
      <c r="CML11" t="s">
        <v>7</v>
      </c>
      <c r="CMM11" t="s">
        <v>7</v>
      </c>
      <c r="CMN11" t="s">
        <v>7</v>
      </c>
      <c r="CMO11" t="s">
        <v>7</v>
      </c>
      <c r="CMP11" t="s">
        <v>7</v>
      </c>
      <c r="CMQ11" t="s">
        <v>7</v>
      </c>
      <c r="CMR11" t="s">
        <v>7</v>
      </c>
      <c r="CMS11" t="s">
        <v>7</v>
      </c>
      <c r="CMT11" t="s">
        <v>7</v>
      </c>
      <c r="CMU11" t="s">
        <v>7</v>
      </c>
      <c r="CMV11" t="s">
        <v>7</v>
      </c>
      <c r="CMW11" t="s">
        <v>7</v>
      </c>
      <c r="CMX11" t="s">
        <v>7</v>
      </c>
      <c r="CMY11" t="s">
        <v>7</v>
      </c>
      <c r="CMZ11" t="s">
        <v>7</v>
      </c>
      <c r="CNA11" t="s">
        <v>7</v>
      </c>
      <c r="CNB11" t="s">
        <v>7</v>
      </c>
      <c r="CNC11" t="s">
        <v>7</v>
      </c>
      <c r="CND11" t="s">
        <v>7</v>
      </c>
      <c r="CNE11" t="s">
        <v>7</v>
      </c>
      <c r="CNF11" t="s">
        <v>7</v>
      </c>
      <c r="CNG11" t="s">
        <v>7</v>
      </c>
      <c r="CNH11" t="s">
        <v>7</v>
      </c>
      <c r="CNI11" t="s">
        <v>7</v>
      </c>
      <c r="CNJ11" t="s">
        <v>7</v>
      </c>
      <c r="CNK11" t="s">
        <v>7</v>
      </c>
      <c r="CNL11" t="s">
        <v>7</v>
      </c>
      <c r="CNM11" t="s">
        <v>7</v>
      </c>
      <c r="CNN11" t="s">
        <v>7</v>
      </c>
      <c r="CNO11" t="s">
        <v>7</v>
      </c>
      <c r="CNP11" t="s">
        <v>7</v>
      </c>
      <c r="CNQ11" t="s">
        <v>7</v>
      </c>
      <c r="CNR11" t="s">
        <v>7</v>
      </c>
      <c r="CNS11" t="s">
        <v>7</v>
      </c>
      <c r="CNT11" t="s">
        <v>7</v>
      </c>
      <c r="CNU11" t="s">
        <v>7</v>
      </c>
      <c r="CNV11" t="s">
        <v>7</v>
      </c>
      <c r="CNW11" t="s">
        <v>7</v>
      </c>
      <c r="CNX11" t="s">
        <v>7</v>
      </c>
      <c r="CNY11" t="s">
        <v>7</v>
      </c>
      <c r="CNZ11" t="s">
        <v>7</v>
      </c>
      <c r="COA11" t="s">
        <v>7</v>
      </c>
      <c r="COB11" t="s">
        <v>7</v>
      </c>
      <c r="COC11" t="s">
        <v>7</v>
      </c>
      <c r="COD11" t="s">
        <v>7</v>
      </c>
      <c r="COE11" t="s">
        <v>7</v>
      </c>
      <c r="COF11" t="s">
        <v>7</v>
      </c>
      <c r="COG11" t="s">
        <v>7</v>
      </c>
      <c r="COH11" t="s">
        <v>7</v>
      </c>
      <c r="COI11" t="s">
        <v>7</v>
      </c>
      <c r="COJ11" t="s">
        <v>7</v>
      </c>
      <c r="COK11" t="s">
        <v>7</v>
      </c>
      <c r="COL11" t="s">
        <v>7</v>
      </c>
      <c r="COM11" t="s">
        <v>7</v>
      </c>
      <c r="CON11" t="s">
        <v>7</v>
      </c>
      <c r="COO11" t="s">
        <v>7</v>
      </c>
      <c r="COP11" t="s">
        <v>7</v>
      </c>
      <c r="COQ11" t="s">
        <v>7</v>
      </c>
      <c r="COR11" t="s">
        <v>7</v>
      </c>
      <c r="COS11" t="s">
        <v>7</v>
      </c>
      <c r="COT11" t="s">
        <v>7</v>
      </c>
      <c r="COU11" t="s">
        <v>7</v>
      </c>
      <c r="COV11" t="s">
        <v>7</v>
      </c>
      <c r="COW11" t="s">
        <v>7</v>
      </c>
      <c r="COX11" t="s">
        <v>7</v>
      </c>
      <c r="COY11" t="s">
        <v>7</v>
      </c>
      <c r="COZ11" t="s">
        <v>7</v>
      </c>
      <c r="CPA11" t="s">
        <v>7</v>
      </c>
      <c r="CPB11" t="s">
        <v>7</v>
      </c>
      <c r="CPC11" t="s">
        <v>7</v>
      </c>
      <c r="CPD11" t="s">
        <v>7</v>
      </c>
      <c r="CPE11" t="s">
        <v>7</v>
      </c>
      <c r="CPF11" t="s">
        <v>7</v>
      </c>
      <c r="CPG11" t="s">
        <v>7</v>
      </c>
      <c r="CPH11" t="s">
        <v>7</v>
      </c>
      <c r="CPI11" t="s">
        <v>7</v>
      </c>
      <c r="CPJ11" t="s">
        <v>7</v>
      </c>
      <c r="CPK11" t="s">
        <v>7</v>
      </c>
      <c r="CPL11" t="s">
        <v>7</v>
      </c>
      <c r="CPM11" t="s">
        <v>7</v>
      </c>
      <c r="CPN11" t="s">
        <v>7</v>
      </c>
      <c r="CPO11" t="s">
        <v>7</v>
      </c>
      <c r="CPP11" t="s">
        <v>7</v>
      </c>
      <c r="CPQ11" t="s">
        <v>7</v>
      </c>
      <c r="CPR11" t="s">
        <v>7</v>
      </c>
      <c r="CPS11" t="s">
        <v>7</v>
      </c>
      <c r="CPT11" t="s">
        <v>7</v>
      </c>
      <c r="CPU11" t="s">
        <v>7</v>
      </c>
      <c r="CPV11" t="s">
        <v>7</v>
      </c>
      <c r="CPW11" t="s">
        <v>7</v>
      </c>
      <c r="CPX11" t="s">
        <v>7</v>
      </c>
      <c r="CPY11" t="s">
        <v>7</v>
      </c>
      <c r="CPZ11" t="s">
        <v>7</v>
      </c>
      <c r="CQA11" t="s">
        <v>7</v>
      </c>
      <c r="CQB11" t="s">
        <v>7</v>
      </c>
      <c r="CQC11" t="s">
        <v>7</v>
      </c>
      <c r="CQD11" t="s">
        <v>7</v>
      </c>
      <c r="CQE11" t="s">
        <v>7</v>
      </c>
      <c r="CQF11" t="s">
        <v>7</v>
      </c>
      <c r="CQG11" t="s">
        <v>7</v>
      </c>
      <c r="CQH11" t="s">
        <v>7</v>
      </c>
      <c r="CQI11" t="s">
        <v>7</v>
      </c>
      <c r="CQJ11" t="s">
        <v>7</v>
      </c>
      <c r="CQK11" t="s">
        <v>7</v>
      </c>
      <c r="CQL11" t="s">
        <v>7</v>
      </c>
      <c r="CQM11" t="s">
        <v>7</v>
      </c>
      <c r="CQN11" t="s">
        <v>7</v>
      </c>
      <c r="CQO11" t="s">
        <v>7</v>
      </c>
      <c r="CQP11" t="s">
        <v>7</v>
      </c>
      <c r="CQQ11" t="s">
        <v>7</v>
      </c>
      <c r="CQR11" t="s">
        <v>7</v>
      </c>
      <c r="CQS11" t="s">
        <v>7</v>
      </c>
      <c r="CQT11" t="s">
        <v>7</v>
      </c>
      <c r="CQU11" t="s">
        <v>7</v>
      </c>
      <c r="CQV11" t="s">
        <v>7</v>
      </c>
      <c r="CQW11" t="s">
        <v>7</v>
      </c>
      <c r="CQX11" t="s">
        <v>7</v>
      </c>
      <c r="CQY11" t="s">
        <v>7</v>
      </c>
      <c r="CQZ11" t="s">
        <v>7</v>
      </c>
      <c r="CRA11" t="s">
        <v>7</v>
      </c>
      <c r="CRB11" t="s">
        <v>7</v>
      </c>
      <c r="CRC11" t="s">
        <v>7</v>
      </c>
      <c r="CRD11" t="s">
        <v>7</v>
      </c>
      <c r="CRE11" t="s">
        <v>7</v>
      </c>
      <c r="CRF11" t="s">
        <v>7</v>
      </c>
      <c r="CRG11" t="s">
        <v>7</v>
      </c>
      <c r="CRH11" t="s">
        <v>7</v>
      </c>
      <c r="CRI11" t="s">
        <v>7</v>
      </c>
      <c r="CRJ11" t="s">
        <v>7</v>
      </c>
      <c r="CRK11" t="s">
        <v>7</v>
      </c>
      <c r="CRL11" t="s">
        <v>7</v>
      </c>
      <c r="CRM11" t="s">
        <v>7</v>
      </c>
      <c r="CRN11" t="s">
        <v>7</v>
      </c>
      <c r="CRO11" t="s">
        <v>7</v>
      </c>
      <c r="CRP11" t="s">
        <v>7</v>
      </c>
      <c r="CRQ11" t="s">
        <v>7</v>
      </c>
      <c r="CRR11" t="s">
        <v>7</v>
      </c>
      <c r="CRS11" t="s">
        <v>7</v>
      </c>
      <c r="CRT11" t="s">
        <v>7</v>
      </c>
      <c r="CRU11" t="s">
        <v>7</v>
      </c>
      <c r="CRV11" t="s">
        <v>7</v>
      </c>
      <c r="CRW11" t="s">
        <v>7</v>
      </c>
      <c r="CRX11" t="s">
        <v>7</v>
      </c>
      <c r="CRY11" t="s">
        <v>7</v>
      </c>
      <c r="CRZ11" t="s">
        <v>7</v>
      </c>
      <c r="CSA11" t="s">
        <v>7</v>
      </c>
      <c r="CSB11" t="s">
        <v>7</v>
      </c>
      <c r="CSC11" t="s">
        <v>7</v>
      </c>
      <c r="CSD11" t="s">
        <v>7</v>
      </c>
      <c r="CSE11" t="s">
        <v>7</v>
      </c>
      <c r="CSF11" t="s">
        <v>7</v>
      </c>
      <c r="CSG11" t="s">
        <v>7</v>
      </c>
      <c r="CSH11" t="s">
        <v>7</v>
      </c>
      <c r="CSI11" t="s">
        <v>7</v>
      </c>
      <c r="CSJ11" t="s">
        <v>7</v>
      </c>
      <c r="CSK11" t="s">
        <v>7</v>
      </c>
      <c r="CSL11" t="s">
        <v>7</v>
      </c>
      <c r="CSM11" t="s">
        <v>7</v>
      </c>
      <c r="CSN11" t="s">
        <v>7</v>
      </c>
      <c r="CSO11" t="s">
        <v>7</v>
      </c>
      <c r="CSP11" t="s">
        <v>7</v>
      </c>
      <c r="CSQ11" t="s">
        <v>7</v>
      </c>
      <c r="CSR11" t="s">
        <v>7</v>
      </c>
      <c r="CSS11" t="s">
        <v>7</v>
      </c>
      <c r="CST11" t="s">
        <v>7</v>
      </c>
      <c r="CSU11" t="s">
        <v>7</v>
      </c>
      <c r="CSV11" t="s">
        <v>7</v>
      </c>
      <c r="CSW11" t="s">
        <v>7</v>
      </c>
      <c r="CSX11" t="s">
        <v>7</v>
      </c>
      <c r="CSY11" t="s">
        <v>7</v>
      </c>
      <c r="CSZ11" t="s">
        <v>7</v>
      </c>
      <c r="CTA11" t="s">
        <v>7</v>
      </c>
      <c r="CTB11" t="s">
        <v>7</v>
      </c>
      <c r="CTC11" t="s">
        <v>7</v>
      </c>
      <c r="CTD11" t="s">
        <v>7</v>
      </c>
      <c r="CTE11" t="s">
        <v>7</v>
      </c>
      <c r="CTF11" t="s">
        <v>7</v>
      </c>
      <c r="CTG11" t="s">
        <v>7</v>
      </c>
      <c r="CTH11" t="s">
        <v>7</v>
      </c>
      <c r="CTI11" t="s">
        <v>7</v>
      </c>
      <c r="CTJ11" t="s">
        <v>7</v>
      </c>
      <c r="CTK11" t="s">
        <v>7</v>
      </c>
      <c r="CTL11" t="s">
        <v>7</v>
      </c>
      <c r="CTM11" t="s">
        <v>7</v>
      </c>
      <c r="CTN11" t="s">
        <v>7</v>
      </c>
      <c r="CTO11" t="s">
        <v>7</v>
      </c>
      <c r="CTP11" t="s">
        <v>7</v>
      </c>
      <c r="CTQ11" t="s">
        <v>7</v>
      </c>
      <c r="CTR11" t="s">
        <v>7</v>
      </c>
      <c r="CTS11" t="s">
        <v>7</v>
      </c>
      <c r="CTT11" t="s">
        <v>7</v>
      </c>
      <c r="CTU11" t="s">
        <v>7</v>
      </c>
      <c r="CTV11" t="s">
        <v>7</v>
      </c>
      <c r="CTW11" t="s">
        <v>7</v>
      </c>
      <c r="CTX11" t="s">
        <v>7</v>
      </c>
      <c r="CTY11" t="s">
        <v>7</v>
      </c>
      <c r="CTZ11" t="s">
        <v>7</v>
      </c>
      <c r="CUA11" t="s">
        <v>7</v>
      </c>
      <c r="CUB11" t="s">
        <v>7</v>
      </c>
      <c r="CUC11" t="s">
        <v>7</v>
      </c>
      <c r="CUD11" t="s">
        <v>7</v>
      </c>
      <c r="CUE11" t="s">
        <v>7</v>
      </c>
      <c r="CUF11" t="s">
        <v>7</v>
      </c>
      <c r="CUG11" t="s">
        <v>7</v>
      </c>
      <c r="CUH11" t="s">
        <v>7</v>
      </c>
      <c r="CUI11" t="s">
        <v>7</v>
      </c>
      <c r="CUJ11" t="s">
        <v>7</v>
      </c>
      <c r="CUK11" t="s">
        <v>7</v>
      </c>
      <c r="CUL11" t="s">
        <v>7</v>
      </c>
      <c r="CUM11" t="s">
        <v>7</v>
      </c>
      <c r="CUN11" t="s">
        <v>7</v>
      </c>
      <c r="CUO11" t="s">
        <v>7</v>
      </c>
      <c r="CUP11" t="s">
        <v>7</v>
      </c>
      <c r="CUQ11" t="s">
        <v>7</v>
      </c>
      <c r="CUR11" t="s">
        <v>7</v>
      </c>
      <c r="CUS11" t="s">
        <v>7</v>
      </c>
      <c r="CUT11" t="s">
        <v>7</v>
      </c>
      <c r="CUU11" t="s">
        <v>7</v>
      </c>
      <c r="CUV11" t="s">
        <v>7</v>
      </c>
      <c r="CUW11" t="s">
        <v>7</v>
      </c>
      <c r="CUX11" t="s">
        <v>7</v>
      </c>
      <c r="CUY11" t="s">
        <v>7</v>
      </c>
      <c r="CUZ11" t="s">
        <v>7</v>
      </c>
      <c r="CVA11" t="s">
        <v>7</v>
      </c>
      <c r="CVB11" t="s">
        <v>7</v>
      </c>
      <c r="CVC11" t="s">
        <v>7</v>
      </c>
      <c r="CVD11" t="s">
        <v>7</v>
      </c>
      <c r="CVE11" t="s">
        <v>7</v>
      </c>
      <c r="CVF11" t="s">
        <v>7</v>
      </c>
      <c r="CVG11" t="s">
        <v>7</v>
      </c>
      <c r="CVH11" t="s">
        <v>7</v>
      </c>
      <c r="CVI11" t="s">
        <v>7</v>
      </c>
      <c r="CVJ11" t="s">
        <v>7</v>
      </c>
      <c r="CVK11" t="s">
        <v>7</v>
      </c>
      <c r="CVL11" t="s">
        <v>7</v>
      </c>
      <c r="CVM11" t="s">
        <v>7</v>
      </c>
      <c r="CVN11" t="s">
        <v>7</v>
      </c>
      <c r="CVO11" t="s">
        <v>7</v>
      </c>
      <c r="CVP11" t="s">
        <v>7</v>
      </c>
      <c r="CVQ11" t="s">
        <v>7</v>
      </c>
      <c r="CVR11" t="s">
        <v>7</v>
      </c>
      <c r="CVS11" t="s">
        <v>7</v>
      </c>
      <c r="CVT11" t="s">
        <v>7</v>
      </c>
      <c r="CVU11" t="s">
        <v>7</v>
      </c>
      <c r="CVV11" t="s">
        <v>7</v>
      </c>
      <c r="CVW11" t="s">
        <v>7</v>
      </c>
      <c r="CVX11" t="s">
        <v>7</v>
      </c>
      <c r="CVY11" t="s">
        <v>7</v>
      </c>
      <c r="CVZ11" t="s">
        <v>7</v>
      </c>
      <c r="CWA11" t="s">
        <v>7</v>
      </c>
      <c r="CWB11" t="s">
        <v>7</v>
      </c>
      <c r="CWC11" t="s">
        <v>7</v>
      </c>
      <c r="CWD11" t="s">
        <v>7</v>
      </c>
      <c r="CWE11" t="s">
        <v>7</v>
      </c>
      <c r="CWF11" t="s">
        <v>7</v>
      </c>
      <c r="CWG11" t="s">
        <v>7</v>
      </c>
      <c r="CWH11" t="s">
        <v>7</v>
      </c>
      <c r="CWI11" t="s">
        <v>7</v>
      </c>
      <c r="CWJ11" t="s">
        <v>7</v>
      </c>
      <c r="CWK11" t="s">
        <v>7</v>
      </c>
      <c r="CWL11" t="s">
        <v>7</v>
      </c>
      <c r="CWM11" t="s">
        <v>7</v>
      </c>
      <c r="CWN11" t="s">
        <v>7</v>
      </c>
      <c r="CWO11" t="s">
        <v>7</v>
      </c>
      <c r="CWP11" t="s">
        <v>7</v>
      </c>
      <c r="CWQ11" t="s">
        <v>7</v>
      </c>
      <c r="CWR11" t="s">
        <v>7</v>
      </c>
      <c r="CWS11" t="s">
        <v>7</v>
      </c>
      <c r="CWT11" t="s">
        <v>7</v>
      </c>
      <c r="CWU11" t="s">
        <v>7</v>
      </c>
      <c r="CWV11" t="s">
        <v>7</v>
      </c>
      <c r="CWW11" t="s">
        <v>7</v>
      </c>
      <c r="CWX11" t="s">
        <v>7</v>
      </c>
      <c r="CWY11" t="s">
        <v>7</v>
      </c>
      <c r="CWZ11" t="s">
        <v>7</v>
      </c>
      <c r="CXA11" t="s">
        <v>7</v>
      </c>
      <c r="CXB11" t="s">
        <v>7</v>
      </c>
      <c r="CXC11" t="s">
        <v>7</v>
      </c>
      <c r="CXD11" t="s">
        <v>7</v>
      </c>
      <c r="CXE11" t="s">
        <v>7</v>
      </c>
      <c r="CXF11" t="s">
        <v>7</v>
      </c>
      <c r="CXG11" t="s">
        <v>7</v>
      </c>
      <c r="CXH11" t="s">
        <v>7</v>
      </c>
      <c r="CXI11" t="s">
        <v>7</v>
      </c>
      <c r="CXJ11" t="s">
        <v>7</v>
      </c>
      <c r="CXK11" t="s">
        <v>7</v>
      </c>
      <c r="CXL11" t="s">
        <v>7</v>
      </c>
      <c r="CXM11" t="s">
        <v>7</v>
      </c>
      <c r="CXN11" t="s">
        <v>7</v>
      </c>
      <c r="CXO11" t="s">
        <v>7</v>
      </c>
      <c r="CXP11" t="s">
        <v>7</v>
      </c>
      <c r="CXQ11" t="s">
        <v>7</v>
      </c>
      <c r="CXR11" t="s">
        <v>7</v>
      </c>
      <c r="CXS11" t="s">
        <v>7</v>
      </c>
      <c r="CXT11" t="s">
        <v>7</v>
      </c>
      <c r="CXU11" t="s">
        <v>7</v>
      </c>
      <c r="CXV11" t="s">
        <v>7</v>
      </c>
      <c r="CXW11" t="s">
        <v>7</v>
      </c>
      <c r="CXX11" t="s">
        <v>7</v>
      </c>
      <c r="CXY11" t="s">
        <v>7</v>
      </c>
      <c r="CXZ11" t="s">
        <v>7</v>
      </c>
      <c r="CYA11" t="s">
        <v>7</v>
      </c>
      <c r="CYB11" t="s">
        <v>7</v>
      </c>
      <c r="CYC11" t="s">
        <v>7</v>
      </c>
      <c r="CYD11" t="s">
        <v>7</v>
      </c>
      <c r="CYE11" t="s">
        <v>7</v>
      </c>
      <c r="CYF11" t="s">
        <v>7</v>
      </c>
      <c r="CYG11" t="s">
        <v>7</v>
      </c>
      <c r="CYH11" t="s">
        <v>7</v>
      </c>
      <c r="CYI11" t="s">
        <v>7</v>
      </c>
      <c r="CYJ11" t="s">
        <v>7</v>
      </c>
      <c r="CYK11" t="s">
        <v>7</v>
      </c>
      <c r="CYL11" t="s">
        <v>7</v>
      </c>
      <c r="CYM11" t="s">
        <v>7</v>
      </c>
      <c r="CYN11" t="s">
        <v>7</v>
      </c>
      <c r="CYO11" t="s">
        <v>7</v>
      </c>
      <c r="CYP11" t="s">
        <v>7</v>
      </c>
      <c r="CYQ11" t="s">
        <v>7</v>
      </c>
      <c r="CYR11" t="s">
        <v>7</v>
      </c>
      <c r="CYS11" t="s">
        <v>7</v>
      </c>
      <c r="CYT11" t="s">
        <v>7</v>
      </c>
      <c r="CYU11" t="s">
        <v>7</v>
      </c>
      <c r="CYV11" t="s">
        <v>7</v>
      </c>
      <c r="CYW11" t="s">
        <v>7</v>
      </c>
      <c r="CYX11" t="s">
        <v>7</v>
      </c>
      <c r="CYY11" t="s">
        <v>7</v>
      </c>
      <c r="CYZ11" t="s">
        <v>7</v>
      </c>
      <c r="CZA11" t="s">
        <v>7</v>
      </c>
      <c r="CZB11" t="s">
        <v>7</v>
      </c>
      <c r="CZC11" t="s">
        <v>7</v>
      </c>
      <c r="CZD11" t="s">
        <v>7</v>
      </c>
      <c r="CZE11" t="s">
        <v>7</v>
      </c>
      <c r="CZF11" t="s">
        <v>7</v>
      </c>
      <c r="CZG11" t="s">
        <v>7</v>
      </c>
      <c r="CZH11" t="s">
        <v>7</v>
      </c>
      <c r="CZI11" t="s">
        <v>7</v>
      </c>
      <c r="CZJ11" t="s">
        <v>7</v>
      </c>
      <c r="CZK11" t="s">
        <v>7</v>
      </c>
      <c r="CZL11" t="s">
        <v>7</v>
      </c>
      <c r="CZM11" t="s">
        <v>7</v>
      </c>
      <c r="CZN11" t="s">
        <v>7</v>
      </c>
      <c r="CZO11" t="s">
        <v>7</v>
      </c>
      <c r="CZP11" t="s">
        <v>7</v>
      </c>
      <c r="CZQ11" t="s">
        <v>7</v>
      </c>
      <c r="CZR11" t="s">
        <v>7</v>
      </c>
      <c r="CZS11" t="s">
        <v>7</v>
      </c>
      <c r="CZT11" t="s">
        <v>7</v>
      </c>
      <c r="CZU11" t="s">
        <v>7</v>
      </c>
      <c r="CZV11" t="s">
        <v>7</v>
      </c>
      <c r="CZW11" t="s">
        <v>7</v>
      </c>
      <c r="CZX11" t="s">
        <v>7</v>
      </c>
      <c r="CZY11" t="s">
        <v>7</v>
      </c>
      <c r="CZZ11" t="s">
        <v>7</v>
      </c>
      <c r="DAA11" t="s">
        <v>7</v>
      </c>
      <c r="DAB11" t="s">
        <v>7</v>
      </c>
      <c r="DAC11" t="s">
        <v>7</v>
      </c>
      <c r="DAD11" t="s">
        <v>7</v>
      </c>
      <c r="DAE11" t="s">
        <v>7</v>
      </c>
      <c r="DAF11" t="s">
        <v>7</v>
      </c>
      <c r="DAG11" t="s">
        <v>7</v>
      </c>
      <c r="DAH11" t="s">
        <v>7</v>
      </c>
      <c r="DAI11" t="s">
        <v>7</v>
      </c>
      <c r="DAJ11" t="s">
        <v>7</v>
      </c>
      <c r="DAK11" t="s">
        <v>7</v>
      </c>
      <c r="DAL11" t="s">
        <v>7</v>
      </c>
      <c r="DAM11" t="s">
        <v>7</v>
      </c>
      <c r="DAN11" t="s">
        <v>7</v>
      </c>
      <c r="DAO11" t="s">
        <v>7</v>
      </c>
      <c r="DAP11" t="s">
        <v>7</v>
      </c>
      <c r="DAQ11" t="s">
        <v>7</v>
      </c>
      <c r="DAR11" t="s">
        <v>7</v>
      </c>
      <c r="DAS11" t="s">
        <v>7</v>
      </c>
      <c r="DAT11" t="s">
        <v>7</v>
      </c>
      <c r="DAU11" t="s">
        <v>7</v>
      </c>
      <c r="DAV11" t="s">
        <v>7</v>
      </c>
      <c r="DAW11" t="s">
        <v>7</v>
      </c>
      <c r="DAX11" t="s">
        <v>7</v>
      </c>
      <c r="DAY11" t="s">
        <v>7</v>
      </c>
      <c r="DAZ11" t="s">
        <v>7</v>
      </c>
      <c r="DBA11" t="s">
        <v>7</v>
      </c>
      <c r="DBB11" t="s">
        <v>7</v>
      </c>
      <c r="DBC11" t="s">
        <v>7</v>
      </c>
      <c r="DBD11" t="s">
        <v>7</v>
      </c>
      <c r="DBE11" t="s">
        <v>7</v>
      </c>
      <c r="DBF11" t="s">
        <v>7</v>
      </c>
      <c r="DBG11" t="s">
        <v>7</v>
      </c>
      <c r="DBH11" t="s">
        <v>7</v>
      </c>
      <c r="DBI11" t="s">
        <v>7</v>
      </c>
      <c r="DBJ11" t="s">
        <v>7</v>
      </c>
      <c r="DBK11" t="s">
        <v>7</v>
      </c>
      <c r="DBL11" t="s">
        <v>7</v>
      </c>
      <c r="DBM11" t="s">
        <v>7</v>
      </c>
      <c r="DBN11" t="s">
        <v>7</v>
      </c>
      <c r="DBO11" t="s">
        <v>7</v>
      </c>
      <c r="DBP11" t="s">
        <v>7</v>
      </c>
      <c r="DBQ11" t="s">
        <v>7</v>
      </c>
      <c r="DBR11" t="s">
        <v>7</v>
      </c>
      <c r="DBS11" t="s">
        <v>7</v>
      </c>
      <c r="DBT11" t="s">
        <v>7</v>
      </c>
      <c r="DBU11" t="s">
        <v>7</v>
      </c>
      <c r="DBV11" t="s">
        <v>7</v>
      </c>
      <c r="DBW11" t="s">
        <v>7</v>
      </c>
      <c r="DBX11" t="s">
        <v>7</v>
      </c>
      <c r="DBY11" t="s">
        <v>7</v>
      </c>
      <c r="DBZ11" t="s">
        <v>7</v>
      </c>
      <c r="DCA11" t="s">
        <v>7</v>
      </c>
      <c r="DCB11" t="s">
        <v>7</v>
      </c>
      <c r="DCC11" t="s">
        <v>7</v>
      </c>
      <c r="DCD11" t="s">
        <v>7</v>
      </c>
      <c r="DCE11" t="s">
        <v>7</v>
      </c>
      <c r="DCF11" t="s">
        <v>7</v>
      </c>
      <c r="DCG11" t="s">
        <v>7</v>
      </c>
      <c r="DCH11" t="s">
        <v>7</v>
      </c>
      <c r="DCI11" t="s">
        <v>7</v>
      </c>
      <c r="DCJ11" t="s">
        <v>7</v>
      </c>
      <c r="DCK11" t="s">
        <v>7</v>
      </c>
      <c r="DCL11" t="s">
        <v>7</v>
      </c>
      <c r="DCM11" t="s">
        <v>7</v>
      </c>
      <c r="DCN11" t="s">
        <v>7</v>
      </c>
      <c r="DCO11" t="s">
        <v>7</v>
      </c>
      <c r="DCP11" t="s">
        <v>7</v>
      </c>
      <c r="DCQ11" t="s">
        <v>7</v>
      </c>
      <c r="DCR11" t="s">
        <v>7</v>
      </c>
      <c r="DCS11" t="s">
        <v>7</v>
      </c>
      <c r="DCT11" t="s">
        <v>7</v>
      </c>
      <c r="DCU11" t="s">
        <v>7</v>
      </c>
      <c r="DCV11" t="s">
        <v>7</v>
      </c>
      <c r="DCW11" t="s">
        <v>7</v>
      </c>
      <c r="DCX11" t="s">
        <v>7</v>
      </c>
      <c r="DCY11" t="s">
        <v>7</v>
      </c>
      <c r="DCZ11" t="s">
        <v>7</v>
      </c>
      <c r="DDA11" t="s">
        <v>7</v>
      </c>
      <c r="DDB11" t="s">
        <v>7</v>
      </c>
      <c r="DDC11" t="s">
        <v>7</v>
      </c>
      <c r="DDD11" t="s">
        <v>7</v>
      </c>
      <c r="DDE11" t="s">
        <v>7</v>
      </c>
      <c r="DDF11" t="s">
        <v>7</v>
      </c>
      <c r="DDG11" t="s">
        <v>7</v>
      </c>
      <c r="DDH11" t="s">
        <v>7</v>
      </c>
      <c r="DDI11" t="s">
        <v>7</v>
      </c>
      <c r="DDJ11" t="s">
        <v>7</v>
      </c>
      <c r="DDK11" t="s">
        <v>7</v>
      </c>
      <c r="DDL11" t="s">
        <v>7</v>
      </c>
      <c r="DDM11" t="s">
        <v>7</v>
      </c>
      <c r="DDN11" t="s">
        <v>7</v>
      </c>
      <c r="DDO11" t="s">
        <v>7</v>
      </c>
      <c r="DDP11" t="s">
        <v>7</v>
      </c>
      <c r="DDQ11" t="s">
        <v>7</v>
      </c>
      <c r="DDR11" t="s">
        <v>7</v>
      </c>
      <c r="DDS11" t="s">
        <v>7</v>
      </c>
      <c r="DDT11" t="s">
        <v>7</v>
      </c>
      <c r="DDU11" t="s">
        <v>7</v>
      </c>
      <c r="DDV11" t="s">
        <v>7</v>
      </c>
      <c r="DDW11" t="s">
        <v>7</v>
      </c>
      <c r="DDX11" t="s">
        <v>7</v>
      </c>
      <c r="DDY11" t="s">
        <v>7</v>
      </c>
      <c r="DDZ11" t="s">
        <v>7</v>
      </c>
      <c r="DEA11" t="s">
        <v>7</v>
      </c>
      <c r="DEB11" t="s">
        <v>7</v>
      </c>
      <c r="DEC11" t="s">
        <v>7</v>
      </c>
      <c r="DED11" t="s">
        <v>7</v>
      </c>
      <c r="DEE11" t="s">
        <v>7</v>
      </c>
      <c r="DEF11" t="s">
        <v>7</v>
      </c>
      <c r="DEG11" t="s">
        <v>7</v>
      </c>
      <c r="DEH11" t="s">
        <v>7</v>
      </c>
      <c r="DEI11" t="s">
        <v>7</v>
      </c>
      <c r="DEJ11" t="s">
        <v>7</v>
      </c>
      <c r="DEK11" t="s">
        <v>7</v>
      </c>
      <c r="DEL11" t="s">
        <v>7</v>
      </c>
      <c r="DEM11" t="s">
        <v>7</v>
      </c>
      <c r="DEN11" t="s">
        <v>7</v>
      </c>
      <c r="DEO11" t="s">
        <v>7</v>
      </c>
      <c r="DEP11" t="s">
        <v>7</v>
      </c>
      <c r="DEQ11" t="s">
        <v>7</v>
      </c>
      <c r="DER11" t="s">
        <v>7</v>
      </c>
      <c r="DES11" t="s">
        <v>7</v>
      </c>
      <c r="DET11" t="s">
        <v>7</v>
      </c>
      <c r="DEU11" t="s">
        <v>7</v>
      </c>
      <c r="DEV11" t="s">
        <v>7</v>
      </c>
      <c r="DEW11" t="s">
        <v>7</v>
      </c>
      <c r="DEX11" t="s">
        <v>7</v>
      </c>
      <c r="DEY11" t="s">
        <v>7</v>
      </c>
      <c r="DEZ11" t="s">
        <v>7</v>
      </c>
      <c r="DFA11" t="s">
        <v>7</v>
      </c>
      <c r="DFB11" t="s">
        <v>7</v>
      </c>
      <c r="DFC11" t="s">
        <v>7</v>
      </c>
      <c r="DFD11" t="s">
        <v>7</v>
      </c>
      <c r="DFE11" t="s">
        <v>7</v>
      </c>
      <c r="DFF11" t="s">
        <v>7</v>
      </c>
      <c r="DFG11" t="s">
        <v>7</v>
      </c>
      <c r="DFH11" t="s">
        <v>7</v>
      </c>
      <c r="DFI11" t="s">
        <v>7</v>
      </c>
      <c r="DFJ11" t="s">
        <v>7</v>
      </c>
      <c r="DFK11" t="s">
        <v>7</v>
      </c>
      <c r="DFL11" t="s">
        <v>7</v>
      </c>
      <c r="DFM11" t="s">
        <v>7</v>
      </c>
      <c r="DFN11" t="s">
        <v>7</v>
      </c>
      <c r="DFO11" t="s">
        <v>7</v>
      </c>
      <c r="DFP11" t="s">
        <v>7</v>
      </c>
      <c r="DFQ11" t="s">
        <v>7</v>
      </c>
      <c r="DFR11" t="s">
        <v>7</v>
      </c>
      <c r="DFS11" t="s">
        <v>7</v>
      </c>
      <c r="DFT11" t="s">
        <v>7</v>
      </c>
      <c r="DFU11" t="s">
        <v>7</v>
      </c>
      <c r="DFV11" t="s">
        <v>7</v>
      </c>
      <c r="DFW11" t="s">
        <v>7</v>
      </c>
      <c r="DFX11" t="s">
        <v>7</v>
      </c>
      <c r="DFY11" t="s">
        <v>7</v>
      </c>
      <c r="DFZ11" t="s">
        <v>7</v>
      </c>
      <c r="DGA11" t="s">
        <v>7</v>
      </c>
      <c r="DGB11" t="s">
        <v>7</v>
      </c>
      <c r="DGC11" t="s">
        <v>7</v>
      </c>
      <c r="DGD11" t="s">
        <v>7</v>
      </c>
      <c r="DGE11" t="s">
        <v>7</v>
      </c>
      <c r="DGF11" t="s">
        <v>7</v>
      </c>
      <c r="DGG11" t="s">
        <v>7</v>
      </c>
      <c r="DGH11" t="s">
        <v>7</v>
      </c>
      <c r="DGI11" t="s">
        <v>7</v>
      </c>
      <c r="DGJ11" t="s">
        <v>7</v>
      </c>
      <c r="DGK11" t="s">
        <v>7</v>
      </c>
      <c r="DGL11" t="s">
        <v>7</v>
      </c>
      <c r="DGM11" t="s">
        <v>7</v>
      </c>
      <c r="DGN11" t="s">
        <v>7</v>
      </c>
      <c r="DGO11" t="s">
        <v>7</v>
      </c>
      <c r="DGP11" t="s">
        <v>7</v>
      </c>
      <c r="DGQ11" t="s">
        <v>7</v>
      </c>
      <c r="DGR11" t="s">
        <v>7</v>
      </c>
      <c r="DGS11" t="s">
        <v>7</v>
      </c>
      <c r="DGT11" t="s">
        <v>7</v>
      </c>
      <c r="DGU11" t="s">
        <v>7</v>
      </c>
      <c r="DGV11" t="s">
        <v>7</v>
      </c>
      <c r="DGW11" t="s">
        <v>7</v>
      </c>
      <c r="DGX11" t="s">
        <v>7</v>
      </c>
      <c r="DGY11" t="s">
        <v>7</v>
      </c>
      <c r="DGZ11" t="s">
        <v>7</v>
      </c>
      <c r="DHA11" t="s">
        <v>7</v>
      </c>
      <c r="DHB11" t="s">
        <v>7</v>
      </c>
      <c r="DHC11" t="s">
        <v>7</v>
      </c>
      <c r="DHD11" t="s">
        <v>7</v>
      </c>
      <c r="DHE11" t="s">
        <v>7</v>
      </c>
      <c r="DHF11" t="s">
        <v>7</v>
      </c>
      <c r="DHG11" t="s">
        <v>7</v>
      </c>
      <c r="DHH11" t="s">
        <v>7</v>
      </c>
      <c r="DHI11" t="s">
        <v>7</v>
      </c>
      <c r="DHJ11" t="s">
        <v>7</v>
      </c>
      <c r="DHK11" t="s">
        <v>7</v>
      </c>
      <c r="DHL11" t="s">
        <v>7</v>
      </c>
      <c r="DHM11" t="s">
        <v>7</v>
      </c>
      <c r="DHN11" t="s">
        <v>7</v>
      </c>
      <c r="DHO11" t="s">
        <v>7</v>
      </c>
      <c r="DHP11" t="s">
        <v>7</v>
      </c>
      <c r="DHQ11" t="s">
        <v>7</v>
      </c>
      <c r="DHR11" t="s">
        <v>7</v>
      </c>
      <c r="DHS11" t="s">
        <v>7</v>
      </c>
      <c r="DHT11" t="s">
        <v>7</v>
      </c>
      <c r="DHU11" t="s">
        <v>7</v>
      </c>
      <c r="DHV11" t="s">
        <v>7</v>
      </c>
      <c r="DHW11" t="s">
        <v>7</v>
      </c>
      <c r="DHX11" t="s">
        <v>7</v>
      </c>
      <c r="DHY11" t="s">
        <v>7</v>
      </c>
      <c r="DHZ11" t="s">
        <v>7</v>
      </c>
      <c r="DIA11" t="s">
        <v>7</v>
      </c>
      <c r="DIB11" t="s">
        <v>7</v>
      </c>
      <c r="DIC11" t="s">
        <v>7</v>
      </c>
      <c r="DID11" t="s">
        <v>7</v>
      </c>
      <c r="DIE11" t="s">
        <v>7</v>
      </c>
      <c r="DIF11" t="s">
        <v>7</v>
      </c>
      <c r="DIG11" t="s">
        <v>7</v>
      </c>
      <c r="DIH11" t="s">
        <v>7</v>
      </c>
      <c r="DII11" t="s">
        <v>7</v>
      </c>
      <c r="DIJ11" t="s">
        <v>7</v>
      </c>
      <c r="DIK11" t="s">
        <v>7</v>
      </c>
      <c r="DIL11" t="s">
        <v>7</v>
      </c>
      <c r="DIM11" t="s">
        <v>7</v>
      </c>
      <c r="DIN11" t="s">
        <v>7</v>
      </c>
      <c r="DIO11" t="s">
        <v>7</v>
      </c>
      <c r="DIP11" t="s">
        <v>7</v>
      </c>
      <c r="DIQ11" t="s">
        <v>7</v>
      </c>
      <c r="DIR11" t="s">
        <v>7</v>
      </c>
      <c r="DIS11" t="s">
        <v>7</v>
      </c>
      <c r="DIT11" t="s">
        <v>7</v>
      </c>
      <c r="DIU11" t="s">
        <v>7</v>
      </c>
      <c r="DIV11" t="s">
        <v>7</v>
      </c>
      <c r="DIW11" t="s">
        <v>7</v>
      </c>
      <c r="DIX11" t="s">
        <v>7</v>
      </c>
      <c r="DIY11" t="s">
        <v>7</v>
      </c>
      <c r="DIZ11" t="s">
        <v>7</v>
      </c>
      <c r="DJA11" t="s">
        <v>7</v>
      </c>
      <c r="DJB11" t="s">
        <v>7</v>
      </c>
      <c r="DJC11" t="s">
        <v>7</v>
      </c>
      <c r="DJD11" t="s">
        <v>7</v>
      </c>
      <c r="DJE11" t="s">
        <v>7</v>
      </c>
      <c r="DJF11" t="s">
        <v>7</v>
      </c>
      <c r="DJG11" t="s">
        <v>7</v>
      </c>
      <c r="DJH11" t="s">
        <v>7</v>
      </c>
      <c r="DJI11" t="s">
        <v>7</v>
      </c>
      <c r="DJJ11" t="s">
        <v>7</v>
      </c>
      <c r="DJK11" t="s">
        <v>7</v>
      </c>
      <c r="DJL11" t="s">
        <v>7</v>
      </c>
      <c r="DJM11" t="s">
        <v>7</v>
      </c>
      <c r="DJN11" t="s">
        <v>7</v>
      </c>
      <c r="DJO11" t="s">
        <v>7</v>
      </c>
      <c r="DJP11" t="s">
        <v>7</v>
      </c>
      <c r="DJQ11" t="s">
        <v>7</v>
      </c>
      <c r="DJR11" t="s">
        <v>7</v>
      </c>
      <c r="DJS11" t="s">
        <v>7</v>
      </c>
      <c r="DJT11" t="s">
        <v>7</v>
      </c>
      <c r="DJU11" t="s">
        <v>7</v>
      </c>
      <c r="DJV11" t="s">
        <v>7</v>
      </c>
      <c r="DJW11" t="s">
        <v>7</v>
      </c>
      <c r="DJX11" t="s">
        <v>7</v>
      </c>
      <c r="DJY11" t="s">
        <v>7</v>
      </c>
      <c r="DJZ11" t="s">
        <v>7</v>
      </c>
      <c r="DKA11" t="s">
        <v>7</v>
      </c>
      <c r="DKB11" t="s">
        <v>7</v>
      </c>
      <c r="DKC11" t="s">
        <v>7</v>
      </c>
      <c r="DKD11" t="s">
        <v>7</v>
      </c>
      <c r="DKE11" t="s">
        <v>7</v>
      </c>
      <c r="DKF11" t="s">
        <v>7</v>
      </c>
      <c r="DKG11" t="s">
        <v>7</v>
      </c>
      <c r="DKH11" t="s">
        <v>7</v>
      </c>
      <c r="DKI11" t="s">
        <v>7</v>
      </c>
      <c r="DKJ11" t="s">
        <v>7</v>
      </c>
      <c r="DKK11" t="s">
        <v>7</v>
      </c>
      <c r="DKL11" t="s">
        <v>7</v>
      </c>
      <c r="DKM11" t="s">
        <v>7</v>
      </c>
      <c r="DKN11" t="s">
        <v>7</v>
      </c>
      <c r="DKO11" t="s">
        <v>7</v>
      </c>
      <c r="DKP11" t="s">
        <v>7</v>
      </c>
      <c r="DKQ11" t="s">
        <v>7</v>
      </c>
      <c r="DKR11" t="s">
        <v>7</v>
      </c>
      <c r="DKS11" t="s">
        <v>7</v>
      </c>
      <c r="DKT11" t="s">
        <v>7</v>
      </c>
      <c r="DKU11" t="s">
        <v>7</v>
      </c>
      <c r="DKV11" t="s">
        <v>7</v>
      </c>
      <c r="DKW11" t="s">
        <v>7</v>
      </c>
      <c r="DKX11" t="s">
        <v>7</v>
      </c>
      <c r="DKY11" t="s">
        <v>7</v>
      </c>
      <c r="DKZ11" t="s">
        <v>7</v>
      </c>
      <c r="DLA11" t="s">
        <v>7</v>
      </c>
      <c r="DLB11" t="s">
        <v>7</v>
      </c>
      <c r="DLC11" t="s">
        <v>7</v>
      </c>
      <c r="DLD11" t="s">
        <v>7</v>
      </c>
      <c r="DLE11" t="s">
        <v>7</v>
      </c>
      <c r="DLF11" t="s">
        <v>7</v>
      </c>
      <c r="DLG11" t="s">
        <v>7</v>
      </c>
      <c r="DLH11" t="s">
        <v>7</v>
      </c>
      <c r="DLI11" t="s">
        <v>7</v>
      </c>
      <c r="DLJ11" t="s">
        <v>7</v>
      </c>
      <c r="DLK11" t="s">
        <v>7</v>
      </c>
      <c r="DLL11" t="s">
        <v>7</v>
      </c>
      <c r="DLM11" t="s">
        <v>7</v>
      </c>
      <c r="DLN11" t="s">
        <v>7</v>
      </c>
      <c r="DLO11" t="s">
        <v>7</v>
      </c>
      <c r="DLP11" t="s">
        <v>7</v>
      </c>
      <c r="DLQ11" t="s">
        <v>7</v>
      </c>
      <c r="DLR11" t="s">
        <v>7</v>
      </c>
      <c r="DLS11" t="s">
        <v>7</v>
      </c>
      <c r="DLT11" t="s">
        <v>7</v>
      </c>
      <c r="DLU11" t="s">
        <v>7</v>
      </c>
      <c r="DLV11" t="s">
        <v>7</v>
      </c>
      <c r="DLW11" t="s">
        <v>7</v>
      </c>
      <c r="DLX11" t="s">
        <v>7</v>
      </c>
      <c r="DLY11" t="s">
        <v>7</v>
      </c>
      <c r="DLZ11" t="s">
        <v>7</v>
      </c>
      <c r="DMA11" t="s">
        <v>7</v>
      </c>
      <c r="DMB11" t="s">
        <v>7</v>
      </c>
      <c r="DMC11" t="s">
        <v>7</v>
      </c>
      <c r="DMD11" t="s">
        <v>7</v>
      </c>
      <c r="DME11" t="s">
        <v>7</v>
      </c>
      <c r="DMF11" t="s">
        <v>7</v>
      </c>
      <c r="DMG11" t="s">
        <v>7</v>
      </c>
      <c r="DMH11" t="s">
        <v>7</v>
      </c>
      <c r="DMI11" t="s">
        <v>7</v>
      </c>
      <c r="DMJ11" t="s">
        <v>7</v>
      </c>
      <c r="DMK11" t="s">
        <v>7</v>
      </c>
      <c r="DML11" t="s">
        <v>7</v>
      </c>
      <c r="DMM11" t="s">
        <v>7</v>
      </c>
      <c r="DMN11" t="s">
        <v>7</v>
      </c>
      <c r="DMO11" t="s">
        <v>7</v>
      </c>
      <c r="DMP11" t="s">
        <v>7</v>
      </c>
      <c r="DMQ11" t="s">
        <v>7</v>
      </c>
      <c r="DMR11" t="s">
        <v>7</v>
      </c>
      <c r="DMS11" t="s">
        <v>7</v>
      </c>
      <c r="DMT11" t="s">
        <v>7</v>
      </c>
      <c r="DMU11" t="s">
        <v>7</v>
      </c>
      <c r="DMV11" t="s">
        <v>7</v>
      </c>
      <c r="DMW11" t="s">
        <v>7</v>
      </c>
      <c r="DMX11" t="s">
        <v>7</v>
      </c>
      <c r="DMY11" t="s">
        <v>7</v>
      </c>
      <c r="DMZ11" t="s">
        <v>7</v>
      </c>
      <c r="DNA11" t="s">
        <v>7</v>
      </c>
      <c r="DNB11" t="s">
        <v>7</v>
      </c>
      <c r="DNC11" t="s">
        <v>7</v>
      </c>
      <c r="DND11" t="s">
        <v>7</v>
      </c>
      <c r="DNE11" t="s">
        <v>7</v>
      </c>
      <c r="DNF11" t="s">
        <v>7</v>
      </c>
      <c r="DNG11" t="s">
        <v>7</v>
      </c>
      <c r="DNH11" t="s">
        <v>7</v>
      </c>
      <c r="DNI11" t="s">
        <v>7</v>
      </c>
      <c r="DNJ11" t="s">
        <v>7</v>
      </c>
      <c r="DNK11" t="s">
        <v>7</v>
      </c>
      <c r="DNL11" t="s">
        <v>7</v>
      </c>
      <c r="DNM11" t="s">
        <v>7</v>
      </c>
      <c r="DNN11" t="s">
        <v>7</v>
      </c>
      <c r="DNO11" t="s">
        <v>7</v>
      </c>
      <c r="DNP11" t="s">
        <v>7</v>
      </c>
      <c r="DNQ11" t="s">
        <v>7</v>
      </c>
      <c r="DNR11" t="s">
        <v>7</v>
      </c>
      <c r="DNS11" t="s">
        <v>7</v>
      </c>
      <c r="DNT11" t="s">
        <v>7</v>
      </c>
      <c r="DNU11" t="s">
        <v>7</v>
      </c>
      <c r="DNV11" t="s">
        <v>7</v>
      </c>
      <c r="DNW11" t="s">
        <v>7</v>
      </c>
      <c r="DNX11" t="s">
        <v>7</v>
      </c>
      <c r="DNY11" t="s">
        <v>7</v>
      </c>
      <c r="DNZ11" t="s">
        <v>7</v>
      </c>
      <c r="DOA11" t="s">
        <v>7</v>
      </c>
      <c r="DOB11" t="s">
        <v>7</v>
      </c>
      <c r="DOC11" t="s">
        <v>7</v>
      </c>
      <c r="DOD11" t="s">
        <v>7</v>
      </c>
      <c r="DOE11" t="s">
        <v>7</v>
      </c>
      <c r="DOF11" t="s">
        <v>7</v>
      </c>
      <c r="DOG11" t="s">
        <v>7</v>
      </c>
      <c r="DOH11" t="s">
        <v>7</v>
      </c>
      <c r="DOI11" t="s">
        <v>7</v>
      </c>
      <c r="DOJ11" t="s">
        <v>7</v>
      </c>
      <c r="DOK11" t="s">
        <v>7</v>
      </c>
      <c r="DOL11" t="s">
        <v>7</v>
      </c>
      <c r="DOM11" t="s">
        <v>7</v>
      </c>
      <c r="DON11" t="s">
        <v>7</v>
      </c>
      <c r="DOO11" t="s">
        <v>7</v>
      </c>
      <c r="DOP11" t="s">
        <v>7</v>
      </c>
      <c r="DOQ11" t="s">
        <v>7</v>
      </c>
      <c r="DOR11" t="s">
        <v>7</v>
      </c>
      <c r="DOS11" t="s">
        <v>7</v>
      </c>
      <c r="DOT11" t="s">
        <v>7</v>
      </c>
      <c r="DOU11" t="s">
        <v>7</v>
      </c>
      <c r="DOV11" t="s">
        <v>7</v>
      </c>
      <c r="DOW11" t="s">
        <v>7</v>
      </c>
      <c r="DOX11" t="s">
        <v>7</v>
      </c>
      <c r="DOY11" t="s">
        <v>7</v>
      </c>
      <c r="DOZ11" t="s">
        <v>7</v>
      </c>
      <c r="DPA11" t="s">
        <v>7</v>
      </c>
      <c r="DPB11" t="s">
        <v>7</v>
      </c>
      <c r="DPC11" t="s">
        <v>7</v>
      </c>
      <c r="DPD11" t="s">
        <v>7</v>
      </c>
      <c r="DPE11" t="s">
        <v>7</v>
      </c>
      <c r="DPF11" t="s">
        <v>7</v>
      </c>
      <c r="DPG11" t="s">
        <v>7</v>
      </c>
      <c r="DPH11" t="s">
        <v>7</v>
      </c>
      <c r="DPI11" t="s">
        <v>7</v>
      </c>
      <c r="DPJ11" t="s">
        <v>7</v>
      </c>
      <c r="DPK11" t="s">
        <v>7</v>
      </c>
      <c r="DPL11" t="s">
        <v>7</v>
      </c>
      <c r="DPM11" t="s">
        <v>7</v>
      </c>
      <c r="DPN11" t="s">
        <v>7</v>
      </c>
      <c r="DPO11" t="s">
        <v>7</v>
      </c>
      <c r="DPP11" t="s">
        <v>7</v>
      </c>
      <c r="DPQ11" t="s">
        <v>7</v>
      </c>
      <c r="DPR11" t="s">
        <v>7</v>
      </c>
      <c r="DPS11" t="s">
        <v>7</v>
      </c>
      <c r="DPT11" t="s">
        <v>7</v>
      </c>
      <c r="DPU11" t="s">
        <v>7</v>
      </c>
      <c r="DPV11" t="s">
        <v>7</v>
      </c>
      <c r="DPW11" t="s">
        <v>7</v>
      </c>
      <c r="DPX11" t="s">
        <v>7</v>
      </c>
      <c r="DPY11" t="s">
        <v>7</v>
      </c>
      <c r="DPZ11" t="s">
        <v>7</v>
      </c>
      <c r="DQA11" t="s">
        <v>7</v>
      </c>
      <c r="DQB11" t="s">
        <v>7</v>
      </c>
      <c r="DQC11" t="s">
        <v>7</v>
      </c>
      <c r="DQD11" t="s">
        <v>7</v>
      </c>
      <c r="DQE11" t="s">
        <v>7</v>
      </c>
      <c r="DQF11" t="s">
        <v>7</v>
      </c>
      <c r="DQG11" t="s">
        <v>7</v>
      </c>
      <c r="DQH11" t="s">
        <v>7</v>
      </c>
      <c r="DQI11" t="s">
        <v>7</v>
      </c>
      <c r="DQJ11" t="s">
        <v>7</v>
      </c>
      <c r="DQK11" t="s">
        <v>7</v>
      </c>
      <c r="DQL11" t="s">
        <v>7</v>
      </c>
      <c r="DQM11" t="s">
        <v>7</v>
      </c>
      <c r="DQN11" t="s">
        <v>7</v>
      </c>
      <c r="DQO11" t="s">
        <v>7</v>
      </c>
      <c r="DQP11" t="s">
        <v>7</v>
      </c>
      <c r="DQQ11" t="s">
        <v>7</v>
      </c>
      <c r="DQR11" t="s">
        <v>7</v>
      </c>
      <c r="DQS11" t="s">
        <v>7</v>
      </c>
      <c r="DQT11" t="s">
        <v>7</v>
      </c>
      <c r="DQU11" t="s">
        <v>7</v>
      </c>
      <c r="DQV11" t="s">
        <v>7</v>
      </c>
      <c r="DQW11" t="s">
        <v>7</v>
      </c>
      <c r="DQX11" t="s">
        <v>7</v>
      </c>
      <c r="DQY11" t="s">
        <v>7</v>
      </c>
      <c r="DQZ11" t="s">
        <v>7</v>
      </c>
      <c r="DRA11" t="s">
        <v>7</v>
      </c>
      <c r="DRB11" t="s">
        <v>7</v>
      </c>
      <c r="DRC11" t="s">
        <v>7</v>
      </c>
      <c r="DRD11" t="s">
        <v>7</v>
      </c>
      <c r="DRE11" t="s">
        <v>7</v>
      </c>
      <c r="DRF11" t="s">
        <v>7</v>
      </c>
      <c r="DRG11" t="s">
        <v>7</v>
      </c>
      <c r="DRH11" t="s">
        <v>7</v>
      </c>
      <c r="DRI11" t="s">
        <v>7</v>
      </c>
      <c r="DRJ11" t="s">
        <v>7</v>
      </c>
      <c r="DRK11" t="s">
        <v>7</v>
      </c>
      <c r="DRL11" t="s">
        <v>7</v>
      </c>
      <c r="DRM11" t="s">
        <v>7</v>
      </c>
      <c r="DRN11" t="s">
        <v>7</v>
      </c>
      <c r="DRO11" t="s">
        <v>7</v>
      </c>
      <c r="DRP11" t="s">
        <v>7</v>
      </c>
      <c r="DRQ11" t="s">
        <v>7</v>
      </c>
      <c r="DRR11" t="s">
        <v>7</v>
      </c>
      <c r="DRS11" t="s">
        <v>7</v>
      </c>
      <c r="DRT11" t="s">
        <v>7</v>
      </c>
      <c r="DRU11" t="s">
        <v>7</v>
      </c>
      <c r="DRV11" t="s">
        <v>7</v>
      </c>
      <c r="DRW11" t="s">
        <v>7</v>
      </c>
      <c r="DRX11" t="s">
        <v>7</v>
      </c>
      <c r="DRY11" t="s">
        <v>7</v>
      </c>
      <c r="DRZ11" t="s">
        <v>7</v>
      </c>
      <c r="DSA11" t="s">
        <v>7</v>
      </c>
      <c r="DSB11" t="s">
        <v>7</v>
      </c>
      <c r="DSC11" t="s">
        <v>7</v>
      </c>
      <c r="DSD11" t="s">
        <v>7</v>
      </c>
      <c r="DSE11" t="s">
        <v>7</v>
      </c>
      <c r="DSF11" t="s">
        <v>7</v>
      </c>
      <c r="DSG11" t="s">
        <v>7</v>
      </c>
      <c r="DSH11" t="s">
        <v>7</v>
      </c>
      <c r="DSI11" t="s">
        <v>7</v>
      </c>
      <c r="DSJ11" t="s">
        <v>7</v>
      </c>
      <c r="DSK11" t="s">
        <v>7</v>
      </c>
      <c r="DSL11" t="s">
        <v>7</v>
      </c>
      <c r="DSM11" t="s">
        <v>7</v>
      </c>
      <c r="DSN11" t="s">
        <v>7</v>
      </c>
      <c r="DSO11" t="s">
        <v>7</v>
      </c>
      <c r="DSP11" t="s">
        <v>7</v>
      </c>
      <c r="DSQ11" t="s">
        <v>7</v>
      </c>
      <c r="DSR11" t="s">
        <v>7</v>
      </c>
      <c r="DSS11" t="s">
        <v>7</v>
      </c>
      <c r="DST11" t="s">
        <v>7</v>
      </c>
      <c r="DSU11" t="s">
        <v>7</v>
      </c>
      <c r="DSV11" t="s">
        <v>7</v>
      </c>
      <c r="DSW11" t="s">
        <v>7</v>
      </c>
      <c r="DSX11" t="s">
        <v>7</v>
      </c>
      <c r="DSY11" t="s">
        <v>7</v>
      </c>
      <c r="DSZ11" t="s">
        <v>7</v>
      </c>
      <c r="DTA11" t="s">
        <v>7</v>
      </c>
      <c r="DTB11" t="s">
        <v>7</v>
      </c>
      <c r="DTC11" t="s">
        <v>7</v>
      </c>
      <c r="DTD11" t="s">
        <v>7</v>
      </c>
      <c r="DTE11" t="s">
        <v>7</v>
      </c>
      <c r="DTF11" t="s">
        <v>7</v>
      </c>
      <c r="DTG11" t="s">
        <v>7</v>
      </c>
      <c r="DTH11" t="s">
        <v>7</v>
      </c>
      <c r="DTI11" t="s">
        <v>7</v>
      </c>
      <c r="DTJ11" t="s">
        <v>7</v>
      </c>
      <c r="DTK11" t="s">
        <v>7</v>
      </c>
      <c r="DTL11" t="s">
        <v>7</v>
      </c>
      <c r="DTM11" t="s">
        <v>7</v>
      </c>
      <c r="DTN11" t="s">
        <v>7</v>
      </c>
      <c r="DTO11" t="s">
        <v>7</v>
      </c>
      <c r="DTP11" t="s">
        <v>7</v>
      </c>
      <c r="DTQ11" t="s">
        <v>7</v>
      </c>
      <c r="DTR11" t="s">
        <v>7</v>
      </c>
      <c r="DTS11" t="s">
        <v>7</v>
      </c>
      <c r="DTT11" t="s">
        <v>7</v>
      </c>
      <c r="DTU11" t="s">
        <v>7</v>
      </c>
      <c r="DTV11" t="s">
        <v>7</v>
      </c>
      <c r="DTW11" t="s">
        <v>7</v>
      </c>
      <c r="DTX11" t="s">
        <v>7</v>
      </c>
      <c r="DTY11" t="s">
        <v>7</v>
      </c>
      <c r="DTZ11" t="s">
        <v>7</v>
      </c>
      <c r="DUA11" t="s">
        <v>7</v>
      </c>
      <c r="DUB11" t="s">
        <v>7</v>
      </c>
      <c r="DUC11" t="s">
        <v>7</v>
      </c>
      <c r="DUD11" t="s">
        <v>7</v>
      </c>
      <c r="DUE11" t="s">
        <v>7</v>
      </c>
      <c r="DUF11" t="s">
        <v>7</v>
      </c>
      <c r="DUG11" t="s">
        <v>7</v>
      </c>
      <c r="DUH11" t="s">
        <v>7</v>
      </c>
      <c r="DUI11" t="s">
        <v>7</v>
      </c>
      <c r="DUJ11" t="s">
        <v>7</v>
      </c>
      <c r="DUK11" t="s">
        <v>7</v>
      </c>
      <c r="DUL11" t="s">
        <v>7</v>
      </c>
      <c r="DUM11" t="s">
        <v>7</v>
      </c>
      <c r="DUN11" t="s">
        <v>7</v>
      </c>
      <c r="DUO11" t="s">
        <v>7</v>
      </c>
      <c r="DUP11" t="s">
        <v>7</v>
      </c>
      <c r="DUQ11" t="s">
        <v>7</v>
      </c>
      <c r="DUR11" t="s">
        <v>7</v>
      </c>
      <c r="DUS11" t="s">
        <v>7</v>
      </c>
      <c r="DUT11" t="s">
        <v>7</v>
      </c>
      <c r="DUU11" t="s">
        <v>7</v>
      </c>
      <c r="DUV11" t="s">
        <v>7</v>
      </c>
      <c r="DUW11" t="s">
        <v>7</v>
      </c>
      <c r="DUX11" t="s">
        <v>7</v>
      </c>
      <c r="DUY11" t="s">
        <v>7</v>
      </c>
      <c r="DUZ11" t="s">
        <v>7</v>
      </c>
      <c r="DVA11" t="s">
        <v>7</v>
      </c>
      <c r="DVB11" t="s">
        <v>7</v>
      </c>
      <c r="DVC11" t="s">
        <v>7</v>
      </c>
      <c r="DVD11" t="s">
        <v>7</v>
      </c>
      <c r="DVE11" t="s">
        <v>7</v>
      </c>
      <c r="DVF11" t="s">
        <v>7</v>
      </c>
      <c r="DVG11" t="s">
        <v>7</v>
      </c>
      <c r="DVH11" t="s">
        <v>7</v>
      </c>
      <c r="DVI11" t="s">
        <v>7</v>
      </c>
      <c r="DVJ11" t="s">
        <v>7</v>
      </c>
      <c r="DVK11" t="s">
        <v>7</v>
      </c>
      <c r="DVL11" t="s">
        <v>7</v>
      </c>
      <c r="DVM11" t="s">
        <v>7</v>
      </c>
      <c r="DVN11" t="s">
        <v>7</v>
      </c>
      <c r="DVO11" t="s">
        <v>7</v>
      </c>
      <c r="DVP11" t="s">
        <v>7</v>
      </c>
      <c r="DVQ11" t="s">
        <v>7</v>
      </c>
      <c r="DVR11" t="s">
        <v>7</v>
      </c>
      <c r="DVS11" t="s">
        <v>7</v>
      </c>
      <c r="DVT11" t="s">
        <v>7</v>
      </c>
      <c r="DVU11" t="s">
        <v>7</v>
      </c>
      <c r="DVV11" t="s">
        <v>7</v>
      </c>
      <c r="DVW11" t="s">
        <v>7</v>
      </c>
      <c r="DVX11" t="s">
        <v>7</v>
      </c>
      <c r="DVY11" t="s">
        <v>7</v>
      </c>
      <c r="DVZ11" t="s">
        <v>7</v>
      </c>
      <c r="DWA11" t="s">
        <v>7</v>
      </c>
      <c r="DWB11" t="s">
        <v>7</v>
      </c>
      <c r="DWC11" t="s">
        <v>7</v>
      </c>
      <c r="DWD11" t="s">
        <v>7</v>
      </c>
      <c r="DWE11" t="s">
        <v>7</v>
      </c>
      <c r="DWF11" t="s">
        <v>7</v>
      </c>
      <c r="DWG11" t="s">
        <v>7</v>
      </c>
      <c r="DWH11" t="s">
        <v>7</v>
      </c>
      <c r="DWI11" t="s">
        <v>7</v>
      </c>
      <c r="DWJ11" t="s">
        <v>7</v>
      </c>
      <c r="DWK11" t="s">
        <v>7</v>
      </c>
      <c r="DWL11" t="s">
        <v>7</v>
      </c>
      <c r="DWM11" t="s">
        <v>7</v>
      </c>
      <c r="DWN11" t="s">
        <v>7</v>
      </c>
      <c r="DWO11" t="s">
        <v>7</v>
      </c>
      <c r="DWP11" t="s">
        <v>7</v>
      </c>
      <c r="DWQ11" t="s">
        <v>7</v>
      </c>
      <c r="DWR11" t="s">
        <v>7</v>
      </c>
      <c r="DWS11" t="s">
        <v>7</v>
      </c>
      <c r="DWT11" t="s">
        <v>7</v>
      </c>
      <c r="DWU11" t="s">
        <v>7</v>
      </c>
      <c r="DWV11" t="s">
        <v>7</v>
      </c>
      <c r="DWW11" t="s">
        <v>7</v>
      </c>
      <c r="DWX11" t="s">
        <v>7</v>
      </c>
      <c r="DWY11" t="s">
        <v>7</v>
      </c>
      <c r="DWZ11" t="s">
        <v>7</v>
      </c>
      <c r="DXA11" t="s">
        <v>7</v>
      </c>
      <c r="DXB11" t="s">
        <v>7</v>
      </c>
      <c r="DXC11" t="s">
        <v>7</v>
      </c>
      <c r="DXD11" t="s">
        <v>7</v>
      </c>
      <c r="DXE11" t="s">
        <v>7</v>
      </c>
      <c r="DXF11" t="s">
        <v>7</v>
      </c>
      <c r="DXG11" t="s">
        <v>7</v>
      </c>
      <c r="DXH11" t="s">
        <v>7</v>
      </c>
      <c r="DXI11" t="s">
        <v>7</v>
      </c>
      <c r="DXJ11" t="s">
        <v>7</v>
      </c>
      <c r="DXK11" t="s">
        <v>7</v>
      </c>
      <c r="DXL11" t="s">
        <v>7</v>
      </c>
      <c r="DXM11" t="s">
        <v>7</v>
      </c>
      <c r="DXN11" t="s">
        <v>7</v>
      </c>
      <c r="DXO11" t="s">
        <v>7</v>
      </c>
      <c r="DXP11" t="s">
        <v>7</v>
      </c>
      <c r="DXQ11" t="s">
        <v>7</v>
      </c>
      <c r="DXR11" t="s">
        <v>7</v>
      </c>
      <c r="DXS11" t="s">
        <v>7</v>
      </c>
      <c r="DXT11" t="s">
        <v>7</v>
      </c>
      <c r="DXU11" t="s">
        <v>7</v>
      </c>
      <c r="DXV11" t="s">
        <v>7</v>
      </c>
      <c r="DXW11" t="s">
        <v>7</v>
      </c>
      <c r="DXX11" t="s">
        <v>7</v>
      </c>
      <c r="DXY11" t="s">
        <v>7</v>
      </c>
      <c r="DXZ11" t="s">
        <v>7</v>
      </c>
      <c r="DYA11" t="s">
        <v>7</v>
      </c>
      <c r="DYB11" t="s">
        <v>7</v>
      </c>
      <c r="DYC11" t="s">
        <v>7</v>
      </c>
      <c r="DYD11" t="s">
        <v>7</v>
      </c>
      <c r="DYE11" t="s">
        <v>7</v>
      </c>
      <c r="DYF11" t="s">
        <v>7</v>
      </c>
      <c r="DYG11" t="s">
        <v>7</v>
      </c>
      <c r="DYH11" t="s">
        <v>7</v>
      </c>
      <c r="DYI11" t="s">
        <v>7</v>
      </c>
      <c r="DYJ11" t="s">
        <v>7</v>
      </c>
      <c r="DYK11" t="s">
        <v>7</v>
      </c>
      <c r="DYL11" t="s">
        <v>7</v>
      </c>
      <c r="DYM11" t="s">
        <v>7</v>
      </c>
      <c r="DYN11" t="s">
        <v>7</v>
      </c>
      <c r="DYO11" t="s">
        <v>7</v>
      </c>
      <c r="DYP11" t="s">
        <v>7</v>
      </c>
      <c r="DYQ11" t="s">
        <v>7</v>
      </c>
      <c r="DYR11" t="s">
        <v>7</v>
      </c>
      <c r="DYS11" t="s">
        <v>7</v>
      </c>
      <c r="DYT11" t="s">
        <v>7</v>
      </c>
      <c r="DYU11" t="s">
        <v>7</v>
      </c>
      <c r="DYV11" t="s">
        <v>7</v>
      </c>
      <c r="DYW11" t="s">
        <v>7</v>
      </c>
      <c r="DYX11" t="s">
        <v>7</v>
      </c>
      <c r="DYY11" t="s">
        <v>7</v>
      </c>
      <c r="DYZ11" t="s">
        <v>7</v>
      </c>
      <c r="DZA11" t="s">
        <v>7</v>
      </c>
      <c r="DZB11" t="s">
        <v>7</v>
      </c>
      <c r="DZC11" t="s">
        <v>7</v>
      </c>
      <c r="DZD11" t="s">
        <v>7</v>
      </c>
      <c r="DZE11" t="s">
        <v>7</v>
      </c>
      <c r="DZF11" t="s">
        <v>7</v>
      </c>
      <c r="DZG11" t="s">
        <v>7</v>
      </c>
      <c r="DZH11" t="s">
        <v>7</v>
      </c>
      <c r="DZI11" t="s">
        <v>7</v>
      </c>
      <c r="DZJ11" t="s">
        <v>7</v>
      </c>
      <c r="DZK11" t="s">
        <v>7</v>
      </c>
      <c r="DZL11" t="s">
        <v>7</v>
      </c>
      <c r="DZM11" t="s">
        <v>7</v>
      </c>
      <c r="DZN11" t="s">
        <v>7</v>
      </c>
      <c r="DZO11" t="s">
        <v>7</v>
      </c>
      <c r="DZP11" t="s">
        <v>7</v>
      </c>
      <c r="DZQ11" t="s">
        <v>7</v>
      </c>
      <c r="DZR11" t="s">
        <v>7</v>
      </c>
      <c r="DZS11" t="s">
        <v>7</v>
      </c>
      <c r="DZT11" t="s">
        <v>7</v>
      </c>
      <c r="DZU11" t="s">
        <v>7</v>
      </c>
      <c r="DZV11" t="s">
        <v>7</v>
      </c>
      <c r="DZW11" t="s">
        <v>7</v>
      </c>
      <c r="DZX11" t="s">
        <v>7</v>
      </c>
      <c r="DZY11" t="s">
        <v>7</v>
      </c>
      <c r="DZZ11" t="s">
        <v>7</v>
      </c>
      <c r="EAA11" t="s">
        <v>7</v>
      </c>
      <c r="EAB11" t="s">
        <v>7</v>
      </c>
      <c r="EAC11" t="s">
        <v>7</v>
      </c>
      <c r="EAD11" t="s">
        <v>7</v>
      </c>
      <c r="EAE11" t="s">
        <v>7</v>
      </c>
      <c r="EAF11" t="s">
        <v>7</v>
      </c>
      <c r="EAG11" t="s">
        <v>7</v>
      </c>
      <c r="EAH11" t="s">
        <v>7</v>
      </c>
      <c r="EAI11" t="s">
        <v>7</v>
      </c>
      <c r="EAJ11" t="s">
        <v>7</v>
      </c>
      <c r="EAK11" t="s">
        <v>7</v>
      </c>
      <c r="EAL11" t="s">
        <v>7</v>
      </c>
      <c r="EAM11" t="s">
        <v>7</v>
      </c>
      <c r="EAN11" t="s">
        <v>7</v>
      </c>
      <c r="EAO11" t="s">
        <v>7</v>
      </c>
      <c r="EAP11" t="s">
        <v>7</v>
      </c>
      <c r="EAQ11" t="s">
        <v>7</v>
      </c>
      <c r="EAR11" t="s">
        <v>7</v>
      </c>
      <c r="EAS11" t="s">
        <v>7</v>
      </c>
      <c r="EAT11" t="s">
        <v>7</v>
      </c>
      <c r="EAU11" t="s">
        <v>7</v>
      </c>
      <c r="EAV11" t="s">
        <v>7</v>
      </c>
      <c r="EAW11" t="s">
        <v>7</v>
      </c>
      <c r="EAX11" t="s">
        <v>7</v>
      </c>
      <c r="EAY11" t="s">
        <v>7</v>
      </c>
      <c r="EAZ11" t="s">
        <v>7</v>
      </c>
      <c r="EBA11" t="s">
        <v>7</v>
      </c>
      <c r="EBB11" t="s">
        <v>7</v>
      </c>
      <c r="EBC11" t="s">
        <v>7</v>
      </c>
      <c r="EBD11" t="s">
        <v>7</v>
      </c>
      <c r="EBE11" t="s">
        <v>7</v>
      </c>
      <c r="EBF11" t="s">
        <v>7</v>
      </c>
      <c r="EBG11" t="s">
        <v>7</v>
      </c>
      <c r="EBH11" t="s">
        <v>7</v>
      </c>
      <c r="EBI11" t="s">
        <v>7</v>
      </c>
      <c r="EBJ11" t="s">
        <v>7</v>
      </c>
      <c r="EBK11" t="s">
        <v>7</v>
      </c>
      <c r="EBL11" t="s">
        <v>7</v>
      </c>
      <c r="EBM11" t="s">
        <v>7</v>
      </c>
      <c r="EBN11" t="s">
        <v>7</v>
      </c>
      <c r="EBO11" t="s">
        <v>7</v>
      </c>
      <c r="EBP11" t="s">
        <v>7</v>
      </c>
      <c r="EBQ11" t="s">
        <v>7</v>
      </c>
      <c r="EBR11" t="s">
        <v>7</v>
      </c>
      <c r="EBS11" t="s">
        <v>7</v>
      </c>
      <c r="EBT11" t="s">
        <v>7</v>
      </c>
      <c r="EBU11" t="s">
        <v>7</v>
      </c>
      <c r="EBV11" t="s">
        <v>7</v>
      </c>
      <c r="EBW11" t="s">
        <v>7</v>
      </c>
      <c r="EBX11" t="s">
        <v>7</v>
      </c>
      <c r="EBY11" t="s">
        <v>7</v>
      </c>
      <c r="EBZ11" t="s">
        <v>7</v>
      </c>
      <c r="ECA11" t="s">
        <v>7</v>
      </c>
      <c r="ECB11" t="s">
        <v>7</v>
      </c>
      <c r="ECC11" t="s">
        <v>7</v>
      </c>
      <c r="ECD11" t="s">
        <v>7</v>
      </c>
      <c r="ECE11" t="s">
        <v>7</v>
      </c>
      <c r="ECF11" t="s">
        <v>7</v>
      </c>
      <c r="ECG11" t="s">
        <v>7</v>
      </c>
      <c r="ECH11" t="s">
        <v>7</v>
      </c>
      <c r="ECI11" t="s">
        <v>7</v>
      </c>
      <c r="ECJ11" t="s">
        <v>7</v>
      </c>
      <c r="ECK11" t="s">
        <v>7</v>
      </c>
      <c r="ECL11" t="s">
        <v>7</v>
      </c>
      <c r="ECM11" t="s">
        <v>7</v>
      </c>
      <c r="ECN11" t="s">
        <v>7</v>
      </c>
      <c r="ECO11" t="s">
        <v>7</v>
      </c>
      <c r="ECP11" t="s">
        <v>7</v>
      </c>
      <c r="ECQ11" t="s">
        <v>7</v>
      </c>
      <c r="ECR11" t="s">
        <v>7</v>
      </c>
      <c r="ECS11" t="s">
        <v>7</v>
      </c>
      <c r="ECT11" t="s">
        <v>7</v>
      </c>
      <c r="ECU11" t="s">
        <v>7</v>
      </c>
      <c r="ECV11" t="s">
        <v>7</v>
      </c>
      <c r="ECW11" t="s">
        <v>7</v>
      </c>
      <c r="ECX11" t="s">
        <v>7</v>
      </c>
      <c r="ECY11" t="s">
        <v>7</v>
      </c>
      <c r="ECZ11" t="s">
        <v>7</v>
      </c>
      <c r="EDA11" t="s">
        <v>7</v>
      </c>
      <c r="EDB11" t="s">
        <v>7</v>
      </c>
      <c r="EDC11" t="s">
        <v>7</v>
      </c>
      <c r="EDD11" t="s">
        <v>7</v>
      </c>
      <c r="EDE11" t="s">
        <v>7</v>
      </c>
      <c r="EDF11" t="s">
        <v>7</v>
      </c>
      <c r="EDG11" t="s">
        <v>7</v>
      </c>
      <c r="EDH11" t="s">
        <v>7</v>
      </c>
      <c r="EDI11" t="s">
        <v>7</v>
      </c>
      <c r="EDJ11" t="s">
        <v>7</v>
      </c>
      <c r="EDK11" t="s">
        <v>7</v>
      </c>
      <c r="EDL11" t="s">
        <v>7</v>
      </c>
      <c r="EDM11" t="s">
        <v>7</v>
      </c>
      <c r="EDN11" t="s">
        <v>7</v>
      </c>
      <c r="EDO11" t="s">
        <v>7</v>
      </c>
      <c r="EDP11" t="s">
        <v>7</v>
      </c>
      <c r="EDQ11" t="s">
        <v>7</v>
      </c>
      <c r="EDR11" t="s">
        <v>7</v>
      </c>
      <c r="EDS11" t="s">
        <v>7</v>
      </c>
      <c r="EDT11" t="s">
        <v>7</v>
      </c>
      <c r="EDU11" t="s">
        <v>7</v>
      </c>
      <c r="EDV11" t="s">
        <v>7</v>
      </c>
      <c r="EDW11" t="s">
        <v>7</v>
      </c>
      <c r="EDX11" t="s">
        <v>7</v>
      </c>
      <c r="EDY11" t="s">
        <v>7</v>
      </c>
      <c r="EDZ11" t="s">
        <v>7</v>
      </c>
      <c r="EEA11" t="s">
        <v>7</v>
      </c>
      <c r="EEB11" t="s">
        <v>7</v>
      </c>
      <c r="EEC11" t="s">
        <v>7</v>
      </c>
      <c r="EED11" t="s">
        <v>7</v>
      </c>
      <c r="EEE11" t="s">
        <v>7</v>
      </c>
      <c r="EEF11" t="s">
        <v>7</v>
      </c>
      <c r="EEG11" t="s">
        <v>7</v>
      </c>
      <c r="EEH11" t="s">
        <v>7</v>
      </c>
      <c r="EEI11" t="s">
        <v>7</v>
      </c>
      <c r="EEJ11" t="s">
        <v>7</v>
      </c>
      <c r="EEK11" t="s">
        <v>7</v>
      </c>
      <c r="EEL11" t="s">
        <v>7</v>
      </c>
      <c r="EEM11" t="s">
        <v>7</v>
      </c>
      <c r="EEN11" t="s">
        <v>7</v>
      </c>
      <c r="EEO11" t="s">
        <v>7</v>
      </c>
      <c r="EEP11" t="s">
        <v>7</v>
      </c>
      <c r="EEQ11" t="s">
        <v>7</v>
      </c>
      <c r="EER11" t="s">
        <v>7</v>
      </c>
      <c r="EES11" t="s">
        <v>7</v>
      </c>
      <c r="EET11" t="s">
        <v>7</v>
      </c>
      <c r="EEU11" t="s">
        <v>7</v>
      </c>
      <c r="EEV11" t="s">
        <v>7</v>
      </c>
      <c r="EEW11" t="s">
        <v>7</v>
      </c>
      <c r="EEX11" t="s">
        <v>7</v>
      </c>
      <c r="EEY11" t="s">
        <v>7</v>
      </c>
      <c r="EEZ11" t="s">
        <v>7</v>
      </c>
      <c r="EFA11" t="s">
        <v>7</v>
      </c>
      <c r="EFB11" t="s">
        <v>7</v>
      </c>
      <c r="EFC11" t="s">
        <v>7</v>
      </c>
      <c r="EFD11" t="s">
        <v>7</v>
      </c>
      <c r="EFE11" t="s">
        <v>7</v>
      </c>
      <c r="EFF11" t="s">
        <v>7</v>
      </c>
      <c r="EFG11" t="s">
        <v>7</v>
      </c>
      <c r="EFH11" t="s">
        <v>7</v>
      </c>
      <c r="EFI11" t="s">
        <v>7</v>
      </c>
      <c r="EFJ11" t="s">
        <v>7</v>
      </c>
      <c r="EFK11" t="s">
        <v>7</v>
      </c>
      <c r="EFL11" t="s">
        <v>7</v>
      </c>
      <c r="EFM11" t="s">
        <v>7</v>
      </c>
      <c r="EFN11" t="s">
        <v>7</v>
      </c>
      <c r="EFO11" t="s">
        <v>7</v>
      </c>
      <c r="EFP11" t="s">
        <v>7</v>
      </c>
      <c r="EFQ11" t="s">
        <v>7</v>
      </c>
      <c r="EFR11" t="s">
        <v>7</v>
      </c>
      <c r="EFS11" t="s">
        <v>7</v>
      </c>
      <c r="EFT11" t="s">
        <v>7</v>
      </c>
      <c r="EFU11" t="s">
        <v>7</v>
      </c>
      <c r="EFV11" t="s">
        <v>7</v>
      </c>
      <c r="EFW11" t="s">
        <v>7</v>
      </c>
      <c r="EFX11" t="s">
        <v>7</v>
      </c>
      <c r="EFY11" t="s">
        <v>7</v>
      </c>
      <c r="EFZ11" t="s">
        <v>7</v>
      </c>
      <c r="EGA11" t="s">
        <v>7</v>
      </c>
      <c r="EGB11" t="s">
        <v>7</v>
      </c>
      <c r="EGC11" t="s">
        <v>7</v>
      </c>
      <c r="EGD11" t="s">
        <v>7</v>
      </c>
      <c r="EGE11" t="s">
        <v>7</v>
      </c>
      <c r="EGF11" t="s">
        <v>7</v>
      </c>
      <c r="EGG11" t="s">
        <v>7</v>
      </c>
      <c r="EGH11" t="s">
        <v>7</v>
      </c>
      <c r="EGI11" t="s">
        <v>7</v>
      </c>
      <c r="EGJ11" t="s">
        <v>7</v>
      </c>
      <c r="EGK11" t="s">
        <v>7</v>
      </c>
      <c r="EGL11" t="s">
        <v>7</v>
      </c>
      <c r="EGM11" t="s">
        <v>7</v>
      </c>
      <c r="EGN11" t="s">
        <v>7</v>
      </c>
      <c r="EGO11" t="s">
        <v>7</v>
      </c>
      <c r="EGP11" t="s">
        <v>7</v>
      </c>
      <c r="EGQ11" t="s">
        <v>7</v>
      </c>
      <c r="EGR11" t="s">
        <v>7</v>
      </c>
      <c r="EGS11" t="s">
        <v>7</v>
      </c>
      <c r="EGT11" t="s">
        <v>7</v>
      </c>
      <c r="EGU11" t="s">
        <v>7</v>
      </c>
      <c r="EGV11" t="s">
        <v>7</v>
      </c>
      <c r="EGW11" t="s">
        <v>7</v>
      </c>
      <c r="EGX11" t="s">
        <v>7</v>
      </c>
      <c r="EGY11" t="s">
        <v>7</v>
      </c>
      <c r="EGZ11" t="s">
        <v>7</v>
      </c>
      <c r="EHA11" t="s">
        <v>7</v>
      </c>
      <c r="EHB11" t="s">
        <v>7</v>
      </c>
      <c r="EHC11" t="s">
        <v>7</v>
      </c>
      <c r="EHD11" t="s">
        <v>7</v>
      </c>
      <c r="EHE11" t="s">
        <v>7</v>
      </c>
      <c r="EHF11" t="s">
        <v>7</v>
      </c>
      <c r="EHG11" t="s">
        <v>7</v>
      </c>
      <c r="EHH11" t="s">
        <v>7</v>
      </c>
      <c r="EHI11" t="s">
        <v>7</v>
      </c>
      <c r="EHJ11" t="s">
        <v>7</v>
      </c>
      <c r="EHK11" t="s">
        <v>7</v>
      </c>
      <c r="EHL11" t="s">
        <v>7</v>
      </c>
      <c r="EHM11" t="s">
        <v>7</v>
      </c>
      <c r="EHN11" t="s">
        <v>7</v>
      </c>
      <c r="EHO11" t="s">
        <v>7</v>
      </c>
      <c r="EHP11" t="s">
        <v>7</v>
      </c>
      <c r="EHQ11" t="s">
        <v>7</v>
      </c>
      <c r="EHR11" t="s">
        <v>7</v>
      </c>
      <c r="EHS11" t="s">
        <v>7</v>
      </c>
      <c r="EHT11" t="s">
        <v>7</v>
      </c>
      <c r="EHU11" t="s">
        <v>7</v>
      </c>
      <c r="EHV11" t="s">
        <v>7</v>
      </c>
      <c r="EHW11" t="s">
        <v>7</v>
      </c>
      <c r="EHX11" t="s">
        <v>7</v>
      </c>
      <c r="EHY11" t="s">
        <v>7</v>
      </c>
      <c r="EHZ11" t="s">
        <v>7</v>
      </c>
      <c r="EIA11" t="s">
        <v>7</v>
      </c>
      <c r="EIB11" t="s">
        <v>7</v>
      </c>
      <c r="EIC11" t="s">
        <v>7</v>
      </c>
      <c r="EID11" t="s">
        <v>7</v>
      </c>
      <c r="EIE11" t="s">
        <v>7</v>
      </c>
      <c r="EIF11" t="s">
        <v>7</v>
      </c>
      <c r="EIG11" t="s">
        <v>7</v>
      </c>
      <c r="EIH11" t="s">
        <v>7</v>
      </c>
      <c r="EII11" t="s">
        <v>7</v>
      </c>
      <c r="EIJ11" t="s">
        <v>7</v>
      </c>
      <c r="EIK11" t="s">
        <v>7</v>
      </c>
      <c r="EIL11" t="s">
        <v>7</v>
      </c>
      <c r="EIM11" t="s">
        <v>7</v>
      </c>
      <c r="EIN11" t="s">
        <v>7</v>
      </c>
      <c r="EIO11" t="s">
        <v>7</v>
      </c>
      <c r="EIP11" t="s">
        <v>7</v>
      </c>
      <c r="EIQ11" t="s">
        <v>7</v>
      </c>
      <c r="EIR11" t="s">
        <v>7</v>
      </c>
      <c r="EIS11" t="s">
        <v>7</v>
      </c>
      <c r="EIT11" t="s">
        <v>7</v>
      </c>
      <c r="EIU11" t="s">
        <v>7</v>
      </c>
      <c r="EIV11" t="s">
        <v>7</v>
      </c>
      <c r="EIW11" t="s">
        <v>7</v>
      </c>
      <c r="EIX11" t="s">
        <v>7</v>
      </c>
      <c r="EIY11" t="s">
        <v>7</v>
      </c>
      <c r="EIZ11" t="s">
        <v>7</v>
      </c>
      <c r="EJA11" t="s">
        <v>7</v>
      </c>
      <c r="EJB11" t="s">
        <v>7</v>
      </c>
      <c r="EJC11" t="s">
        <v>7</v>
      </c>
      <c r="EJD11" t="s">
        <v>7</v>
      </c>
      <c r="EJE11" t="s">
        <v>7</v>
      </c>
      <c r="EJF11" t="s">
        <v>7</v>
      </c>
      <c r="EJG11" t="s">
        <v>7</v>
      </c>
      <c r="EJH11" t="s">
        <v>7</v>
      </c>
      <c r="EJI11" t="s">
        <v>7</v>
      </c>
      <c r="EJJ11" t="s">
        <v>7</v>
      </c>
      <c r="EJK11" t="s">
        <v>7</v>
      </c>
      <c r="EJL11" t="s">
        <v>7</v>
      </c>
      <c r="EJM11" t="s">
        <v>7</v>
      </c>
      <c r="EJN11" t="s">
        <v>7</v>
      </c>
      <c r="EJO11" t="s">
        <v>7</v>
      </c>
      <c r="EJP11" t="s">
        <v>7</v>
      </c>
      <c r="EJQ11" t="s">
        <v>7</v>
      </c>
      <c r="EJR11" t="s">
        <v>7</v>
      </c>
      <c r="EJS11" t="s">
        <v>7</v>
      </c>
      <c r="EJT11" t="s">
        <v>7</v>
      </c>
      <c r="EJU11" t="s">
        <v>7</v>
      </c>
      <c r="EJV11" t="s">
        <v>7</v>
      </c>
      <c r="EJW11" t="s">
        <v>7</v>
      </c>
      <c r="EJX11" t="s">
        <v>7</v>
      </c>
      <c r="EJY11" t="s">
        <v>7</v>
      </c>
      <c r="EJZ11" t="s">
        <v>7</v>
      </c>
      <c r="EKA11" t="s">
        <v>7</v>
      </c>
      <c r="EKB11" t="s">
        <v>7</v>
      </c>
      <c r="EKC11" t="s">
        <v>7</v>
      </c>
      <c r="EKD11" t="s">
        <v>7</v>
      </c>
      <c r="EKE11" t="s">
        <v>7</v>
      </c>
      <c r="EKF11" t="s">
        <v>7</v>
      </c>
      <c r="EKG11" t="s">
        <v>7</v>
      </c>
      <c r="EKH11" t="s">
        <v>7</v>
      </c>
      <c r="EKI11" t="s">
        <v>7</v>
      </c>
      <c r="EKJ11" t="s">
        <v>7</v>
      </c>
      <c r="EKK11" t="s">
        <v>7</v>
      </c>
      <c r="EKL11" t="s">
        <v>7</v>
      </c>
      <c r="EKM11" t="s">
        <v>7</v>
      </c>
      <c r="EKN11" t="s">
        <v>7</v>
      </c>
      <c r="EKO11" t="s">
        <v>7</v>
      </c>
      <c r="EKP11" t="s">
        <v>7</v>
      </c>
      <c r="EKQ11" t="s">
        <v>7</v>
      </c>
      <c r="EKR11" t="s">
        <v>7</v>
      </c>
      <c r="EKS11" t="s">
        <v>7</v>
      </c>
      <c r="EKT11" t="s">
        <v>7</v>
      </c>
      <c r="EKU11" t="s">
        <v>7</v>
      </c>
      <c r="EKV11" t="s">
        <v>7</v>
      </c>
      <c r="EKW11" t="s">
        <v>7</v>
      </c>
      <c r="EKX11" t="s">
        <v>7</v>
      </c>
      <c r="EKY11" t="s">
        <v>7</v>
      </c>
      <c r="EKZ11" t="s">
        <v>7</v>
      </c>
      <c r="ELA11" t="s">
        <v>7</v>
      </c>
      <c r="ELB11" t="s">
        <v>7</v>
      </c>
      <c r="ELC11" t="s">
        <v>7</v>
      </c>
      <c r="ELD11" t="s">
        <v>7</v>
      </c>
      <c r="ELE11" t="s">
        <v>7</v>
      </c>
      <c r="ELF11" t="s">
        <v>7</v>
      </c>
      <c r="ELG11" t="s">
        <v>7</v>
      </c>
      <c r="ELH11" t="s">
        <v>7</v>
      </c>
      <c r="ELI11" t="s">
        <v>7</v>
      </c>
      <c r="ELJ11" t="s">
        <v>7</v>
      </c>
      <c r="ELK11" t="s">
        <v>7</v>
      </c>
      <c r="ELL11" t="s">
        <v>7</v>
      </c>
      <c r="ELM11" t="s">
        <v>7</v>
      </c>
      <c r="ELN11" t="s">
        <v>7</v>
      </c>
      <c r="ELO11" t="s">
        <v>7</v>
      </c>
      <c r="ELP11" t="s">
        <v>7</v>
      </c>
      <c r="ELQ11" t="s">
        <v>7</v>
      </c>
      <c r="ELR11" t="s">
        <v>7</v>
      </c>
      <c r="ELS11" t="s">
        <v>7</v>
      </c>
      <c r="ELT11" t="s">
        <v>7</v>
      </c>
      <c r="ELU11" t="s">
        <v>7</v>
      </c>
      <c r="ELV11" t="s">
        <v>7</v>
      </c>
      <c r="ELW11" t="s">
        <v>7</v>
      </c>
      <c r="ELX11" t="s">
        <v>7</v>
      </c>
      <c r="ELY11" t="s">
        <v>7</v>
      </c>
      <c r="ELZ11" t="s">
        <v>7</v>
      </c>
      <c r="EMA11" t="s">
        <v>7</v>
      </c>
      <c r="EMB11" t="s">
        <v>7</v>
      </c>
      <c r="EMC11" t="s">
        <v>7</v>
      </c>
      <c r="EMD11" t="s">
        <v>7</v>
      </c>
      <c r="EME11" t="s">
        <v>7</v>
      </c>
      <c r="EMF11" t="s">
        <v>7</v>
      </c>
      <c r="EMG11" t="s">
        <v>7</v>
      </c>
      <c r="EMH11" t="s">
        <v>7</v>
      </c>
      <c r="EMI11" t="s">
        <v>7</v>
      </c>
      <c r="EMJ11" t="s">
        <v>7</v>
      </c>
      <c r="EMK11" t="s">
        <v>7</v>
      </c>
      <c r="EML11" t="s">
        <v>7</v>
      </c>
      <c r="EMM11" t="s">
        <v>7</v>
      </c>
      <c r="EMN11" t="s">
        <v>7</v>
      </c>
      <c r="EMO11" t="s">
        <v>7</v>
      </c>
      <c r="EMP11" t="s">
        <v>7</v>
      </c>
      <c r="EMQ11" t="s">
        <v>7</v>
      </c>
      <c r="EMR11" t="s">
        <v>7</v>
      </c>
      <c r="EMS11" t="s">
        <v>7</v>
      </c>
      <c r="EMT11" t="s">
        <v>7</v>
      </c>
      <c r="EMU11" t="s">
        <v>7</v>
      </c>
      <c r="EMV11" t="s">
        <v>7</v>
      </c>
      <c r="EMW11" t="s">
        <v>7</v>
      </c>
      <c r="EMX11" t="s">
        <v>7</v>
      </c>
      <c r="EMY11" t="s">
        <v>7</v>
      </c>
      <c r="EMZ11" t="s">
        <v>7</v>
      </c>
      <c r="ENA11" t="s">
        <v>7</v>
      </c>
      <c r="ENB11" t="s">
        <v>7</v>
      </c>
      <c r="ENC11" t="s">
        <v>7</v>
      </c>
      <c r="END11" t="s">
        <v>7</v>
      </c>
      <c r="ENE11" t="s">
        <v>7</v>
      </c>
      <c r="ENF11" t="s">
        <v>7</v>
      </c>
      <c r="ENG11" t="s">
        <v>7</v>
      </c>
      <c r="ENH11" t="s">
        <v>7</v>
      </c>
      <c r="ENI11" t="s">
        <v>7</v>
      </c>
      <c r="ENJ11" t="s">
        <v>7</v>
      </c>
      <c r="ENK11" t="s">
        <v>7</v>
      </c>
      <c r="ENL11" t="s">
        <v>7</v>
      </c>
      <c r="ENM11" t="s">
        <v>7</v>
      </c>
      <c r="ENN11" t="s">
        <v>7</v>
      </c>
      <c r="ENO11" t="s">
        <v>7</v>
      </c>
      <c r="ENP11" t="s">
        <v>7</v>
      </c>
      <c r="ENQ11" t="s">
        <v>7</v>
      </c>
      <c r="ENR11" t="s">
        <v>7</v>
      </c>
      <c r="ENS11" t="s">
        <v>7</v>
      </c>
      <c r="ENT11" t="s">
        <v>7</v>
      </c>
      <c r="ENU11" t="s">
        <v>7</v>
      </c>
      <c r="ENV11" t="s">
        <v>7</v>
      </c>
      <c r="ENW11" t="s">
        <v>7</v>
      </c>
      <c r="ENX11" t="s">
        <v>7</v>
      </c>
      <c r="ENY11" t="s">
        <v>7</v>
      </c>
      <c r="ENZ11" t="s">
        <v>7</v>
      </c>
      <c r="EOA11" t="s">
        <v>7</v>
      </c>
      <c r="EOB11" t="s">
        <v>7</v>
      </c>
      <c r="EOC11" t="s">
        <v>7</v>
      </c>
      <c r="EOD11" t="s">
        <v>7</v>
      </c>
      <c r="EOE11" t="s">
        <v>7</v>
      </c>
      <c r="EOF11" t="s">
        <v>7</v>
      </c>
      <c r="EOG11" t="s">
        <v>7</v>
      </c>
      <c r="EOH11" t="s">
        <v>7</v>
      </c>
      <c r="EOI11" t="s">
        <v>7</v>
      </c>
      <c r="EOJ11" t="s">
        <v>7</v>
      </c>
      <c r="EOK11" t="s">
        <v>7</v>
      </c>
      <c r="EOL11" t="s">
        <v>7</v>
      </c>
      <c r="EOM11" t="s">
        <v>7</v>
      </c>
      <c r="EON11" t="s">
        <v>7</v>
      </c>
      <c r="EOO11" t="s">
        <v>7</v>
      </c>
      <c r="EOP11" t="s">
        <v>7</v>
      </c>
      <c r="EOQ11" t="s">
        <v>7</v>
      </c>
      <c r="EOR11" t="s">
        <v>7</v>
      </c>
      <c r="EOS11" t="s">
        <v>7</v>
      </c>
      <c r="EOT11" t="s">
        <v>7</v>
      </c>
      <c r="EOU11" t="s">
        <v>7</v>
      </c>
      <c r="EOV11" t="s">
        <v>7</v>
      </c>
      <c r="EOW11" t="s">
        <v>7</v>
      </c>
      <c r="EOX11" t="s">
        <v>7</v>
      </c>
      <c r="EOY11" t="s">
        <v>7</v>
      </c>
      <c r="EOZ11" t="s">
        <v>7</v>
      </c>
      <c r="EPA11" t="s">
        <v>7</v>
      </c>
      <c r="EPB11" t="s">
        <v>7</v>
      </c>
      <c r="EPC11" t="s">
        <v>7</v>
      </c>
      <c r="EPD11" t="s">
        <v>7</v>
      </c>
      <c r="EPE11" t="s">
        <v>7</v>
      </c>
      <c r="EPF11" t="s">
        <v>7</v>
      </c>
      <c r="EPG11" t="s">
        <v>7</v>
      </c>
      <c r="EPH11" t="s">
        <v>7</v>
      </c>
      <c r="EPI11" t="s">
        <v>7</v>
      </c>
      <c r="EPJ11" t="s">
        <v>7</v>
      </c>
      <c r="EPK11" t="s">
        <v>7</v>
      </c>
      <c r="EPL11" t="s">
        <v>7</v>
      </c>
      <c r="EPM11" t="s">
        <v>7</v>
      </c>
      <c r="EPN11" t="s">
        <v>7</v>
      </c>
      <c r="EPO11" t="s">
        <v>7</v>
      </c>
      <c r="EPP11" t="s">
        <v>7</v>
      </c>
      <c r="EPQ11" t="s">
        <v>7</v>
      </c>
      <c r="EPR11" t="s">
        <v>7</v>
      </c>
      <c r="EPS11" t="s">
        <v>7</v>
      </c>
      <c r="EPT11" t="s">
        <v>7</v>
      </c>
      <c r="EPU11" t="s">
        <v>7</v>
      </c>
      <c r="EPV11" t="s">
        <v>7</v>
      </c>
      <c r="EPW11" t="s">
        <v>7</v>
      </c>
      <c r="EPX11" t="s">
        <v>7</v>
      </c>
      <c r="EPY11" t="s">
        <v>7</v>
      </c>
      <c r="EPZ11" t="s">
        <v>7</v>
      </c>
      <c r="EQA11" t="s">
        <v>7</v>
      </c>
      <c r="EQB11" t="s">
        <v>7</v>
      </c>
      <c r="EQC11" t="s">
        <v>7</v>
      </c>
      <c r="EQD11" t="s">
        <v>7</v>
      </c>
      <c r="EQE11" t="s">
        <v>7</v>
      </c>
      <c r="EQF11" t="s">
        <v>7</v>
      </c>
      <c r="EQG11" t="s">
        <v>7</v>
      </c>
      <c r="EQH11" t="s">
        <v>7</v>
      </c>
      <c r="EQI11" t="s">
        <v>7</v>
      </c>
      <c r="EQJ11" t="s">
        <v>7</v>
      </c>
      <c r="EQK11" t="s">
        <v>7</v>
      </c>
      <c r="EQL11" t="s">
        <v>7</v>
      </c>
      <c r="EQM11" t="s">
        <v>7</v>
      </c>
      <c r="EQN11" t="s">
        <v>7</v>
      </c>
      <c r="EQO11" t="s">
        <v>7</v>
      </c>
      <c r="EQP11" t="s">
        <v>7</v>
      </c>
      <c r="EQQ11" t="s">
        <v>7</v>
      </c>
      <c r="EQR11" t="s">
        <v>7</v>
      </c>
      <c r="EQS11" t="s">
        <v>7</v>
      </c>
      <c r="EQT11" t="s">
        <v>7</v>
      </c>
      <c r="EQU11" t="s">
        <v>7</v>
      </c>
      <c r="EQV11" t="s">
        <v>7</v>
      </c>
      <c r="EQW11" t="s">
        <v>7</v>
      </c>
      <c r="EQX11" t="s">
        <v>7</v>
      </c>
      <c r="EQY11" t="s">
        <v>7</v>
      </c>
      <c r="EQZ11" t="s">
        <v>7</v>
      </c>
      <c r="ERA11" t="s">
        <v>7</v>
      </c>
      <c r="ERB11" t="s">
        <v>7</v>
      </c>
      <c r="ERC11" t="s">
        <v>7</v>
      </c>
      <c r="ERD11" t="s">
        <v>7</v>
      </c>
      <c r="ERE11" t="s">
        <v>7</v>
      </c>
      <c r="ERF11" t="s">
        <v>7</v>
      </c>
      <c r="ERG11" t="s">
        <v>7</v>
      </c>
      <c r="ERH11" t="s">
        <v>7</v>
      </c>
      <c r="ERI11" t="s">
        <v>7</v>
      </c>
      <c r="ERJ11" t="s">
        <v>7</v>
      </c>
      <c r="ERK11" t="s">
        <v>7</v>
      </c>
      <c r="ERL11" t="s">
        <v>7</v>
      </c>
      <c r="ERM11" t="s">
        <v>7</v>
      </c>
      <c r="ERN11" t="s">
        <v>7</v>
      </c>
      <c r="ERO11" t="s">
        <v>7</v>
      </c>
      <c r="ERP11" t="s">
        <v>7</v>
      </c>
      <c r="ERQ11" t="s">
        <v>7</v>
      </c>
      <c r="ERR11" t="s">
        <v>7</v>
      </c>
      <c r="ERS11" t="s">
        <v>7</v>
      </c>
      <c r="ERT11" t="s">
        <v>7</v>
      </c>
      <c r="ERU11" t="s">
        <v>7</v>
      </c>
      <c r="ERV11" t="s">
        <v>7</v>
      </c>
      <c r="ERW11" t="s">
        <v>7</v>
      </c>
      <c r="ERX11" t="s">
        <v>7</v>
      </c>
      <c r="ERY11" t="s">
        <v>7</v>
      </c>
      <c r="ERZ11" t="s">
        <v>7</v>
      </c>
      <c r="ESA11" t="s">
        <v>7</v>
      </c>
      <c r="ESB11" t="s">
        <v>7</v>
      </c>
      <c r="ESC11" t="s">
        <v>7</v>
      </c>
      <c r="ESD11" t="s">
        <v>7</v>
      </c>
      <c r="ESE11" t="s">
        <v>7</v>
      </c>
      <c r="ESF11" t="s">
        <v>7</v>
      </c>
      <c r="ESG11" t="s">
        <v>7</v>
      </c>
      <c r="ESH11" t="s">
        <v>7</v>
      </c>
      <c r="ESI11" t="s">
        <v>7</v>
      </c>
      <c r="ESJ11" t="s">
        <v>7</v>
      </c>
      <c r="ESK11" t="s">
        <v>7</v>
      </c>
      <c r="ESL11" t="s">
        <v>7</v>
      </c>
      <c r="ESM11" t="s">
        <v>7</v>
      </c>
      <c r="ESN11" t="s">
        <v>7</v>
      </c>
      <c r="ESO11" t="s">
        <v>7</v>
      </c>
      <c r="ESP11" t="s">
        <v>7</v>
      </c>
      <c r="ESQ11" t="s">
        <v>7</v>
      </c>
      <c r="ESR11" t="s">
        <v>7</v>
      </c>
      <c r="ESS11" t="s">
        <v>7</v>
      </c>
      <c r="EST11" t="s">
        <v>7</v>
      </c>
      <c r="ESU11" t="s">
        <v>7</v>
      </c>
      <c r="ESV11" t="s">
        <v>7</v>
      </c>
      <c r="ESW11" t="s">
        <v>7</v>
      </c>
      <c r="ESX11" t="s">
        <v>7</v>
      </c>
      <c r="ESY11" t="s">
        <v>7</v>
      </c>
      <c r="ESZ11" t="s">
        <v>7</v>
      </c>
      <c r="ETA11" t="s">
        <v>7</v>
      </c>
      <c r="ETB11" t="s">
        <v>7</v>
      </c>
      <c r="ETC11" t="s">
        <v>7</v>
      </c>
      <c r="ETD11" t="s">
        <v>7</v>
      </c>
      <c r="ETE11" t="s">
        <v>7</v>
      </c>
      <c r="ETF11" t="s">
        <v>7</v>
      </c>
      <c r="ETG11" t="s">
        <v>7</v>
      </c>
      <c r="ETH11" t="s">
        <v>7</v>
      </c>
      <c r="ETI11" t="s">
        <v>7</v>
      </c>
      <c r="ETJ11" t="s">
        <v>7</v>
      </c>
      <c r="ETK11" t="s">
        <v>7</v>
      </c>
      <c r="ETL11" t="s">
        <v>7</v>
      </c>
      <c r="ETM11" t="s">
        <v>7</v>
      </c>
      <c r="ETN11" t="s">
        <v>7</v>
      </c>
      <c r="ETO11" t="s">
        <v>7</v>
      </c>
      <c r="ETP11" t="s">
        <v>7</v>
      </c>
      <c r="ETQ11" t="s">
        <v>7</v>
      </c>
      <c r="ETR11" t="s">
        <v>7</v>
      </c>
      <c r="ETS11" t="s">
        <v>7</v>
      </c>
      <c r="ETT11" t="s">
        <v>7</v>
      </c>
      <c r="ETU11" t="s">
        <v>7</v>
      </c>
      <c r="ETV11" t="s">
        <v>7</v>
      </c>
      <c r="ETW11" t="s">
        <v>7</v>
      </c>
      <c r="ETX11" t="s">
        <v>7</v>
      </c>
      <c r="ETY11" t="s">
        <v>7</v>
      </c>
      <c r="ETZ11" t="s">
        <v>7</v>
      </c>
      <c r="EUA11" t="s">
        <v>7</v>
      </c>
      <c r="EUB11" t="s">
        <v>7</v>
      </c>
      <c r="EUC11" t="s">
        <v>7</v>
      </c>
      <c r="EUD11" t="s">
        <v>7</v>
      </c>
      <c r="EUE11" t="s">
        <v>7</v>
      </c>
      <c r="EUF11" t="s">
        <v>7</v>
      </c>
      <c r="EUG11" t="s">
        <v>7</v>
      </c>
      <c r="EUH11" t="s">
        <v>7</v>
      </c>
      <c r="EUI11" t="s">
        <v>7</v>
      </c>
      <c r="EUJ11" t="s">
        <v>7</v>
      </c>
      <c r="EUK11" t="s">
        <v>7</v>
      </c>
      <c r="EUL11" t="s">
        <v>7</v>
      </c>
      <c r="EUM11" t="s">
        <v>7</v>
      </c>
      <c r="EUN11" t="s">
        <v>7</v>
      </c>
      <c r="EUO11" t="s">
        <v>7</v>
      </c>
      <c r="EUP11" t="s">
        <v>7</v>
      </c>
      <c r="EUQ11" t="s">
        <v>7</v>
      </c>
      <c r="EUR11" t="s">
        <v>7</v>
      </c>
      <c r="EUS11" t="s">
        <v>7</v>
      </c>
      <c r="EUT11" t="s">
        <v>7</v>
      </c>
      <c r="EUU11" t="s">
        <v>7</v>
      </c>
      <c r="EUV11" t="s">
        <v>7</v>
      </c>
      <c r="EUW11" t="s">
        <v>7</v>
      </c>
      <c r="EUX11" t="s">
        <v>7</v>
      </c>
      <c r="EUY11" t="s">
        <v>7</v>
      </c>
      <c r="EUZ11" t="s">
        <v>7</v>
      </c>
      <c r="EVA11" t="s">
        <v>7</v>
      </c>
      <c r="EVB11" t="s">
        <v>7</v>
      </c>
      <c r="EVC11" t="s">
        <v>7</v>
      </c>
      <c r="EVD11" t="s">
        <v>7</v>
      </c>
      <c r="EVE11" t="s">
        <v>7</v>
      </c>
      <c r="EVF11" t="s">
        <v>7</v>
      </c>
      <c r="EVG11" t="s">
        <v>7</v>
      </c>
      <c r="EVH11" t="s">
        <v>7</v>
      </c>
      <c r="EVI11" t="s">
        <v>7</v>
      </c>
      <c r="EVJ11" t="s">
        <v>7</v>
      </c>
      <c r="EVK11" t="s">
        <v>7</v>
      </c>
      <c r="EVL11" t="s">
        <v>7</v>
      </c>
      <c r="EVM11" t="s">
        <v>7</v>
      </c>
      <c r="EVN11" t="s">
        <v>7</v>
      </c>
      <c r="EVO11" t="s">
        <v>7</v>
      </c>
      <c r="EVP11" t="s">
        <v>7</v>
      </c>
      <c r="EVQ11" t="s">
        <v>7</v>
      </c>
      <c r="EVR11" t="s">
        <v>7</v>
      </c>
      <c r="EVS11" t="s">
        <v>7</v>
      </c>
      <c r="EVT11" t="s">
        <v>7</v>
      </c>
      <c r="EVU11" t="s">
        <v>7</v>
      </c>
      <c r="EVV11" t="s">
        <v>7</v>
      </c>
      <c r="EVW11" t="s">
        <v>7</v>
      </c>
      <c r="EVX11" t="s">
        <v>7</v>
      </c>
      <c r="EVY11" t="s">
        <v>7</v>
      </c>
      <c r="EVZ11" t="s">
        <v>7</v>
      </c>
      <c r="EWA11" t="s">
        <v>7</v>
      </c>
      <c r="EWB11" t="s">
        <v>7</v>
      </c>
      <c r="EWC11" t="s">
        <v>7</v>
      </c>
      <c r="EWD11" t="s">
        <v>7</v>
      </c>
      <c r="EWE11" t="s">
        <v>7</v>
      </c>
      <c r="EWF11" t="s">
        <v>7</v>
      </c>
      <c r="EWG11" t="s">
        <v>7</v>
      </c>
      <c r="EWH11" t="s">
        <v>7</v>
      </c>
      <c r="EWI11" t="s">
        <v>7</v>
      </c>
      <c r="EWJ11" t="s">
        <v>7</v>
      </c>
      <c r="EWK11" t="s">
        <v>7</v>
      </c>
      <c r="EWL11" t="s">
        <v>7</v>
      </c>
      <c r="EWM11" t="s">
        <v>7</v>
      </c>
      <c r="EWN11" t="s">
        <v>7</v>
      </c>
      <c r="EWO11" t="s">
        <v>7</v>
      </c>
      <c r="EWP11" t="s">
        <v>7</v>
      </c>
      <c r="EWQ11" t="s">
        <v>7</v>
      </c>
      <c r="EWR11" t="s">
        <v>7</v>
      </c>
      <c r="EWS11" t="s">
        <v>7</v>
      </c>
      <c r="EWT11" t="s">
        <v>7</v>
      </c>
      <c r="EWU11" t="s">
        <v>7</v>
      </c>
      <c r="EWV11" t="s">
        <v>7</v>
      </c>
      <c r="EWW11" t="s">
        <v>7</v>
      </c>
      <c r="EWX11" t="s">
        <v>7</v>
      </c>
      <c r="EWY11" t="s">
        <v>7</v>
      </c>
      <c r="EWZ11" t="s">
        <v>7</v>
      </c>
      <c r="EXA11" t="s">
        <v>7</v>
      </c>
      <c r="EXB11" t="s">
        <v>7</v>
      </c>
      <c r="EXC11" t="s">
        <v>7</v>
      </c>
      <c r="EXD11" t="s">
        <v>7</v>
      </c>
      <c r="EXE11" t="s">
        <v>7</v>
      </c>
      <c r="EXF11" t="s">
        <v>7</v>
      </c>
      <c r="EXG11" t="s">
        <v>7</v>
      </c>
      <c r="EXH11" t="s">
        <v>7</v>
      </c>
      <c r="EXI11" t="s">
        <v>7</v>
      </c>
      <c r="EXJ11" t="s">
        <v>7</v>
      </c>
      <c r="EXK11" t="s">
        <v>7</v>
      </c>
      <c r="EXL11" t="s">
        <v>7</v>
      </c>
      <c r="EXM11" t="s">
        <v>7</v>
      </c>
      <c r="EXN11" t="s">
        <v>7</v>
      </c>
      <c r="EXO11" t="s">
        <v>7</v>
      </c>
      <c r="EXP11" t="s">
        <v>7</v>
      </c>
      <c r="EXQ11" t="s">
        <v>7</v>
      </c>
      <c r="EXR11" t="s">
        <v>7</v>
      </c>
      <c r="EXS11" t="s">
        <v>7</v>
      </c>
      <c r="EXT11" t="s">
        <v>7</v>
      </c>
      <c r="EXU11" t="s">
        <v>7</v>
      </c>
      <c r="EXV11" t="s">
        <v>7</v>
      </c>
      <c r="EXW11" t="s">
        <v>7</v>
      </c>
      <c r="EXX11" t="s">
        <v>7</v>
      </c>
      <c r="EXY11" t="s">
        <v>7</v>
      </c>
      <c r="EXZ11" t="s">
        <v>7</v>
      </c>
      <c r="EYA11" t="s">
        <v>7</v>
      </c>
      <c r="EYB11" t="s">
        <v>7</v>
      </c>
      <c r="EYC11" t="s">
        <v>7</v>
      </c>
      <c r="EYD11" t="s">
        <v>7</v>
      </c>
      <c r="EYE11" t="s">
        <v>7</v>
      </c>
      <c r="EYF11" t="s">
        <v>7</v>
      </c>
      <c r="EYG11" t="s">
        <v>7</v>
      </c>
      <c r="EYH11" t="s">
        <v>7</v>
      </c>
      <c r="EYI11" t="s">
        <v>7</v>
      </c>
      <c r="EYJ11" t="s">
        <v>7</v>
      </c>
      <c r="EYK11" t="s">
        <v>7</v>
      </c>
      <c r="EYL11" t="s">
        <v>7</v>
      </c>
      <c r="EYM11" t="s">
        <v>7</v>
      </c>
      <c r="EYN11" t="s">
        <v>7</v>
      </c>
      <c r="EYO11" t="s">
        <v>7</v>
      </c>
      <c r="EYP11" t="s">
        <v>7</v>
      </c>
      <c r="EYQ11" t="s">
        <v>7</v>
      </c>
      <c r="EYR11" t="s">
        <v>7</v>
      </c>
      <c r="EYS11" t="s">
        <v>7</v>
      </c>
      <c r="EYT11" t="s">
        <v>7</v>
      </c>
      <c r="EYU11" t="s">
        <v>7</v>
      </c>
      <c r="EYV11" t="s">
        <v>7</v>
      </c>
      <c r="EYW11" t="s">
        <v>7</v>
      </c>
      <c r="EYX11" t="s">
        <v>7</v>
      </c>
      <c r="EYY11" t="s">
        <v>7</v>
      </c>
      <c r="EYZ11" t="s">
        <v>7</v>
      </c>
      <c r="EZA11" t="s">
        <v>7</v>
      </c>
      <c r="EZB11" t="s">
        <v>7</v>
      </c>
      <c r="EZC11" t="s">
        <v>7</v>
      </c>
      <c r="EZD11" t="s">
        <v>7</v>
      </c>
      <c r="EZE11" t="s">
        <v>7</v>
      </c>
      <c r="EZF11" t="s">
        <v>7</v>
      </c>
      <c r="EZG11" t="s">
        <v>7</v>
      </c>
      <c r="EZH11" t="s">
        <v>7</v>
      </c>
      <c r="EZI11" t="s">
        <v>7</v>
      </c>
      <c r="EZJ11" t="s">
        <v>7</v>
      </c>
      <c r="EZK11" t="s">
        <v>7</v>
      </c>
      <c r="EZL11" t="s">
        <v>7</v>
      </c>
      <c r="EZM11" t="s">
        <v>7</v>
      </c>
      <c r="EZN11" t="s">
        <v>7</v>
      </c>
      <c r="EZO11" t="s">
        <v>7</v>
      </c>
      <c r="EZP11" t="s">
        <v>7</v>
      </c>
      <c r="EZQ11" t="s">
        <v>7</v>
      </c>
      <c r="EZR11" t="s">
        <v>7</v>
      </c>
      <c r="EZS11" t="s">
        <v>7</v>
      </c>
      <c r="EZT11" t="s">
        <v>7</v>
      </c>
      <c r="EZU11" t="s">
        <v>7</v>
      </c>
      <c r="EZV11" t="s">
        <v>7</v>
      </c>
      <c r="EZW11" t="s">
        <v>7</v>
      </c>
      <c r="EZX11" t="s">
        <v>7</v>
      </c>
      <c r="EZY11" t="s">
        <v>7</v>
      </c>
      <c r="EZZ11" t="s">
        <v>7</v>
      </c>
      <c r="FAA11" t="s">
        <v>7</v>
      </c>
      <c r="FAB11" t="s">
        <v>7</v>
      </c>
      <c r="FAC11" t="s">
        <v>7</v>
      </c>
      <c r="FAD11" t="s">
        <v>7</v>
      </c>
      <c r="FAE11" t="s">
        <v>7</v>
      </c>
      <c r="FAF11" t="s">
        <v>7</v>
      </c>
      <c r="FAG11" t="s">
        <v>7</v>
      </c>
      <c r="FAH11" t="s">
        <v>7</v>
      </c>
      <c r="FAI11" t="s">
        <v>7</v>
      </c>
      <c r="FAJ11" t="s">
        <v>7</v>
      </c>
      <c r="FAK11" t="s">
        <v>7</v>
      </c>
      <c r="FAL11" t="s">
        <v>7</v>
      </c>
      <c r="FAM11" t="s">
        <v>7</v>
      </c>
      <c r="FAN11" t="s">
        <v>7</v>
      </c>
      <c r="FAO11" t="s">
        <v>7</v>
      </c>
      <c r="FAP11" t="s">
        <v>7</v>
      </c>
      <c r="FAQ11" t="s">
        <v>7</v>
      </c>
      <c r="FAR11" t="s">
        <v>7</v>
      </c>
      <c r="FAS11" t="s">
        <v>7</v>
      </c>
      <c r="FAT11" t="s">
        <v>7</v>
      </c>
      <c r="FAU11" t="s">
        <v>7</v>
      </c>
      <c r="FAV11" t="s">
        <v>7</v>
      </c>
      <c r="FAW11" t="s">
        <v>7</v>
      </c>
      <c r="FAX11" t="s">
        <v>7</v>
      </c>
      <c r="FAY11" t="s">
        <v>7</v>
      </c>
      <c r="FAZ11" t="s">
        <v>7</v>
      </c>
      <c r="FBA11" t="s">
        <v>7</v>
      </c>
      <c r="FBB11" t="s">
        <v>7</v>
      </c>
      <c r="FBC11" t="s">
        <v>7</v>
      </c>
      <c r="FBD11" t="s">
        <v>7</v>
      </c>
      <c r="FBE11" t="s">
        <v>7</v>
      </c>
      <c r="FBF11" t="s">
        <v>7</v>
      </c>
      <c r="FBG11" t="s">
        <v>7</v>
      </c>
      <c r="FBH11" t="s">
        <v>7</v>
      </c>
      <c r="FBI11" t="s">
        <v>7</v>
      </c>
      <c r="FBJ11" t="s">
        <v>7</v>
      </c>
      <c r="FBK11" t="s">
        <v>7</v>
      </c>
      <c r="FBL11" t="s">
        <v>7</v>
      </c>
      <c r="FBM11" t="s">
        <v>7</v>
      </c>
      <c r="FBN11" t="s">
        <v>7</v>
      </c>
      <c r="FBO11" t="s">
        <v>7</v>
      </c>
      <c r="FBP11" t="s">
        <v>7</v>
      </c>
      <c r="FBQ11" t="s">
        <v>7</v>
      </c>
      <c r="FBR11" t="s">
        <v>7</v>
      </c>
      <c r="FBS11" t="s">
        <v>7</v>
      </c>
      <c r="FBT11" t="s">
        <v>7</v>
      </c>
      <c r="FBU11" t="s">
        <v>7</v>
      </c>
      <c r="FBV11" t="s">
        <v>7</v>
      </c>
      <c r="FBW11" t="s">
        <v>7</v>
      </c>
      <c r="FBX11" t="s">
        <v>7</v>
      </c>
      <c r="FBY11" t="s">
        <v>7</v>
      </c>
      <c r="FBZ11" t="s">
        <v>7</v>
      </c>
      <c r="FCA11" t="s">
        <v>7</v>
      </c>
      <c r="FCB11" t="s">
        <v>7</v>
      </c>
      <c r="FCC11" t="s">
        <v>7</v>
      </c>
      <c r="FCD11" t="s">
        <v>7</v>
      </c>
      <c r="FCE11" t="s">
        <v>7</v>
      </c>
      <c r="FCF11" t="s">
        <v>7</v>
      </c>
      <c r="FCG11" t="s">
        <v>7</v>
      </c>
      <c r="FCH11" t="s">
        <v>7</v>
      </c>
      <c r="FCI11" t="s">
        <v>7</v>
      </c>
      <c r="FCJ11" t="s">
        <v>7</v>
      </c>
      <c r="FCK11" t="s">
        <v>7</v>
      </c>
      <c r="FCL11" t="s">
        <v>7</v>
      </c>
      <c r="FCM11" t="s">
        <v>7</v>
      </c>
      <c r="FCN11" t="s">
        <v>7</v>
      </c>
      <c r="FCO11" t="s">
        <v>7</v>
      </c>
      <c r="FCP11" t="s">
        <v>7</v>
      </c>
      <c r="FCQ11" t="s">
        <v>7</v>
      </c>
      <c r="FCR11" t="s">
        <v>7</v>
      </c>
      <c r="FCS11" t="s">
        <v>7</v>
      </c>
      <c r="FCT11" t="s">
        <v>7</v>
      </c>
      <c r="FCU11" t="s">
        <v>7</v>
      </c>
      <c r="FCV11" t="s">
        <v>7</v>
      </c>
      <c r="FCW11" t="s">
        <v>7</v>
      </c>
      <c r="FCX11" t="s">
        <v>7</v>
      </c>
      <c r="FCY11" t="s">
        <v>7</v>
      </c>
      <c r="FCZ11" t="s">
        <v>7</v>
      </c>
      <c r="FDA11" t="s">
        <v>7</v>
      </c>
      <c r="FDB11" t="s">
        <v>7</v>
      </c>
      <c r="FDC11" t="s">
        <v>7</v>
      </c>
      <c r="FDD11" t="s">
        <v>7</v>
      </c>
      <c r="FDE11" t="s">
        <v>7</v>
      </c>
      <c r="FDF11" t="s">
        <v>7</v>
      </c>
      <c r="FDG11" t="s">
        <v>7</v>
      </c>
      <c r="FDH11" t="s">
        <v>7</v>
      </c>
      <c r="FDI11" t="s">
        <v>7</v>
      </c>
      <c r="FDJ11" t="s">
        <v>7</v>
      </c>
      <c r="FDK11" t="s">
        <v>7</v>
      </c>
      <c r="FDL11" t="s">
        <v>7</v>
      </c>
      <c r="FDM11" t="s">
        <v>7</v>
      </c>
      <c r="FDN11" t="s">
        <v>7</v>
      </c>
      <c r="FDO11" t="s">
        <v>7</v>
      </c>
      <c r="FDP11" t="s">
        <v>7</v>
      </c>
      <c r="FDQ11" t="s">
        <v>7</v>
      </c>
      <c r="FDR11" t="s">
        <v>7</v>
      </c>
      <c r="FDS11" t="s">
        <v>7</v>
      </c>
      <c r="FDT11" t="s">
        <v>7</v>
      </c>
      <c r="FDU11" t="s">
        <v>7</v>
      </c>
      <c r="FDV11" t="s">
        <v>7</v>
      </c>
      <c r="FDW11" t="s">
        <v>7</v>
      </c>
      <c r="FDX11" t="s">
        <v>7</v>
      </c>
      <c r="FDY11" t="s">
        <v>7</v>
      </c>
      <c r="FDZ11" t="s">
        <v>7</v>
      </c>
      <c r="FEA11" t="s">
        <v>7</v>
      </c>
      <c r="FEB11" t="s">
        <v>7</v>
      </c>
      <c r="FEC11" t="s">
        <v>7</v>
      </c>
      <c r="FED11" t="s">
        <v>7</v>
      </c>
      <c r="FEE11" t="s">
        <v>7</v>
      </c>
      <c r="FEF11" t="s">
        <v>7</v>
      </c>
      <c r="FEG11" t="s">
        <v>7</v>
      </c>
      <c r="FEH11" t="s">
        <v>7</v>
      </c>
      <c r="FEI11" t="s">
        <v>7</v>
      </c>
      <c r="FEJ11" t="s">
        <v>7</v>
      </c>
      <c r="FEK11" t="s">
        <v>7</v>
      </c>
      <c r="FEL11" t="s">
        <v>7</v>
      </c>
      <c r="FEM11" t="s">
        <v>7</v>
      </c>
      <c r="FEN11" t="s">
        <v>7</v>
      </c>
      <c r="FEO11" t="s">
        <v>7</v>
      </c>
      <c r="FEP11" t="s">
        <v>7</v>
      </c>
      <c r="FEQ11" t="s">
        <v>7</v>
      </c>
      <c r="FER11" t="s">
        <v>7</v>
      </c>
      <c r="FES11" t="s">
        <v>7</v>
      </c>
      <c r="FET11" t="s">
        <v>7</v>
      </c>
      <c r="FEU11" t="s">
        <v>7</v>
      </c>
      <c r="FEV11" t="s">
        <v>7</v>
      </c>
      <c r="FEW11" t="s">
        <v>7</v>
      </c>
      <c r="FEX11" t="s">
        <v>7</v>
      </c>
      <c r="FEY11" t="s">
        <v>7</v>
      </c>
      <c r="FEZ11" t="s">
        <v>7</v>
      </c>
      <c r="FFA11" t="s">
        <v>7</v>
      </c>
      <c r="FFB11" t="s">
        <v>7</v>
      </c>
      <c r="FFC11" t="s">
        <v>7</v>
      </c>
      <c r="FFD11" t="s">
        <v>7</v>
      </c>
      <c r="FFE11" t="s">
        <v>7</v>
      </c>
      <c r="FFF11" t="s">
        <v>7</v>
      </c>
      <c r="FFG11" t="s">
        <v>7</v>
      </c>
      <c r="FFH11" t="s">
        <v>7</v>
      </c>
      <c r="FFI11" t="s">
        <v>7</v>
      </c>
      <c r="FFJ11" t="s">
        <v>7</v>
      </c>
      <c r="FFK11" t="s">
        <v>7</v>
      </c>
      <c r="FFL11" t="s">
        <v>7</v>
      </c>
      <c r="FFM11" t="s">
        <v>7</v>
      </c>
      <c r="FFN11" t="s">
        <v>7</v>
      </c>
      <c r="FFO11" t="s">
        <v>7</v>
      </c>
      <c r="FFP11" t="s">
        <v>7</v>
      </c>
      <c r="FFQ11" t="s">
        <v>7</v>
      </c>
      <c r="FFR11" t="s">
        <v>7</v>
      </c>
      <c r="FFS11" t="s">
        <v>7</v>
      </c>
      <c r="FFT11" t="s">
        <v>7</v>
      </c>
      <c r="FFU11" t="s">
        <v>7</v>
      </c>
      <c r="FFV11" t="s">
        <v>7</v>
      </c>
      <c r="FFW11" t="s">
        <v>7</v>
      </c>
      <c r="FFX11" t="s">
        <v>7</v>
      </c>
      <c r="FFY11" t="s">
        <v>7</v>
      </c>
      <c r="FFZ11" t="s">
        <v>7</v>
      </c>
      <c r="FGA11" t="s">
        <v>7</v>
      </c>
      <c r="FGB11" t="s">
        <v>7</v>
      </c>
      <c r="FGC11" t="s">
        <v>7</v>
      </c>
      <c r="FGD11" t="s">
        <v>7</v>
      </c>
      <c r="FGE11" t="s">
        <v>7</v>
      </c>
      <c r="FGF11" t="s">
        <v>7</v>
      </c>
      <c r="FGG11" t="s">
        <v>7</v>
      </c>
      <c r="FGH11" t="s">
        <v>7</v>
      </c>
      <c r="FGI11" t="s">
        <v>7</v>
      </c>
      <c r="FGJ11" t="s">
        <v>7</v>
      </c>
      <c r="FGK11" t="s">
        <v>7</v>
      </c>
      <c r="FGL11" t="s">
        <v>7</v>
      </c>
      <c r="FGM11" t="s">
        <v>7</v>
      </c>
      <c r="FGN11" t="s">
        <v>7</v>
      </c>
      <c r="FGO11" t="s">
        <v>7</v>
      </c>
      <c r="FGP11" t="s">
        <v>7</v>
      </c>
      <c r="FGQ11" t="s">
        <v>7</v>
      </c>
      <c r="FGR11" t="s">
        <v>7</v>
      </c>
      <c r="FGS11" t="s">
        <v>7</v>
      </c>
      <c r="FGT11" t="s">
        <v>7</v>
      </c>
      <c r="FGU11" t="s">
        <v>7</v>
      </c>
      <c r="FGV11" t="s">
        <v>7</v>
      </c>
      <c r="FGW11" t="s">
        <v>7</v>
      </c>
      <c r="FGX11" t="s">
        <v>7</v>
      </c>
      <c r="FGY11" t="s">
        <v>7</v>
      </c>
      <c r="FGZ11" t="s">
        <v>7</v>
      </c>
      <c r="FHA11" t="s">
        <v>7</v>
      </c>
      <c r="FHB11" t="s">
        <v>7</v>
      </c>
      <c r="FHC11" t="s">
        <v>7</v>
      </c>
      <c r="FHD11" t="s">
        <v>7</v>
      </c>
      <c r="FHE11" t="s">
        <v>7</v>
      </c>
      <c r="FHF11" t="s">
        <v>7</v>
      </c>
      <c r="FHG11" t="s">
        <v>7</v>
      </c>
      <c r="FHH11" t="s">
        <v>7</v>
      </c>
      <c r="FHI11" t="s">
        <v>7</v>
      </c>
      <c r="FHJ11" t="s">
        <v>7</v>
      </c>
      <c r="FHK11" t="s">
        <v>7</v>
      </c>
      <c r="FHL11" t="s">
        <v>7</v>
      </c>
      <c r="FHM11" t="s">
        <v>7</v>
      </c>
      <c r="FHN11" t="s">
        <v>7</v>
      </c>
      <c r="FHO11" t="s">
        <v>7</v>
      </c>
      <c r="FHP11" t="s">
        <v>7</v>
      </c>
      <c r="FHQ11" t="s">
        <v>7</v>
      </c>
      <c r="FHR11" t="s">
        <v>7</v>
      </c>
      <c r="FHS11" t="s">
        <v>7</v>
      </c>
      <c r="FHT11" t="s">
        <v>7</v>
      </c>
      <c r="FHU11" t="s">
        <v>7</v>
      </c>
      <c r="FHV11" t="s">
        <v>7</v>
      </c>
      <c r="FHW11" t="s">
        <v>7</v>
      </c>
      <c r="FHX11" t="s">
        <v>7</v>
      </c>
      <c r="FHY11" t="s">
        <v>7</v>
      </c>
      <c r="FHZ11" t="s">
        <v>7</v>
      </c>
      <c r="FIA11" t="s">
        <v>7</v>
      </c>
      <c r="FIB11" t="s">
        <v>7</v>
      </c>
      <c r="FIC11" t="s">
        <v>7</v>
      </c>
      <c r="FID11" t="s">
        <v>7</v>
      </c>
      <c r="FIE11" t="s">
        <v>7</v>
      </c>
      <c r="FIF11" t="s">
        <v>7</v>
      </c>
      <c r="FIG11" t="s">
        <v>7</v>
      </c>
      <c r="FIH11" t="s">
        <v>7</v>
      </c>
      <c r="FII11" t="s">
        <v>7</v>
      </c>
      <c r="FIJ11" t="s">
        <v>7</v>
      </c>
      <c r="FIK11" t="s">
        <v>7</v>
      </c>
      <c r="FIL11" t="s">
        <v>7</v>
      </c>
      <c r="FIM11" t="s">
        <v>7</v>
      </c>
      <c r="FIN11" t="s">
        <v>7</v>
      </c>
      <c r="FIO11" t="s">
        <v>7</v>
      </c>
      <c r="FIP11" t="s">
        <v>7</v>
      </c>
      <c r="FIQ11" t="s">
        <v>7</v>
      </c>
      <c r="FIR11" t="s">
        <v>7</v>
      </c>
      <c r="FIS11" t="s">
        <v>7</v>
      </c>
      <c r="FIT11" t="s">
        <v>7</v>
      </c>
      <c r="FIU11" t="s">
        <v>7</v>
      </c>
      <c r="FIV11" t="s">
        <v>7</v>
      </c>
      <c r="FIW11" t="s">
        <v>7</v>
      </c>
      <c r="FIX11" t="s">
        <v>7</v>
      </c>
      <c r="FIY11" t="s">
        <v>7</v>
      </c>
      <c r="FIZ11" t="s">
        <v>7</v>
      </c>
      <c r="FJA11" t="s">
        <v>7</v>
      </c>
      <c r="FJB11" t="s">
        <v>7</v>
      </c>
      <c r="FJC11" t="s">
        <v>7</v>
      </c>
      <c r="FJD11" t="s">
        <v>7</v>
      </c>
      <c r="FJE11" t="s">
        <v>7</v>
      </c>
      <c r="FJF11" t="s">
        <v>7</v>
      </c>
      <c r="FJG11" t="s">
        <v>7</v>
      </c>
      <c r="FJH11" t="s">
        <v>7</v>
      </c>
      <c r="FJI11" t="s">
        <v>7</v>
      </c>
      <c r="FJJ11" t="s">
        <v>7</v>
      </c>
      <c r="FJK11" t="s">
        <v>7</v>
      </c>
      <c r="FJL11" t="s">
        <v>7</v>
      </c>
      <c r="FJM11" t="s">
        <v>7</v>
      </c>
      <c r="FJN11" t="s">
        <v>7</v>
      </c>
      <c r="FJO11" t="s">
        <v>7</v>
      </c>
      <c r="FJP11" t="s">
        <v>7</v>
      </c>
      <c r="FJQ11" t="s">
        <v>7</v>
      </c>
      <c r="FJR11" t="s">
        <v>7</v>
      </c>
      <c r="FJS11" t="s">
        <v>7</v>
      </c>
      <c r="FJT11" t="s">
        <v>7</v>
      </c>
      <c r="FJU11" t="s">
        <v>7</v>
      </c>
      <c r="FJV11" t="s">
        <v>7</v>
      </c>
      <c r="FJW11" t="s">
        <v>7</v>
      </c>
      <c r="FJX11" t="s">
        <v>7</v>
      </c>
      <c r="FJY11" t="s">
        <v>7</v>
      </c>
      <c r="FJZ11" t="s">
        <v>7</v>
      </c>
      <c r="FKA11" t="s">
        <v>7</v>
      </c>
      <c r="FKB11" t="s">
        <v>7</v>
      </c>
      <c r="FKC11" t="s">
        <v>7</v>
      </c>
      <c r="FKD11" t="s">
        <v>7</v>
      </c>
      <c r="FKE11" t="s">
        <v>7</v>
      </c>
      <c r="FKF11" t="s">
        <v>7</v>
      </c>
      <c r="FKG11" t="s">
        <v>7</v>
      </c>
      <c r="FKH11" t="s">
        <v>7</v>
      </c>
      <c r="FKI11" t="s">
        <v>7</v>
      </c>
      <c r="FKJ11" t="s">
        <v>7</v>
      </c>
      <c r="FKK11" t="s">
        <v>7</v>
      </c>
      <c r="FKL11" t="s">
        <v>7</v>
      </c>
      <c r="FKM11" t="s">
        <v>7</v>
      </c>
      <c r="FKN11" t="s">
        <v>7</v>
      </c>
      <c r="FKO11" t="s">
        <v>7</v>
      </c>
      <c r="FKP11" t="s">
        <v>7</v>
      </c>
      <c r="FKQ11" t="s">
        <v>7</v>
      </c>
      <c r="FKR11" t="s">
        <v>7</v>
      </c>
      <c r="FKS11" t="s">
        <v>7</v>
      </c>
      <c r="FKT11" t="s">
        <v>7</v>
      </c>
      <c r="FKU11" t="s">
        <v>7</v>
      </c>
      <c r="FKV11" t="s">
        <v>7</v>
      </c>
      <c r="FKW11" t="s">
        <v>7</v>
      </c>
      <c r="FKX11" t="s">
        <v>7</v>
      </c>
      <c r="FKY11" t="s">
        <v>7</v>
      </c>
      <c r="FKZ11" t="s">
        <v>7</v>
      </c>
      <c r="FLA11" t="s">
        <v>7</v>
      </c>
      <c r="FLB11" t="s">
        <v>7</v>
      </c>
      <c r="FLC11" t="s">
        <v>7</v>
      </c>
      <c r="FLD11" t="s">
        <v>7</v>
      </c>
      <c r="FLE11" t="s">
        <v>7</v>
      </c>
      <c r="FLF11" t="s">
        <v>7</v>
      </c>
      <c r="FLG11" t="s">
        <v>7</v>
      </c>
      <c r="FLH11" t="s">
        <v>7</v>
      </c>
      <c r="FLI11" t="s">
        <v>7</v>
      </c>
      <c r="FLJ11" t="s">
        <v>7</v>
      </c>
      <c r="FLK11" t="s">
        <v>7</v>
      </c>
      <c r="FLL11" t="s">
        <v>7</v>
      </c>
      <c r="FLM11" t="s">
        <v>7</v>
      </c>
      <c r="FLN11" t="s">
        <v>7</v>
      </c>
      <c r="FLO11" t="s">
        <v>7</v>
      </c>
      <c r="FLP11" t="s">
        <v>7</v>
      </c>
      <c r="FLQ11" t="s">
        <v>7</v>
      </c>
      <c r="FLR11" t="s">
        <v>7</v>
      </c>
      <c r="FLS11" t="s">
        <v>7</v>
      </c>
      <c r="FLT11" t="s">
        <v>7</v>
      </c>
      <c r="FLU11" t="s">
        <v>7</v>
      </c>
      <c r="FLV11" t="s">
        <v>7</v>
      </c>
      <c r="FLW11" t="s">
        <v>7</v>
      </c>
      <c r="FLX11" t="s">
        <v>7</v>
      </c>
      <c r="FLY11" t="s">
        <v>7</v>
      </c>
      <c r="FLZ11" t="s">
        <v>7</v>
      </c>
      <c r="FMA11" t="s">
        <v>7</v>
      </c>
      <c r="FMB11" t="s">
        <v>7</v>
      </c>
      <c r="FMC11" t="s">
        <v>7</v>
      </c>
      <c r="FMD11" t="s">
        <v>7</v>
      </c>
      <c r="FME11" t="s">
        <v>7</v>
      </c>
      <c r="FMF11" t="s">
        <v>7</v>
      </c>
      <c r="FMG11" t="s">
        <v>7</v>
      </c>
      <c r="FMH11" t="s">
        <v>7</v>
      </c>
      <c r="FMI11" t="s">
        <v>7</v>
      </c>
      <c r="FMJ11" t="s">
        <v>7</v>
      </c>
      <c r="FMK11" t="s">
        <v>7</v>
      </c>
      <c r="FML11" t="s">
        <v>7</v>
      </c>
      <c r="FMM11" t="s">
        <v>7</v>
      </c>
      <c r="FMN11" t="s">
        <v>7</v>
      </c>
      <c r="FMO11" t="s">
        <v>7</v>
      </c>
      <c r="FMP11" t="s">
        <v>7</v>
      </c>
      <c r="FMQ11" t="s">
        <v>7</v>
      </c>
      <c r="FMR11" t="s">
        <v>7</v>
      </c>
      <c r="FMS11" t="s">
        <v>7</v>
      </c>
      <c r="FMT11" t="s">
        <v>7</v>
      </c>
      <c r="FMU11" t="s">
        <v>7</v>
      </c>
      <c r="FMV11" t="s">
        <v>7</v>
      </c>
      <c r="FMW11" t="s">
        <v>7</v>
      </c>
      <c r="FMX11" t="s">
        <v>7</v>
      </c>
      <c r="FMY11" t="s">
        <v>7</v>
      </c>
      <c r="FMZ11" t="s">
        <v>7</v>
      </c>
      <c r="FNA11" t="s">
        <v>7</v>
      </c>
      <c r="FNB11" t="s">
        <v>7</v>
      </c>
      <c r="FNC11" t="s">
        <v>7</v>
      </c>
      <c r="FND11" t="s">
        <v>7</v>
      </c>
      <c r="FNE11" t="s">
        <v>7</v>
      </c>
      <c r="FNF11" t="s">
        <v>7</v>
      </c>
      <c r="FNG11" t="s">
        <v>7</v>
      </c>
      <c r="FNH11" t="s">
        <v>7</v>
      </c>
      <c r="FNI11" t="s">
        <v>7</v>
      </c>
      <c r="FNJ11" t="s">
        <v>7</v>
      </c>
      <c r="FNK11" t="s">
        <v>7</v>
      </c>
      <c r="FNL11" t="s">
        <v>7</v>
      </c>
      <c r="FNM11" t="s">
        <v>7</v>
      </c>
      <c r="FNN11" t="s">
        <v>7</v>
      </c>
      <c r="FNO11" t="s">
        <v>7</v>
      </c>
      <c r="FNP11" t="s">
        <v>7</v>
      </c>
      <c r="FNQ11" t="s">
        <v>7</v>
      </c>
      <c r="FNR11" t="s">
        <v>7</v>
      </c>
      <c r="FNS11" t="s">
        <v>7</v>
      </c>
      <c r="FNT11" t="s">
        <v>7</v>
      </c>
      <c r="FNU11" t="s">
        <v>7</v>
      </c>
      <c r="FNV11" t="s">
        <v>7</v>
      </c>
      <c r="FNW11" t="s">
        <v>7</v>
      </c>
      <c r="FNX11" t="s">
        <v>7</v>
      </c>
      <c r="FNY11" t="s">
        <v>7</v>
      </c>
      <c r="FNZ11" t="s">
        <v>7</v>
      </c>
      <c r="FOA11" t="s">
        <v>7</v>
      </c>
      <c r="FOB11" t="s">
        <v>7</v>
      </c>
      <c r="FOC11" t="s">
        <v>7</v>
      </c>
      <c r="FOD11" t="s">
        <v>7</v>
      </c>
      <c r="FOE11" t="s">
        <v>7</v>
      </c>
      <c r="FOF11" t="s">
        <v>7</v>
      </c>
      <c r="FOG11" t="s">
        <v>7</v>
      </c>
      <c r="FOH11" t="s">
        <v>7</v>
      </c>
      <c r="FOI11" t="s">
        <v>7</v>
      </c>
      <c r="FOJ11" t="s">
        <v>7</v>
      </c>
      <c r="FOK11" t="s">
        <v>7</v>
      </c>
      <c r="FOL11" t="s">
        <v>7</v>
      </c>
      <c r="FOM11" t="s">
        <v>7</v>
      </c>
      <c r="FON11" t="s">
        <v>7</v>
      </c>
      <c r="FOO11" t="s">
        <v>7</v>
      </c>
      <c r="FOP11" t="s">
        <v>7</v>
      </c>
      <c r="FOQ11" t="s">
        <v>7</v>
      </c>
      <c r="FOR11" t="s">
        <v>7</v>
      </c>
      <c r="FOS11" t="s">
        <v>7</v>
      </c>
      <c r="FOT11" t="s">
        <v>7</v>
      </c>
      <c r="FOU11" t="s">
        <v>7</v>
      </c>
      <c r="FOV11" t="s">
        <v>7</v>
      </c>
      <c r="FOW11" t="s">
        <v>7</v>
      </c>
      <c r="FOX11" t="s">
        <v>7</v>
      </c>
      <c r="FOY11" t="s">
        <v>7</v>
      </c>
      <c r="FOZ11" t="s">
        <v>7</v>
      </c>
      <c r="FPA11" t="s">
        <v>7</v>
      </c>
      <c r="FPB11" t="s">
        <v>7</v>
      </c>
      <c r="FPC11" t="s">
        <v>7</v>
      </c>
      <c r="FPD11" t="s">
        <v>7</v>
      </c>
      <c r="FPE11" t="s">
        <v>7</v>
      </c>
      <c r="FPF11" t="s">
        <v>7</v>
      </c>
      <c r="FPG11" t="s">
        <v>7</v>
      </c>
      <c r="FPH11" t="s">
        <v>7</v>
      </c>
      <c r="FPI11" t="s">
        <v>7</v>
      </c>
      <c r="FPJ11" t="s">
        <v>7</v>
      </c>
      <c r="FPK11" t="s">
        <v>7</v>
      </c>
      <c r="FPL11" t="s">
        <v>7</v>
      </c>
      <c r="FPM11" t="s">
        <v>7</v>
      </c>
      <c r="FPN11" t="s">
        <v>7</v>
      </c>
      <c r="FPO11" t="s">
        <v>7</v>
      </c>
      <c r="FPP11" t="s">
        <v>7</v>
      </c>
      <c r="FPQ11" t="s">
        <v>7</v>
      </c>
      <c r="FPR11" t="s">
        <v>7</v>
      </c>
      <c r="FPS11" t="s">
        <v>7</v>
      </c>
      <c r="FPT11" t="s">
        <v>7</v>
      </c>
      <c r="FPU11" t="s">
        <v>7</v>
      </c>
      <c r="FPV11" t="s">
        <v>7</v>
      </c>
      <c r="FPW11" t="s">
        <v>7</v>
      </c>
      <c r="FPX11" t="s">
        <v>7</v>
      </c>
      <c r="FPY11" t="s">
        <v>7</v>
      </c>
      <c r="FPZ11" t="s">
        <v>7</v>
      </c>
      <c r="FQA11" t="s">
        <v>7</v>
      </c>
      <c r="FQB11" t="s">
        <v>7</v>
      </c>
      <c r="FQC11" t="s">
        <v>7</v>
      </c>
      <c r="FQD11" t="s">
        <v>7</v>
      </c>
      <c r="FQE11" t="s">
        <v>7</v>
      </c>
      <c r="FQF11" t="s">
        <v>7</v>
      </c>
      <c r="FQG11" t="s">
        <v>7</v>
      </c>
      <c r="FQH11" t="s">
        <v>7</v>
      </c>
      <c r="FQI11" t="s">
        <v>7</v>
      </c>
      <c r="FQJ11" t="s">
        <v>7</v>
      </c>
      <c r="FQK11" t="s">
        <v>7</v>
      </c>
      <c r="FQL11" t="s">
        <v>7</v>
      </c>
      <c r="FQM11" t="s">
        <v>7</v>
      </c>
      <c r="FQN11" t="s">
        <v>7</v>
      </c>
      <c r="FQO11" t="s">
        <v>7</v>
      </c>
      <c r="FQP11" t="s">
        <v>7</v>
      </c>
      <c r="FQQ11" t="s">
        <v>7</v>
      </c>
      <c r="FQR11" t="s">
        <v>7</v>
      </c>
      <c r="FQS11" t="s">
        <v>7</v>
      </c>
      <c r="FQT11" t="s">
        <v>7</v>
      </c>
      <c r="FQU11" t="s">
        <v>7</v>
      </c>
      <c r="FQV11" t="s">
        <v>7</v>
      </c>
      <c r="FQW11" t="s">
        <v>7</v>
      </c>
      <c r="FQX11" t="s">
        <v>7</v>
      </c>
      <c r="FQY11" t="s">
        <v>7</v>
      </c>
      <c r="FQZ11" t="s">
        <v>7</v>
      </c>
      <c r="FRA11" t="s">
        <v>7</v>
      </c>
      <c r="FRB11" t="s">
        <v>7</v>
      </c>
      <c r="FRC11" t="s">
        <v>7</v>
      </c>
      <c r="FRD11" t="s">
        <v>7</v>
      </c>
      <c r="FRE11" t="s">
        <v>7</v>
      </c>
      <c r="FRF11" t="s">
        <v>7</v>
      </c>
      <c r="FRG11" t="s">
        <v>7</v>
      </c>
      <c r="FRH11" t="s">
        <v>7</v>
      </c>
      <c r="FRI11" t="s">
        <v>7</v>
      </c>
      <c r="FRJ11" t="s">
        <v>7</v>
      </c>
      <c r="FRK11" t="s">
        <v>7</v>
      </c>
      <c r="FRL11" t="s">
        <v>7</v>
      </c>
      <c r="FRM11" t="s">
        <v>7</v>
      </c>
      <c r="FRN11" t="s">
        <v>7</v>
      </c>
      <c r="FRO11" t="s">
        <v>7</v>
      </c>
      <c r="FRP11" t="s">
        <v>7</v>
      </c>
      <c r="FRQ11" t="s">
        <v>7</v>
      </c>
      <c r="FRR11" t="s">
        <v>7</v>
      </c>
      <c r="FRS11" t="s">
        <v>7</v>
      </c>
      <c r="FRT11" t="s">
        <v>7</v>
      </c>
      <c r="FRU11" t="s">
        <v>7</v>
      </c>
      <c r="FRV11" t="s">
        <v>7</v>
      </c>
      <c r="FRW11" t="s">
        <v>7</v>
      </c>
      <c r="FRX11" t="s">
        <v>7</v>
      </c>
      <c r="FRY11" t="s">
        <v>7</v>
      </c>
      <c r="FRZ11" t="s">
        <v>7</v>
      </c>
      <c r="FSA11" t="s">
        <v>7</v>
      </c>
      <c r="FSB11" t="s">
        <v>7</v>
      </c>
      <c r="FSC11" t="s">
        <v>7</v>
      </c>
      <c r="FSD11" t="s">
        <v>7</v>
      </c>
      <c r="FSE11" t="s">
        <v>7</v>
      </c>
      <c r="FSF11" t="s">
        <v>7</v>
      </c>
      <c r="FSG11" t="s">
        <v>7</v>
      </c>
      <c r="FSH11" t="s">
        <v>7</v>
      </c>
      <c r="FSI11" t="s">
        <v>7</v>
      </c>
      <c r="FSJ11" t="s">
        <v>7</v>
      </c>
      <c r="FSK11" t="s">
        <v>7</v>
      </c>
      <c r="FSL11" t="s">
        <v>7</v>
      </c>
      <c r="FSM11" t="s">
        <v>7</v>
      </c>
      <c r="FSN11" t="s">
        <v>7</v>
      </c>
      <c r="FSO11" t="s">
        <v>7</v>
      </c>
      <c r="FSP11" t="s">
        <v>7</v>
      </c>
      <c r="FSQ11" t="s">
        <v>7</v>
      </c>
      <c r="FSR11" t="s">
        <v>7</v>
      </c>
      <c r="FSS11" t="s">
        <v>7</v>
      </c>
      <c r="FST11" t="s">
        <v>7</v>
      </c>
      <c r="FSU11" t="s">
        <v>7</v>
      </c>
      <c r="FSV11" t="s">
        <v>7</v>
      </c>
      <c r="FSW11" t="s">
        <v>7</v>
      </c>
      <c r="FSX11" t="s">
        <v>7</v>
      </c>
      <c r="FSY11" t="s">
        <v>7</v>
      </c>
      <c r="FSZ11" t="s">
        <v>7</v>
      </c>
      <c r="FTA11" t="s">
        <v>7</v>
      </c>
      <c r="FTB11" t="s">
        <v>7</v>
      </c>
      <c r="FTC11" t="s">
        <v>7</v>
      </c>
      <c r="FTD11" t="s">
        <v>7</v>
      </c>
      <c r="FTE11" t="s">
        <v>7</v>
      </c>
      <c r="FTF11" t="s">
        <v>7</v>
      </c>
      <c r="FTG11" t="s">
        <v>7</v>
      </c>
      <c r="FTH11" t="s">
        <v>7</v>
      </c>
      <c r="FTI11" t="s">
        <v>7</v>
      </c>
      <c r="FTJ11" t="s">
        <v>7</v>
      </c>
      <c r="FTK11" t="s">
        <v>7</v>
      </c>
      <c r="FTL11" t="s">
        <v>7</v>
      </c>
      <c r="FTM11" t="s">
        <v>7</v>
      </c>
      <c r="FTN11" t="s">
        <v>7</v>
      </c>
      <c r="FTO11" t="s">
        <v>7</v>
      </c>
      <c r="FTP11" t="s">
        <v>7</v>
      </c>
      <c r="FTQ11" t="s">
        <v>7</v>
      </c>
      <c r="FTR11" t="s">
        <v>7</v>
      </c>
      <c r="FTS11" t="s">
        <v>7</v>
      </c>
      <c r="FTT11" t="s">
        <v>7</v>
      </c>
      <c r="FTU11" t="s">
        <v>7</v>
      </c>
      <c r="FTV11" t="s">
        <v>7</v>
      </c>
      <c r="FTW11" t="s">
        <v>7</v>
      </c>
      <c r="FTX11" t="s">
        <v>7</v>
      </c>
      <c r="FTY11" t="s">
        <v>7</v>
      </c>
      <c r="FTZ11" t="s">
        <v>7</v>
      </c>
      <c r="FUA11" t="s">
        <v>7</v>
      </c>
      <c r="FUB11" t="s">
        <v>7</v>
      </c>
      <c r="FUC11" t="s">
        <v>7</v>
      </c>
      <c r="FUD11" t="s">
        <v>7</v>
      </c>
      <c r="FUE11" t="s">
        <v>7</v>
      </c>
      <c r="FUF11" t="s">
        <v>7</v>
      </c>
      <c r="FUG11" t="s">
        <v>7</v>
      </c>
      <c r="FUH11" t="s">
        <v>7</v>
      </c>
      <c r="FUI11" t="s">
        <v>7</v>
      </c>
      <c r="FUJ11" t="s">
        <v>7</v>
      </c>
      <c r="FUK11" t="s">
        <v>7</v>
      </c>
      <c r="FUL11" t="s">
        <v>7</v>
      </c>
      <c r="FUM11" t="s">
        <v>7</v>
      </c>
      <c r="FUN11" t="s">
        <v>7</v>
      </c>
      <c r="FUO11" t="s">
        <v>7</v>
      </c>
      <c r="FUP11" t="s">
        <v>7</v>
      </c>
      <c r="FUQ11" t="s">
        <v>7</v>
      </c>
      <c r="FUR11" t="s">
        <v>7</v>
      </c>
      <c r="FUS11" t="s">
        <v>7</v>
      </c>
      <c r="FUT11" t="s">
        <v>7</v>
      </c>
      <c r="FUU11" t="s">
        <v>7</v>
      </c>
      <c r="FUV11" t="s">
        <v>7</v>
      </c>
      <c r="FUW11" t="s">
        <v>7</v>
      </c>
      <c r="FUX11" t="s">
        <v>7</v>
      </c>
      <c r="FUY11" t="s">
        <v>7</v>
      </c>
      <c r="FUZ11" t="s">
        <v>7</v>
      </c>
      <c r="FVA11" t="s">
        <v>7</v>
      </c>
      <c r="FVB11" t="s">
        <v>7</v>
      </c>
      <c r="FVC11" t="s">
        <v>7</v>
      </c>
      <c r="FVD11" t="s">
        <v>7</v>
      </c>
      <c r="FVE11" t="s">
        <v>7</v>
      </c>
      <c r="FVF11" t="s">
        <v>7</v>
      </c>
      <c r="FVG11" t="s">
        <v>7</v>
      </c>
      <c r="FVH11" t="s">
        <v>7</v>
      </c>
      <c r="FVI11" t="s">
        <v>7</v>
      </c>
      <c r="FVJ11" t="s">
        <v>7</v>
      </c>
      <c r="FVK11" t="s">
        <v>7</v>
      </c>
      <c r="FVL11" t="s">
        <v>7</v>
      </c>
      <c r="FVM11" t="s">
        <v>7</v>
      </c>
      <c r="FVN11" t="s">
        <v>7</v>
      </c>
      <c r="FVO11" t="s">
        <v>7</v>
      </c>
      <c r="FVP11" t="s">
        <v>7</v>
      </c>
      <c r="FVQ11" t="s">
        <v>7</v>
      </c>
      <c r="FVR11" t="s">
        <v>7</v>
      </c>
      <c r="FVS11" t="s">
        <v>7</v>
      </c>
      <c r="FVT11" t="s">
        <v>7</v>
      </c>
      <c r="FVU11" t="s">
        <v>7</v>
      </c>
      <c r="FVV11" t="s">
        <v>7</v>
      </c>
      <c r="FVW11" t="s">
        <v>7</v>
      </c>
      <c r="FVX11" t="s">
        <v>7</v>
      </c>
      <c r="FVY11" t="s">
        <v>7</v>
      </c>
      <c r="FVZ11" t="s">
        <v>7</v>
      </c>
      <c r="FWA11" t="s">
        <v>7</v>
      </c>
      <c r="FWB11" t="s">
        <v>7</v>
      </c>
      <c r="FWC11" t="s">
        <v>7</v>
      </c>
      <c r="FWD11" t="s">
        <v>7</v>
      </c>
      <c r="FWE11" t="s">
        <v>7</v>
      </c>
      <c r="FWF11" t="s">
        <v>7</v>
      </c>
      <c r="FWG11" t="s">
        <v>7</v>
      </c>
      <c r="FWH11" t="s">
        <v>7</v>
      </c>
      <c r="FWI11" t="s">
        <v>7</v>
      </c>
      <c r="FWJ11" t="s">
        <v>7</v>
      </c>
      <c r="FWK11" t="s">
        <v>7</v>
      </c>
      <c r="FWL11" t="s">
        <v>7</v>
      </c>
      <c r="FWM11" t="s">
        <v>7</v>
      </c>
      <c r="FWN11" t="s">
        <v>7</v>
      </c>
      <c r="FWO11" t="s">
        <v>7</v>
      </c>
      <c r="FWP11" t="s">
        <v>7</v>
      </c>
      <c r="FWQ11" t="s">
        <v>7</v>
      </c>
      <c r="FWR11" t="s">
        <v>7</v>
      </c>
      <c r="FWS11" t="s">
        <v>7</v>
      </c>
      <c r="FWT11" t="s">
        <v>7</v>
      </c>
      <c r="FWU11" t="s">
        <v>7</v>
      </c>
      <c r="FWV11" t="s">
        <v>7</v>
      </c>
      <c r="FWW11" t="s">
        <v>7</v>
      </c>
      <c r="FWX11" t="s">
        <v>7</v>
      </c>
      <c r="FWY11" t="s">
        <v>7</v>
      </c>
      <c r="FWZ11" t="s">
        <v>7</v>
      </c>
      <c r="FXA11" t="s">
        <v>7</v>
      </c>
      <c r="FXB11" t="s">
        <v>7</v>
      </c>
      <c r="FXC11" t="s">
        <v>7</v>
      </c>
      <c r="FXD11" t="s">
        <v>7</v>
      </c>
      <c r="FXE11" t="s">
        <v>7</v>
      </c>
      <c r="FXF11" t="s">
        <v>7</v>
      </c>
      <c r="FXG11" t="s">
        <v>7</v>
      </c>
      <c r="FXH11" t="s">
        <v>7</v>
      </c>
      <c r="FXI11" t="s">
        <v>7</v>
      </c>
      <c r="FXJ11" t="s">
        <v>7</v>
      </c>
      <c r="FXK11" t="s">
        <v>7</v>
      </c>
      <c r="FXL11" t="s">
        <v>7</v>
      </c>
      <c r="FXM11" t="s">
        <v>7</v>
      </c>
      <c r="FXN11" t="s">
        <v>7</v>
      </c>
      <c r="FXO11" t="s">
        <v>7</v>
      </c>
      <c r="FXP11" t="s">
        <v>7</v>
      </c>
      <c r="FXQ11" t="s">
        <v>7</v>
      </c>
      <c r="FXR11" t="s">
        <v>7</v>
      </c>
      <c r="FXS11" t="s">
        <v>7</v>
      </c>
      <c r="FXT11" t="s">
        <v>7</v>
      </c>
      <c r="FXU11" t="s">
        <v>7</v>
      </c>
      <c r="FXV11" t="s">
        <v>7</v>
      </c>
      <c r="FXW11" t="s">
        <v>7</v>
      </c>
      <c r="FXX11" t="s">
        <v>7</v>
      </c>
      <c r="FXY11" t="s">
        <v>7</v>
      </c>
      <c r="FXZ11" t="s">
        <v>7</v>
      </c>
      <c r="FYA11" t="s">
        <v>7</v>
      </c>
      <c r="FYB11" t="s">
        <v>7</v>
      </c>
      <c r="FYC11" t="s">
        <v>7</v>
      </c>
      <c r="FYD11" t="s">
        <v>7</v>
      </c>
      <c r="FYE11" t="s">
        <v>7</v>
      </c>
      <c r="FYF11" t="s">
        <v>7</v>
      </c>
      <c r="FYG11" t="s">
        <v>7</v>
      </c>
      <c r="FYH11" t="s">
        <v>7</v>
      </c>
      <c r="FYI11" t="s">
        <v>7</v>
      </c>
      <c r="FYJ11" t="s">
        <v>7</v>
      </c>
      <c r="FYK11" t="s">
        <v>7</v>
      </c>
      <c r="FYL11" t="s">
        <v>7</v>
      </c>
      <c r="FYM11" t="s">
        <v>7</v>
      </c>
      <c r="FYN11" t="s">
        <v>7</v>
      </c>
      <c r="FYO11" t="s">
        <v>7</v>
      </c>
      <c r="FYP11" t="s">
        <v>7</v>
      </c>
      <c r="FYQ11" t="s">
        <v>7</v>
      </c>
      <c r="FYR11" t="s">
        <v>7</v>
      </c>
      <c r="FYS11" t="s">
        <v>7</v>
      </c>
      <c r="FYT11" t="s">
        <v>7</v>
      </c>
      <c r="FYU11" t="s">
        <v>7</v>
      </c>
      <c r="FYV11" t="s">
        <v>7</v>
      </c>
      <c r="FYW11" t="s">
        <v>7</v>
      </c>
      <c r="FYX11" t="s">
        <v>7</v>
      </c>
      <c r="FYY11" t="s">
        <v>7</v>
      </c>
      <c r="FYZ11" t="s">
        <v>7</v>
      </c>
      <c r="FZA11" t="s">
        <v>7</v>
      </c>
      <c r="FZB11" t="s">
        <v>7</v>
      </c>
      <c r="FZC11" t="s">
        <v>7</v>
      </c>
      <c r="FZD11" t="s">
        <v>7</v>
      </c>
      <c r="FZE11" t="s">
        <v>7</v>
      </c>
      <c r="FZF11" t="s">
        <v>7</v>
      </c>
      <c r="FZG11" t="s">
        <v>7</v>
      </c>
      <c r="FZH11" t="s">
        <v>7</v>
      </c>
      <c r="FZI11" t="s">
        <v>7</v>
      </c>
      <c r="FZJ11" t="s">
        <v>7</v>
      </c>
      <c r="FZK11" t="s">
        <v>7</v>
      </c>
      <c r="FZL11" t="s">
        <v>7</v>
      </c>
      <c r="FZM11" t="s">
        <v>7</v>
      </c>
      <c r="FZN11" t="s">
        <v>7</v>
      </c>
      <c r="FZO11" t="s">
        <v>7</v>
      </c>
      <c r="FZP11" t="s">
        <v>7</v>
      </c>
      <c r="FZQ11" t="s">
        <v>7</v>
      </c>
      <c r="FZR11" t="s">
        <v>7</v>
      </c>
      <c r="FZS11" t="s">
        <v>7</v>
      </c>
      <c r="FZT11" t="s">
        <v>7</v>
      </c>
      <c r="FZU11" t="s">
        <v>7</v>
      </c>
      <c r="FZV11" t="s">
        <v>7</v>
      </c>
      <c r="FZW11" t="s">
        <v>7</v>
      </c>
      <c r="FZX11" t="s">
        <v>7</v>
      </c>
      <c r="FZY11" t="s">
        <v>7</v>
      </c>
      <c r="FZZ11" t="s">
        <v>7</v>
      </c>
      <c r="GAA11" t="s">
        <v>7</v>
      </c>
      <c r="GAB11" t="s">
        <v>7</v>
      </c>
      <c r="GAC11" t="s">
        <v>7</v>
      </c>
      <c r="GAD11" t="s">
        <v>7</v>
      </c>
      <c r="GAE11" t="s">
        <v>7</v>
      </c>
      <c r="GAF11" t="s">
        <v>7</v>
      </c>
      <c r="GAG11" t="s">
        <v>7</v>
      </c>
      <c r="GAH11" t="s">
        <v>7</v>
      </c>
      <c r="GAI11" t="s">
        <v>7</v>
      </c>
      <c r="GAJ11" t="s">
        <v>7</v>
      </c>
      <c r="GAK11" t="s">
        <v>7</v>
      </c>
      <c r="GAL11" t="s">
        <v>7</v>
      </c>
      <c r="GAM11" t="s">
        <v>7</v>
      </c>
      <c r="GAN11" t="s">
        <v>7</v>
      </c>
      <c r="GAO11" t="s">
        <v>7</v>
      </c>
      <c r="GAP11" t="s">
        <v>7</v>
      </c>
      <c r="GAQ11" t="s">
        <v>7</v>
      </c>
      <c r="GAR11" t="s">
        <v>7</v>
      </c>
      <c r="GAS11" t="s">
        <v>7</v>
      </c>
      <c r="GAT11" t="s">
        <v>7</v>
      </c>
      <c r="GAU11" t="s">
        <v>7</v>
      </c>
      <c r="GAV11" t="s">
        <v>7</v>
      </c>
      <c r="GAW11" t="s">
        <v>7</v>
      </c>
      <c r="GAX11" t="s">
        <v>7</v>
      </c>
      <c r="GAY11" t="s">
        <v>7</v>
      </c>
      <c r="GAZ11" t="s">
        <v>7</v>
      </c>
      <c r="GBA11" t="s">
        <v>7</v>
      </c>
      <c r="GBB11" t="s">
        <v>7</v>
      </c>
      <c r="GBC11" t="s">
        <v>7</v>
      </c>
      <c r="GBD11" t="s">
        <v>7</v>
      </c>
      <c r="GBE11" t="s">
        <v>7</v>
      </c>
      <c r="GBF11" t="s">
        <v>7</v>
      </c>
      <c r="GBG11" t="s">
        <v>7</v>
      </c>
      <c r="GBH11" t="s">
        <v>7</v>
      </c>
      <c r="GBI11" t="s">
        <v>7</v>
      </c>
      <c r="GBJ11" t="s">
        <v>7</v>
      </c>
      <c r="GBK11" t="s">
        <v>7</v>
      </c>
      <c r="GBL11" t="s">
        <v>7</v>
      </c>
      <c r="GBM11" t="s">
        <v>7</v>
      </c>
      <c r="GBN11" t="s">
        <v>7</v>
      </c>
      <c r="GBO11" t="s">
        <v>7</v>
      </c>
      <c r="GBP11" t="s">
        <v>7</v>
      </c>
      <c r="GBQ11" t="s">
        <v>7</v>
      </c>
      <c r="GBR11" t="s">
        <v>7</v>
      </c>
      <c r="GBS11" t="s">
        <v>7</v>
      </c>
      <c r="GBT11" t="s">
        <v>7</v>
      </c>
      <c r="GBU11" t="s">
        <v>7</v>
      </c>
      <c r="GBV11" t="s">
        <v>7</v>
      </c>
      <c r="GBW11" t="s">
        <v>7</v>
      </c>
      <c r="GBX11" t="s">
        <v>7</v>
      </c>
      <c r="GBY11" t="s">
        <v>7</v>
      </c>
      <c r="GBZ11" t="s">
        <v>7</v>
      </c>
      <c r="GCA11" t="s">
        <v>7</v>
      </c>
      <c r="GCB11" t="s">
        <v>7</v>
      </c>
      <c r="GCC11" t="s">
        <v>7</v>
      </c>
      <c r="GCD11" t="s">
        <v>7</v>
      </c>
      <c r="GCE11" t="s">
        <v>7</v>
      </c>
      <c r="GCF11" t="s">
        <v>7</v>
      </c>
      <c r="GCG11" t="s">
        <v>7</v>
      </c>
      <c r="GCH11" t="s">
        <v>7</v>
      </c>
      <c r="GCI11" t="s">
        <v>7</v>
      </c>
      <c r="GCJ11" t="s">
        <v>7</v>
      </c>
      <c r="GCK11" t="s">
        <v>7</v>
      </c>
      <c r="GCL11" t="s">
        <v>7</v>
      </c>
      <c r="GCM11" t="s">
        <v>7</v>
      </c>
      <c r="GCN11" t="s">
        <v>7</v>
      </c>
      <c r="GCO11" t="s">
        <v>7</v>
      </c>
      <c r="GCP11" t="s">
        <v>7</v>
      </c>
      <c r="GCQ11" t="s">
        <v>7</v>
      </c>
      <c r="GCR11" t="s">
        <v>7</v>
      </c>
      <c r="GCS11" t="s">
        <v>7</v>
      </c>
      <c r="GCT11" t="s">
        <v>7</v>
      </c>
      <c r="GCU11" t="s">
        <v>7</v>
      </c>
      <c r="GCV11" t="s">
        <v>7</v>
      </c>
      <c r="GCW11" t="s">
        <v>7</v>
      </c>
      <c r="GCX11" t="s">
        <v>7</v>
      </c>
      <c r="GCY11" t="s">
        <v>7</v>
      </c>
      <c r="GCZ11" t="s">
        <v>7</v>
      </c>
      <c r="GDA11" t="s">
        <v>7</v>
      </c>
      <c r="GDB11" t="s">
        <v>7</v>
      </c>
      <c r="GDC11" t="s">
        <v>7</v>
      </c>
      <c r="GDD11" t="s">
        <v>7</v>
      </c>
      <c r="GDE11" t="s">
        <v>7</v>
      </c>
      <c r="GDF11" t="s">
        <v>7</v>
      </c>
      <c r="GDG11" t="s">
        <v>7</v>
      </c>
      <c r="GDH11" t="s">
        <v>7</v>
      </c>
      <c r="GDI11" t="s">
        <v>7</v>
      </c>
      <c r="GDJ11" t="s">
        <v>7</v>
      </c>
      <c r="GDK11" t="s">
        <v>7</v>
      </c>
      <c r="GDL11" t="s">
        <v>7</v>
      </c>
      <c r="GDM11" t="s">
        <v>7</v>
      </c>
      <c r="GDN11" t="s">
        <v>7</v>
      </c>
      <c r="GDO11" t="s">
        <v>7</v>
      </c>
      <c r="GDP11" t="s">
        <v>7</v>
      </c>
      <c r="GDQ11" t="s">
        <v>7</v>
      </c>
      <c r="GDR11" t="s">
        <v>7</v>
      </c>
      <c r="GDS11" t="s">
        <v>7</v>
      </c>
      <c r="GDT11" t="s">
        <v>7</v>
      </c>
      <c r="GDU11" t="s">
        <v>7</v>
      </c>
      <c r="GDV11" t="s">
        <v>7</v>
      </c>
      <c r="GDW11" t="s">
        <v>7</v>
      </c>
      <c r="GDX11" t="s">
        <v>7</v>
      </c>
      <c r="GDY11" t="s">
        <v>7</v>
      </c>
      <c r="GDZ11" t="s">
        <v>7</v>
      </c>
      <c r="GEA11" t="s">
        <v>7</v>
      </c>
      <c r="GEB11" t="s">
        <v>7</v>
      </c>
      <c r="GEC11" t="s">
        <v>7</v>
      </c>
      <c r="GED11" t="s">
        <v>7</v>
      </c>
      <c r="GEE11" t="s">
        <v>7</v>
      </c>
      <c r="GEF11" t="s">
        <v>7</v>
      </c>
      <c r="GEG11" t="s">
        <v>7</v>
      </c>
      <c r="GEH11" t="s">
        <v>7</v>
      </c>
      <c r="GEI11" t="s">
        <v>7</v>
      </c>
      <c r="GEJ11" t="s">
        <v>7</v>
      </c>
      <c r="GEK11" t="s">
        <v>7</v>
      </c>
      <c r="GEL11" t="s">
        <v>7</v>
      </c>
      <c r="GEM11" t="s">
        <v>7</v>
      </c>
      <c r="GEN11" t="s">
        <v>7</v>
      </c>
      <c r="GEO11" t="s">
        <v>7</v>
      </c>
      <c r="GEP11" t="s">
        <v>7</v>
      </c>
      <c r="GEQ11" t="s">
        <v>7</v>
      </c>
      <c r="GER11" t="s">
        <v>7</v>
      </c>
      <c r="GES11" t="s">
        <v>7</v>
      </c>
      <c r="GET11" t="s">
        <v>7</v>
      </c>
      <c r="GEU11" t="s">
        <v>7</v>
      </c>
      <c r="GEV11" t="s">
        <v>7</v>
      </c>
      <c r="GEW11" t="s">
        <v>7</v>
      </c>
      <c r="GEX11" t="s">
        <v>7</v>
      </c>
      <c r="GEY11" t="s">
        <v>7</v>
      </c>
      <c r="GEZ11" t="s">
        <v>7</v>
      </c>
      <c r="GFA11" t="s">
        <v>7</v>
      </c>
      <c r="GFB11" t="s">
        <v>7</v>
      </c>
      <c r="GFC11" t="s">
        <v>7</v>
      </c>
      <c r="GFD11" t="s">
        <v>7</v>
      </c>
      <c r="GFE11" t="s">
        <v>7</v>
      </c>
      <c r="GFF11" t="s">
        <v>7</v>
      </c>
      <c r="GFG11" t="s">
        <v>7</v>
      </c>
      <c r="GFH11" t="s">
        <v>7</v>
      </c>
      <c r="GFI11" t="s">
        <v>7</v>
      </c>
      <c r="GFJ11" t="s">
        <v>7</v>
      </c>
      <c r="GFK11" t="s">
        <v>7</v>
      </c>
      <c r="GFL11" t="s">
        <v>7</v>
      </c>
      <c r="GFM11" t="s">
        <v>7</v>
      </c>
      <c r="GFN11" t="s">
        <v>7</v>
      </c>
      <c r="GFO11" t="s">
        <v>7</v>
      </c>
      <c r="GFP11" t="s">
        <v>7</v>
      </c>
      <c r="GFQ11" t="s">
        <v>7</v>
      </c>
      <c r="GFR11" t="s">
        <v>7</v>
      </c>
      <c r="GFS11" t="s">
        <v>7</v>
      </c>
      <c r="GFT11" t="s">
        <v>7</v>
      </c>
      <c r="GFU11" t="s">
        <v>7</v>
      </c>
      <c r="GFV11" t="s">
        <v>7</v>
      </c>
      <c r="GFW11" t="s">
        <v>7</v>
      </c>
      <c r="GFX11" t="s">
        <v>7</v>
      </c>
      <c r="GFY11" t="s">
        <v>7</v>
      </c>
      <c r="GFZ11" t="s">
        <v>7</v>
      </c>
      <c r="GGA11" t="s">
        <v>7</v>
      </c>
      <c r="GGB11" t="s">
        <v>7</v>
      </c>
      <c r="GGC11" t="s">
        <v>7</v>
      </c>
      <c r="GGD11" t="s">
        <v>7</v>
      </c>
      <c r="GGE11" t="s">
        <v>7</v>
      </c>
      <c r="GGF11" t="s">
        <v>7</v>
      </c>
      <c r="GGG11" t="s">
        <v>7</v>
      </c>
      <c r="GGH11" t="s">
        <v>7</v>
      </c>
      <c r="GGI11" t="s">
        <v>7</v>
      </c>
      <c r="GGJ11" t="s">
        <v>7</v>
      </c>
      <c r="GGK11" t="s">
        <v>7</v>
      </c>
      <c r="GGL11" t="s">
        <v>7</v>
      </c>
      <c r="GGM11" t="s">
        <v>7</v>
      </c>
      <c r="GGN11" t="s">
        <v>7</v>
      </c>
      <c r="GGO11" t="s">
        <v>7</v>
      </c>
      <c r="GGP11" t="s">
        <v>7</v>
      </c>
      <c r="GGQ11" t="s">
        <v>7</v>
      </c>
      <c r="GGR11" t="s">
        <v>7</v>
      </c>
      <c r="GGS11" t="s">
        <v>7</v>
      </c>
      <c r="GGT11" t="s">
        <v>7</v>
      </c>
      <c r="GGU11" t="s">
        <v>7</v>
      </c>
      <c r="GGV11" t="s">
        <v>7</v>
      </c>
      <c r="GGW11" t="s">
        <v>7</v>
      </c>
      <c r="GGX11" t="s">
        <v>7</v>
      </c>
      <c r="GGY11" t="s">
        <v>7</v>
      </c>
      <c r="GGZ11" t="s">
        <v>7</v>
      </c>
      <c r="GHA11" t="s">
        <v>7</v>
      </c>
      <c r="GHB11" t="s">
        <v>7</v>
      </c>
      <c r="GHC11" t="s">
        <v>7</v>
      </c>
      <c r="GHD11" t="s">
        <v>7</v>
      </c>
      <c r="GHE11" t="s">
        <v>7</v>
      </c>
      <c r="GHF11" t="s">
        <v>7</v>
      </c>
      <c r="GHG11" t="s">
        <v>7</v>
      </c>
      <c r="GHH11" t="s">
        <v>7</v>
      </c>
      <c r="GHI11" t="s">
        <v>7</v>
      </c>
      <c r="GHJ11" t="s">
        <v>7</v>
      </c>
      <c r="GHK11" t="s">
        <v>7</v>
      </c>
      <c r="GHL11" t="s">
        <v>7</v>
      </c>
      <c r="GHM11" t="s">
        <v>7</v>
      </c>
      <c r="GHN11" t="s">
        <v>7</v>
      </c>
      <c r="GHO11" t="s">
        <v>7</v>
      </c>
      <c r="GHP11" t="s">
        <v>7</v>
      </c>
      <c r="GHQ11" t="s">
        <v>7</v>
      </c>
      <c r="GHR11" t="s">
        <v>7</v>
      </c>
      <c r="GHS11" t="s">
        <v>7</v>
      </c>
      <c r="GHT11" t="s">
        <v>7</v>
      </c>
      <c r="GHU11" t="s">
        <v>7</v>
      </c>
      <c r="GHV11" t="s">
        <v>7</v>
      </c>
      <c r="GHW11" t="s">
        <v>7</v>
      </c>
      <c r="GHX11" t="s">
        <v>7</v>
      </c>
      <c r="GHY11" t="s">
        <v>7</v>
      </c>
      <c r="GHZ11" t="s">
        <v>7</v>
      </c>
      <c r="GIA11" t="s">
        <v>7</v>
      </c>
      <c r="GIB11" t="s">
        <v>7</v>
      </c>
      <c r="GIC11" t="s">
        <v>7</v>
      </c>
      <c r="GID11" t="s">
        <v>7</v>
      </c>
      <c r="GIE11" t="s">
        <v>7</v>
      </c>
      <c r="GIF11" t="s">
        <v>7</v>
      </c>
      <c r="GIG11" t="s">
        <v>7</v>
      </c>
      <c r="GIH11" t="s">
        <v>7</v>
      </c>
      <c r="GII11" t="s">
        <v>7</v>
      </c>
      <c r="GIJ11" t="s">
        <v>7</v>
      </c>
      <c r="GIK11" t="s">
        <v>7</v>
      </c>
      <c r="GIL11" t="s">
        <v>7</v>
      </c>
      <c r="GIM11" t="s">
        <v>7</v>
      </c>
      <c r="GIN11" t="s">
        <v>7</v>
      </c>
      <c r="GIO11" t="s">
        <v>7</v>
      </c>
      <c r="GIP11" t="s">
        <v>7</v>
      </c>
      <c r="GIQ11" t="s">
        <v>7</v>
      </c>
      <c r="GIR11" t="s">
        <v>7</v>
      </c>
      <c r="GIS11" t="s">
        <v>7</v>
      </c>
      <c r="GIT11" t="s">
        <v>7</v>
      </c>
      <c r="GIU11" t="s">
        <v>7</v>
      </c>
      <c r="GIV11" t="s">
        <v>7</v>
      </c>
      <c r="GIW11" t="s">
        <v>7</v>
      </c>
      <c r="GIX11" t="s">
        <v>7</v>
      </c>
      <c r="GIY11" t="s">
        <v>7</v>
      </c>
      <c r="GIZ11" t="s">
        <v>7</v>
      </c>
      <c r="GJA11" t="s">
        <v>7</v>
      </c>
      <c r="GJB11" t="s">
        <v>7</v>
      </c>
      <c r="GJC11" t="s">
        <v>7</v>
      </c>
      <c r="GJD11" t="s">
        <v>7</v>
      </c>
      <c r="GJE11" t="s">
        <v>7</v>
      </c>
      <c r="GJF11" t="s">
        <v>7</v>
      </c>
      <c r="GJG11" t="s">
        <v>7</v>
      </c>
      <c r="GJH11" t="s">
        <v>7</v>
      </c>
      <c r="GJI11" t="s">
        <v>7</v>
      </c>
      <c r="GJJ11" t="s">
        <v>7</v>
      </c>
      <c r="GJK11" t="s">
        <v>7</v>
      </c>
      <c r="GJL11" t="s">
        <v>7</v>
      </c>
      <c r="GJM11" t="s">
        <v>7</v>
      </c>
      <c r="GJN11" t="s">
        <v>7</v>
      </c>
      <c r="GJO11" t="s">
        <v>7</v>
      </c>
      <c r="GJP11" t="s">
        <v>7</v>
      </c>
      <c r="GJQ11" t="s">
        <v>7</v>
      </c>
      <c r="GJR11" t="s">
        <v>7</v>
      </c>
      <c r="GJS11" t="s">
        <v>7</v>
      </c>
      <c r="GJT11" t="s">
        <v>7</v>
      </c>
      <c r="GJU11" t="s">
        <v>7</v>
      </c>
      <c r="GJV11" t="s">
        <v>7</v>
      </c>
      <c r="GJW11" t="s">
        <v>7</v>
      </c>
      <c r="GJX11" t="s">
        <v>7</v>
      </c>
      <c r="GJY11" t="s">
        <v>7</v>
      </c>
      <c r="GJZ11" t="s">
        <v>7</v>
      </c>
      <c r="GKA11" t="s">
        <v>7</v>
      </c>
      <c r="GKB11" t="s">
        <v>7</v>
      </c>
      <c r="GKC11" t="s">
        <v>7</v>
      </c>
      <c r="GKD11" t="s">
        <v>7</v>
      </c>
      <c r="GKE11" t="s">
        <v>7</v>
      </c>
      <c r="GKF11" t="s">
        <v>7</v>
      </c>
      <c r="GKG11" t="s">
        <v>7</v>
      </c>
      <c r="GKH11" t="s">
        <v>7</v>
      </c>
      <c r="GKI11" t="s">
        <v>7</v>
      </c>
      <c r="GKJ11" t="s">
        <v>7</v>
      </c>
      <c r="GKK11" t="s">
        <v>7</v>
      </c>
      <c r="GKL11" t="s">
        <v>7</v>
      </c>
      <c r="GKM11" t="s">
        <v>7</v>
      </c>
      <c r="GKN11" t="s">
        <v>7</v>
      </c>
      <c r="GKO11" t="s">
        <v>7</v>
      </c>
      <c r="GKP11" t="s">
        <v>7</v>
      </c>
      <c r="GKQ11" t="s">
        <v>7</v>
      </c>
      <c r="GKR11" t="s">
        <v>7</v>
      </c>
      <c r="GKS11" t="s">
        <v>7</v>
      </c>
      <c r="GKT11" t="s">
        <v>7</v>
      </c>
      <c r="GKU11" t="s">
        <v>7</v>
      </c>
      <c r="GKV11" t="s">
        <v>7</v>
      </c>
      <c r="GKW11" t="s">
        <v>7</v>
      </c>
      <c r="GKX11" t="s">
        <v>7</v>
      </c>
      <c r="GKY11" t="s">
        <v>7</v>
      </c>
      <c r="GKZ11" t="s">
        <v>7</v>
      </c>
      <c r="GLA11" t="s">
        <v>7</v>
      </c>
      <c r="GLB11" t="s">
        <v>7</v>
      </c>
      <c r="GLC11" t="s">
        <v>7</v>
      </c>
      <c r="GLD11" t="s">
        <v>7</v>
      </c>
      <c r="GLE11" t="s">
        <v>7</v>
      </c>
      <c r="GLF11" t="s">
        <v>7</v>
      </c>
      <c r="GLG11" t="s">
        <v>7</v>
      </c>
      <c r="GLH11" t="s">
        <v>7</v>
      </c>
      <c r="GLI11" t="s">
        <v>7</v>
      </c>
      <c r="GLJ11" t="s">
        <v>7</v>
      </c>
      <c r="GLK11" t="s">
        <v>7</v>
      </c>
      <c r="GLL11" t="s">
        <v>7</v>
      </c>
      <c r="GLM11" t="s">
        <v>7</v>
      </c>
      <c r="GLN11" t="s">
        <v>7</v>
      </c>
      <c r="GLO11" t="s">
        <v>7</v>
      </c>
      <c r="GLP11" t="s">
        <v>7</v>
      </c>
      <c r="GLQ11" t="s">
        <v>7</v>
      </c>
      <c r="GLR11" t="s">
        <v>7</v>
      </c>
      <c r="GLS11" t="s">
        <v>7</v>
      </c>
      <c r="GLT11" t="s">
        <v>7</v>
      </c>
      <c r="GLU11" t="s">
        <v>7</v>
      </c>
      <c r="GLV11" t="s">
        <v>7</v>
      </c>
      <c r="GLW11" t="s">
        <v>7</v>
      </c>
      <c r="GLX11" t="s">
        <v>7</v>
      </c>
      <c r="GLY11" t="s">
        <v>7</v>
      </c>
      <c r="GLZ11" t="s">
        <v>7</v>
      </c>
      <c r="GMA11" t="s">
        <v>7</v>
      </c>
      <c r="GMB11" t="s">
        <v>7</v>
      </c>
      <c r="GMC11" t="s">
        <v>7</v>
      </c>
      <c r="GMD11" t="s">
        <v>7</v>
      </c>
      <c r="GME11" t="s">
        <v>7</v>
      </c>
      <c r="GMF11" t="s">
        <v>7</v>
      </c>
      <c r="GMG11" t="s">
        <v>7</v>
      </c>
      <c r="GMH11" t="s">
        <v>7</v>
      </c>
      <c r="GMI11" t="s">
        <v>7</v>
      </c>
      <c r="GMJ11" t="s">
        <v>7</v>
      </c>
      <c r="GMK11" t="s">
        <v>7</v>
      </c>
      <c r="GML11" t="s">
        <v>7</v>
      </c>
      <c r="GMM11" t="s">
        <v>7</v>
      </c>
      <c r="GMN11" t="s">
        <v>7</v>
      </c>
      <c r="GMO11" t="s">
        <v>7</v>
      </c>
      <c r="GMP11" t="s">
        <v>7</v>
      </c>
      <c r="GMQ11" t="s">
        <v>7</v>
      </c>
      <c r="GMR11" t="s">
        <v>7</v>
      </c>
      <c r="GMS11" t="s">
        <v>7</v>
      </c>
      <c r="GMT11" t="s">
        <v>7</v>
      </c>
      <c r="GMU11" t="s">
        <v>7</v>
      </c>
      <c r="GMV11" t="s">
        <v>7</v>
      </c>
      <c r="GMW11" t="s">
        <v>7</v>
      </c>
      <c r="GMX11" t="s">
        <v>7</v>
      </c>
      <c r="GMY11" t="s">
        <v>7</v>
      </c>
      <c r="GMZ11" t="s">
        <v>7</v>
      </c>
      <c r="GNA11" t="s">
        <v>7</v>
      </c>
      <c r="GNB11" t="s">
        <v>7</v>
      </c>
      <c r="GNC11" t="s">
        <v>7</v>
      </c>
      <c r="GND11" t="s">
        <v>7</v>
      </c>
      <c r="GNE11" t="s">
        <v>7</v>
      </c>
      <c r="GNF11" t="s">
        <v>7</v>
      </c>
      <c r="GNG11" t="s">
        <v>7</v>
      </c>
      <c r="GNH11" t="s">
        <v>7</v>
      </c>
      <c r="GNI11" t="s">
        <v>7</v>
      </c>
      <c r="GNJ11" t="s">
        <v>7</v>
      </c>
      <c r="GNK11" t="s">
        <v>7</v>
      </c>
      <c r="GNL11" t="s">
        <v>7</v>
      </c>
      <c r="GNM11" t="s">
        <v>7</v>
      </c>
      <c r="GNN11" t="s">
        <v>7</v>
      </c>
      <c r="GNO11" t="s">
        <v>7</v>
      </c>
      <c r="GNP11" t="s">
        <v>7</v>
      </c>
      <c r="GNQ11" t="s">
        <v>7</v>
      </c>
      <c r="GNR11" t="s">
        <v>7</v>
      </c>
      <c r="GNS11" t="s">
        <v>7</v>
      </c>
      <c r="GNT11" t="s">
        <v>7</v>
      </c>
      <c r="GNU11" t="s">
        <v>7</v>
      </c>
      <c r="GNV11" t="s">
        <v>7</v>
      </c>
      <c r="GNW11" t="s">
        <v>7</v>
      </c>
      <c r="GNX11" t="s">
        <v>7</v>
      </c>
      <c r="GNY11" t="s">
        <v>7</v>
      </c>
      <c r="GNZ11" t="s">
        <v>7</v>
      </c>
      <c r="GOA11" t="s">
        <v>7</v>
      </c>
      <c r="GOB11" t="s">
        <v>7</v>
      </c>
      <c r="GOC11" t="s">
        <v>7</v>
      </c>
      <c r="GOD11" t="s">
        <v>7</v>
      </c>
      <c r="GOE11" t="s">
        <v>7</v>
      </c>
      <c r="GOF11" t="s">
        <v>7</v>
      </c>
      <c r="GOG11" t="s">
        <v>7</v>
      </c>
      <c r="GOH11" t="s">
        <v>7</v>
      </c>
      <c r="GOI11" t="s">
        <v>7</v>
      </c>
      <c r="GOJ11" t="s">
        <v>7</v>
      </c>
      <c r="GOK11" t="s">
        <v>7</v>
      </c>
      <c r="GOL11" t="s">
        <v>7</v>
      </c>
      <c r="GOM11" t="s">
        <v>7</v>
      </c>
      <c r="GON11" t="s">
        <v>7</v>
      </c>
      <c r="GOO11" t="s">
        <v>7</v>
      </c>
      <c r="GOP11" t="s">
        <v>7</v>
      </c>
      <c r="GOQ11" t="s">
        <v>7</v>
      </c>
      <c r="GOR11" t="s">
        <v>7</v>
      </c>
      <c r="GOS11" t="s">
        <v>7</v>
      </c>
      <c r="GOT11" t="s">
        <v>7</v>
      </c>
      <c r="GOU11" t="s">
        <v>7</v>
      </c>
      <c r="GOV11" t="s">
        <v>7</v>
      </c>
      <c r="GOW11" t="s">
        <v>7</v>
      </c>
      <c r="GOX11" t="s">
        <v>7</v>
      </c>
      <c r="GOY11" t="s">
        <v>7</v>
      </c>
      <c r="GOZ11" t="s">
        <v>7</v>
      </c>
      <c r="GPA11" t="s">
        <v>7</v>
      </c>
      <c r="GPB11" t="s">
        <v>7</v>
      </c>
      <c r="GPC11" t="s">
        <v>7</v>
      </c>
      <c r="GPD11" t="s">
        <v>7</v>
      </c>
      <c r="GPE11" t="s">
        <v>7</v>
      </c>
      <c r="GPF11" t="s">
        <v>7</v>
      </c>
      <c r="GPG11" t="s">
        <v>7</v>
      </c>
      <c r="GPH11" t="s">
        <v>7</v>
      </c>
      <c r="GPI11" t="s">
        <v>7</v>
      </c>
      <c r="GPJ11" t="s">
        <v>7</v>
      </c>
      <c r="GPK11" t="s">
        <v>7</v>
      </c>
      <c r="GPL11" t="s">
        <v>7</v>
      </c>
      <c r="GPM11" t="s">
        <v>7</v>
      </c>
      <c r="GPN11" t="s">
        <v>7</v>
      </c>
      <c r="GPO11" t="s">
        <v>7</v>
      </c>
      <c r="GPP11" t="s">
        <v>7</v>
      </c>
      <c r="GPQ11" t="s">
        <v>7</v>
      </c>
      <c r="GPR11" t="s">
        <v>7</v>
      </c>
      <c r="GPS11" t="s">
        <v>7</v>
      </c>
      <c r="GPT11" t="s">
        <v>7</v>
      </c>
      <c r="GPU11" t="s">
        <v>7</v>
      </c>
      <c r="GPV11" t="s">
        <v>7</v>
      </c>
      <c r="GPW11" t="s">
        <v>7</v>
      </c>
      <c r="GPX11" t="s">
        <v>7</v>
      </c>
      <c r="GPY11" t="s">
        <v>7</v>
      </c>
      <c r="GPZ11" t="s">
        <v>7</v>
      </c>
      <c r="GQA11" t="s">
        <v>7</v>
      </c>
      <c r="GQB11" t="s">
        <v>7</v>
      </c>
      <c r="GQC11" t="s">
        <v>7</v>
      </c>
      <c r="GQD11" t="s">
        <v>7</v>
      </c>
      <c r="GQE11" t="s">
        <v>7</v>
      </c>
      <c r="GQF11" t="s">
        <v>7</v>
      </c>
      <c r="GQG11" t="s">
        <v>7</v>
      </c>
      <c r="GQH11" t="s">
        <v>7</v>
      </c>
      <c r="GQI11" t="s">
        <v>7</v>
      </c>
      <c r="GQJ11" t="s">
        <v>7</v>
      </c>
      <c r="GQK11" t="s">
        <v>7</v>
      </c>
      <c r="GQL11" t="s">
        <v>7</v>
      </c>
      <c r="GQM11" t="s">
        <v>7</v>
      </c>
      <c r="GQN11" t="s">
        <v>7</v>
      </c>
      <c r="GQO11" t="s">
        <v>7</v>
      </c>
      <c r="GQP11" t="s">
        <v>7</v>
      </c>
      <c r="GQQ11" t="s">
        <v>7</v>
      </c>
      <c r="GQR11" t="s">
        <v>7</v>
      </c>
      <c r="GQS11" t="s">
        <v>7</v>
      </c>
      <c r="GQT11" t="s">
        <v>7</v>
      </c>
      <c r="GQU11" t="s">
        <v>7</v>
      </c>
      <c r="GQV11" t="s">
        <v>7</v>
      </c>
      <c r="GQW11" t="s">
        <v>7</v>
      </c>
      <c r="GQX11" t="s">
        <v>7</v>
      </c>
      <c r="GQY11" t="s">
        <v>7</v>
      </c>
      <c r="GQZ11" t="s">
        <v>7</v>
      </c>
      <c r="GRA11" t="s">
        <v>7</v>
      </c>
      <c r="GRB11" t="s">
        <v>7</v>
      </c>
      <c r="GRC11" t="s">
        <v>7</v>
      </c>
      <c r="GRD11" t="s">
        <v>7</v>
      </c>
      <c r="GRE11" t="s">
        <v>7</v>
      </c>
      <c r="GRF11" t="s">
        <v>7</v>
      </c>
      <c r="GRG11" t="s">
        <v>7</v>
      </c>
      <c r="GRH11" t="s">
        <v>7</v>
      </c>
      <c r="GRI11" t="s">
        <v>7</v>
      </c>
      <c r="GRJ11" t="s">
        <v>7</v>
      </c>
      <c r="GRK11" t="s">
        <v>7</v>
      </c>
      <c r="GRL11" t="s">
        <v>7</v>
      </c>
      <c r="GRM11" t="s">
        <v>7</v>
      </c>
      <c r="GRN11" t="s">
        <v>7</v>
      </c>
      <c r="GRO11" t="s">
        <v>7</v>
      </c>
      <c r="GRP11" t="s">
        <v>7</v>
      </c>
      <c r="GRQ11" t="s">
        <v>7</v>
      </c>
      <c r="GRR11" t="s">
        <v>7</v>
      </c>
      <c r="GRS11" t="s">
        <v>7</v>
      </c>
      <c r="GRT11" t="s">
        <v>7</v>
      </c>
      <c r="GRU11" t="s">
        <v>7</v>
      </c>
      <c r="GRV11" t="s">
        <v>7</v>
      </c>
      <c r="GRW11" t="s">
        <v>7</v>
      </c>
      <c r="GRX11" t="s">
        <v>7</v>
      </c>
      <c r="GRY11" t="s">
        <v>7</v>
      </c>
      <c r="GRZ11" t="s">
        <v>7</v>
      </c>
      <c r="GSA11" t="s">
        <v>7</v>
      </c>
      <c r="GSB11" t="s">
        <v>7</v>
      </c>
      <c r="GSC11" t="s">
        <v>7</v>
      </c>
      <c r="GSD11" t="s">
        <v>7</v>
      </c>
      <c r="GSE11" t="s">
        <v>7</v>
      </c>
      <c r="GSF11" t="s">
        <v>7</v>
      </c>
      <c r="GSG11" t="s">
        <v>7</v>
      </c>
      <c r="GSH11" t="s">
        <v>7</v>
      </c>
      <c r="GSI11" t="s">
        <v>7</v>
      </c>
      <c r="GSJ11" t="s">
        <v>7</v>
      </c>
      <c r="GSK11" t="s">
        <v>7</v>
      </c>
      <c r="GSL11" t="s">
        <v>7</v>
      </c>
      <c r="GSM11" t="s">
        <v>7</v>
      </c>
      <c r="GSN11" t="s">
        <v>7</v>
      </c>
      <c r="GSO11" t="s">
        <v>7</v>
      </c>
      <c r="GSP11" t="s">
        <v>7</v>
      </c>
      <c r="GSQ11" t="s">
        <v>7</v>
      </c>
      <c r="GSR11" t="s">
        <v>7</v>
      </c>
      <c r="GSS11" t="s">
        <v>7</v>
      </c>
      <c r="GST11" t="s">
        <v>7</v>
      </c>
      <c r="GSU11" t="s">
        <v>7</v>
      </c>
      <c r="GSV11" t="s">
        <v>7</v>
      </c>
      <c r="GSW11" t="s">
        <v>7</v>
      </c>
      <c r="GSX11" t="s">
        <v>7</v>
      </c>
      <c r="GSY11" t="s">
        <v>7</v>
      </c>
      <c r="GSZ11" t="s">
        <v>7</v>
      </c>
      <c r="GTA11" t="s">
        <v>7</v>
      </c>
      <c r="GTB11" t="s">
        <v>7</v>
      </c>
      <c r="GTC11" t="s">
        <v>7</v>
      </c>
      <c r="GTD11" t="s">
        <v>7</v>
      </c>
      <c r="GTE11" t="s">
        <v>7</v>
      </c>
      <c r="GTF11" t="s">
        <v>7</v>
      </c>
      <c r="GTG11" t="s">
        <v>7</v>
      </c>
      <c r="GTH11" t="s">
        <v>7</v>
      </c>
      <c r="GTI11" t="s">
        <v>7</v>
      </c>
      <c r="GTJ11" t="s">
        <v>7</v>
      </c>
      <c r="GTK11" t="s">
        <v>7</v>
      </c>
      <c r="GTL11" t="s">
        <v>7</v>
      </c>
      <c r="GTM11" t="s">
        <v>7</v>
      </c>
      <c r="GTN11" t="s">
        <v>7</v>
      </c>
      <c r="GTO11" t="s">
        <v>7</v>
      </c>
      <c r="GTP11" t="s">
        <v>7</v>
      </c>
      <c r="GTQ11" t="s">
        <v>7</v>
      </c>
      <c r="GTR11" t="s">
        <v>7</v>
      </c>
      <c r="GTS11" t="s">
        <v>7</v>
      </c>
      <c r="GTT11" t="s">
        <v>7</v>
      </c>
      <c r="GTU11" t="s">
        <v>7</v>
      </c>
      <c r="GTV11" t="s">
        <v>7</v>
      </c>
      <c r="GTW11" t="s">
        <v>7</v>
      </c>
      <c r="GTX11" t="s">
        <v>7</v>
      </c>
      <c r="GTY11" t="s">
        <v>7</v>
      </c>
      <c r="GTZ11" t="s">
        <v>7</v>
      </c>
      <c r="GUA11" t="s">
        <v>7</v>
      </c>
      <c r="GUB11" t="s">
        <v>7</v>
      </c>
      <c r="GUC11" t="s">
        <v>7</v>
      </c>
      <c r="GUD11" t="s">
        <v>7</v>
      </c>
      <c r="GUE11" t="s">
        <v>7</v>
      </c>
      <c r="GUF11" t="s">
        <v>7</v>
      </c>
      <c r="GUG11" t="s">
        <v>7</v>
      </c>
      <c r="GUH11" t="s">
        <v>7</v>
      </c>
      <c r="GUI11" t="s">
        <v>7</v>
      </c>
      <c r="GUJ11" t="s">
        <v>7</v>
      </c>
      <c r="GUK11" t="s">
        <v>7</v>
      </c>
      <c r="GUL11" t="s">
        <v>7</v>
      </c>
      <c r="GUM11" t="s">
        <v>7</v>
      </c>
      <c r="GUN11" t="s">
        <v>7</v>
      </c>
      <c r="GUO11" t="s">
        <v>7</v>
      </c>
      <c r="GUP11" t="s">
        <v>7</v>
      </c>
      <c r="GUQ11" t="s">
        <v>7</v>
      </c>
      <c r="GUR11" t="s">
        <v>7</v>
      </c>
      <c r="GUS11" t="s">
        <v>7</v>
      </c>
      <c r="GUT11" t="s">
        <v>7</v>
      </c>
      <c r="GUU11" t="s">
        <v>7</v>
      </c>
      <c r="GUV11" t="s">
        <v>7</v>
      </c>
      <c r="GUW11" t="s">
        <v>7</v>
      </c>
      <c r="GUX11" t="s">
        <v>7</v>
      </c>
      <c r="GUY11" t="s">
        <v>7</v>
      </c>
      <c r="GUZ11" t="s">
        <v>7</v>
      </c>
      <c r="GVA11" t="s">
        <v>7</v>
      </c>
      <c r="GVB11" t="s">
        <v>7</v>
      </c>
      <c r="GVC11" t="s">
        <v>7</v>
      </c>
      <c r="GVD11" t="s">
        <v>7</v>
      </c>
      <c r="GVE11" t="s">
        <v>7</v>
      </c>
      <c r="GVF11" t="s">
        <v>7</v>
      </c>
      <c r="GVG11" t="s">
        <v>7</v>
      </c>
      <c r="GVH11" t="s">
        <v>7</v>
      </c>
      <c r="GVI11" t="s">
        <v>7</v>
      </c>
      <c r="GVJ11" t="s">
        <v>7</v>
      </c>
      <c r="GVK11" t="s">
        <v>7</v>
      </c>
      <c r="GVL11" t="s">
        <v>7</v>
      </c>
      <c r="GVM11" t="s">
        <v>7</v>
      </c>
      <c r="GVN11" t="s">
        <v>7</v>
      </c>
      <c r="GVO11" t="s">
        <v>7</v>
      </c>
      <c r="GVP11" t="s">
        <v>7</v>
      </c>
      <c r="GVQ11" t="s">
        <v>7</v>
      </c>
      <c r="GVR11" t="s">
        <v>7</v>
      </c>
      <c r="GVS11" t="s">
        <v>7</v>
      </c>
      <c r="GVT11" t="s">
        <v>7</v>
      </c>
      <c r="GVU11" t="s">
        <v>7</v>
      </c>
      <c r="GVV11" t="s">
        <v>7</v>
      </c>
      <c r="GVW11" t="s">
        <v>7</v>
      </c>
      <c r="GVX11" t="s">
        <v>7</v>
      </c>
      <c r="GVY11" t="s">
        <v>7</v>
      </c>
      <c r="GVZ11" t="s">
        <v>7</v>
      </c>
      <c r="GWA11" t="s">
        <v>7</v>
      </c>
      <c r="GWB11" t="s">
        <v>7</v>
      </c>
      <c r="GWC11" t="s">
        <v>7</v>
      </c>
      <c r="GWD11" t="s">
        <v>7</v>
      </c>
      <c r="GWE11" t="s">
        <v>7</v>
      </c>
      <c r="GWF11" t="s">
        <v>7</v>
      </c>
      <c r="GWG11" t="s">
        <v>7</v>
      </c>
      <c r="GWH11" t="s">
        <v>7</v>
      </c>
      <c r="GWI11" t="s">
        <v>7</v>
      </c>
      <c r="GWJ11" t="s">
        <v>7</v>
      </c>
      <c r="GWK11" t="s">
        <v>7</v>
      </c>
      <c r="GWL11" t="s">
        <v>7</v>
      </c>
      <c r="GWM11" t="s">
        <v>7</v>
      </c>
      <c r="GWN11" t="s">
        <v>7</v>
      </c>
      <c r="GWO11" t="s">
        <v>7</v>
      </c>
      <c r="GWP11" t="s">
        <v>7</v>
      </c>
      <c r="GWQ11" t="s">
        <v>7</v>
      </c>
      <c r="GWR11" t="s">
        <v>7</v>
      </c>
      <c r="GWS11" t="s">
        <v>7</v>
      </c>
      <c r="GWT11" t="s">
        <v>7</v>
      </c>
      <c r="GWU11" t="s">
        <v>7</v>
      </c>
      <c r="GWV11" t="s">
        <v>7</v>
      </c>
      <c r="GWW11" t="s">
        <v>7</v>
      </c>
      <c r="GWX11" t="s">
        <v>7</v>
      </c>
      <c r="GWY11" t="s">
        <v>7</v>
      </c>
      <c r="GWZ11" t="s">
        <v>7</v>
      </c>
      <c r="GXA11" t="s">
        <v>7</v>
      </c>
      <c r="GXB11" t="s">
        <v>7</v>
      </c>
      <c r="GXC11" t="s">
        <v>7</v>
      </c>
      <c r="GXD11" t="s">
        <v>7</v>
      </c>
      <c r="GXE11" t="s">
        <v>7</v>
      </c>
      <c r="GXF11" t="s">
        <v>7</v>
      </c>
      <c r="GXG11" t="s">
        <v>7</v>
      </c>
      <c r="GXH11" t="s">
        <v>7</v>
      </c>
      <c r="GXI11" t="s">
        <v>7</v>
      </c>
      <c r="GXJ11" t="s">
        <v>7</v>
      </c>
      <c r="GXK11" t="s">
        <v>7</v>
      </c>
      <c r="GXL11" t="s">
        <v>7</v>
      </c>
      <c r="GXM11" t="s">
        <v>7</v>
      </c>
      <c r="GXN11" t="s">
        <v>7</v>
      </c>
      <c r="GXO11" t="s">
        <v>7</v>
      </c>
      <c r="GXP11" t="s">
        <v>7</v>
      </c>
      <c r="GXQ11" t="s">
        <v>7</v>
      </c>
      <c r="GXR11" t="s">
        <v>7</v>
      </c>
      <c r="GXS11" t="s">
        <v>7</v>
      </c>
      <c r="GXT11" t="s">
        <v>7</v>
      </c>
      <c r="GXU11" t="s">
        <v>7</v>
      </c>
      <c r="GXV11" t="s">
        <v>7</v>
      </c>
      <c r="GXW11" t="s">
        <v>7</v>
      </c>
      <c r="GXX11" t="s">
        <v>7</v>
      </c>
      <c r="GXY11" t="s">
        <v>7</v>
      </c>
      <c r="GXZ11" t="s">
        <v>7</v>
      </c>
      <c r="GYA11" t="s">
        <v>7</v>
      </c>
      <c r="GYB11" t="s">
        <v>7</v>
      </c>
      <c r="GYC11" t="s">
        <v>7</v>
      </c>
      <c r="GYD11" t="s">
        <v>7</v>
      </c>
      <c r="GYE11" t="s">
        <v>7</v>
      </c>
      <c r="GYF11" t="s">
        <v>7</v>
      </c>
      <c r="GYG11" t="s">
        <v>7</v>
      </c>
      <c r="GYH11" t="s">
        <v>7</v>
      </c>
      <c r="GYI11" t="s">
        <v>7</v>
      </c>
      <c r="GYJ11" t="s">
        <v>7</v>
      </c>
      <c r="GYK11" t="s">
        <v>7</v>
      </c>
      <c r="GYL11" t="s">
        <v>7</v>
      </c>
      <c r="GYM11" t="s">
        <v>7</v>
      </c>
      <c r="GYN11" t="s">
        <v>7</v>
      </c>
      <c r="GYO11" t="s">
        <v>7</v>
      </c>
      <c r="GYP11" t="s">
        <v>7</v>
      </c>
      <c r="GYQ11" t="s">
        <v>7</v>
      </c>
      <c r="GYR11" t="s">
        <v>7</v>
      </c>
      <c r="GYS11" t="s">
        <v>7</v>
      </c>
      <c r="GYT11" t="s">
        <v>7</v>
      </c>
      <c r="GYU11" t="s">
        <v>7</v>
      </c>
      <c r="GYV11" t="s">
        <v>7</v>
      </c>
      <c r="GYW11" t="s">
        <v>7</v>
      </c>
      <c r="GYX11" t="s">
        <v>7</v>
      </c>
      <c r="GYY11" t="s">
        <v>7</v>
      </c>
      <c r="GYZ11" t="s">
        <v>7</v>
      </c>
      <c r="GZA11" t="s">
        <v>7</v>
      </c>
      <c r="GZB11" t="s">
        <v>7</v>
      </c>
      <c r="GZC11" t="s">
        <v>7</v>
      </c>
      <c r="GZD11" t="s">
        <v>7</v>
      </c>
      <c r="GZE11" t="s">
        <v>7</v>
      </c>
      <c r="GZF11" t="s">
        <v>7</v>
      </c>
      <c r="GZG11" t="s">
        <v>7</v>
      </c>
      <c r="GZH11" t="s">
        <v>7</v>
      </c>
      <c r="GZI11" t="s">
        <v>7</v>
      </c>
      <c r="GZJ11" t="s">
        <v>7</v>
      </c>
      <c r="GZK11" t="s">
        <v>7</v>
      </c>
      <c r="GZL11" t="s">
        <v>7</v>
      </c>
      <c r="GZM11" t="s">
        <v>7</v>
      </c>
      <c r="GZN11" t="s">
        <v>7</v>
      </c>
      <c r="GZO11" t="s">
        <v>7</v>
      </c>
      <c r="GZP11" t="s">
        <v>7</v>
      </c>
      <c r="GZQ11" t="s">
        <v>7</v>
      </c>
      <c r="GZR11" t="s">
        <v>7</v>
      </c>
      <c r="GZS11" t="s">
        <v>7</v>
      </c>
      <c r="GZT11" t="s">
        <v>7</v>
      </c>
      <c r="GZU11" t="s">
        <v>7</v>
      </c>
      <c r="GZV11" t="s">
        <v>7</v>
      </c>
      <c r="GZW11" t="s">
        <v>7</v>
      </c>
      <c r="GZX11" t="s">
        <v>7</v>
      </c>
      <c r="GZY11" t="s">
        <v>7</v>
      </c>
      <c r="GZZ11" t="s">
        <v>7</v>
      </c>
      <c r="HAA11" t="s">
        <v>7</v>
      </c>
      <c r="HAB11" t="s">
        <v>7</v>
      </c>
      <c r="HAC11" t="s">
        <v>7</v>
      </c>
      <c r="HAD11" t="s">
        <v>7</v>
      </c>
      <c r="HAE11" t="s">
        <v>7</v>
      </c>
      <c r="HAF11" t="s">
        <v>7</v>
      </c>
      <c r="HAG11" t="s">
        <v>7</v>
      </c>
      <c r="HAH11" t="s">
        <v>7</v>
      </c>
      <c r="HAI11" t="s">
        <v>7</v>
      </c>
      <c r="HAJ11" t="s">
        <v>7</v>
      </c>
      <c r="HAK11" t="s">
        <v>7</v>
      </c>
      <c r="HAL11" t="s">
        <v>7</v>
      </c>
      <c r="HAM11" t="s">
        <v>7</v>
      </c>
      <c r="HAN11" t="s">
        <v>7</v>
      </c>
      <c r="HAO11" t="s">
        <v>7</v>
      </c>
      <c r="HAP11" t="s">
        <v>7</v>
      </c>
      <c r="HAQ11" t="s">
        <v>7</v>
      </c>
      <c r="HAR11" t="s">
        <v>7</v>
      </c>
      <c r="HAS11" t="s">
        <v>7</v>
      </c>
      <c r="HAT11" t="s">
        <v>7</v>
      </c>
      <c r="HAU11" t="s">
        <v>7</v>
      </c>
      <c r="HAV11" t="s">
        <v>7</v>
      </c>
      <c r="HAW11" t="s">
        <v>7</v>
      </c>
      <c r="HAX11" t="s">
        <v>7</v>
      </c>
      <c r="HAY11" t="s">
        <v>7</v>
      </c>
      <c r="HAZ11" t="s">
        <v>7</v>
      </c>
      <c r="HBA11" t="s">
        <v>7</v>
      </c>
      <c r="HBB11" t="s">
        <v>7</v>
      </c>
      <c r="HBC11" t="s">
        <v>7</v>
      </c>
      <c r="HBD11" t="s">
        <v>7</v>
      </c>
      <c r="HBE11" t="s">
        <v>7</v>
      </c>
      <c r="HBF11" t="s">
        <v>7</v>
      </c>
      <c r="HBG11" t="s">
        <v>7</v>
      </c>
      <c r="HBH11" t="s">
        <v>7</v>
      </c>
      <c r="HBI11" t="s">
        <v>7</v>
      </c>
      <c r="HBJ11" t="s">
        <v>7</v>
      </c>
      <c r="HBK11" t="s">
        <v>7</v>
      </c>
      <c r="HBL11" t="s">
        <v>7</v>
      </c>
      <c r="HBM11" t="s">
        <v>7</v>
      </c>
      <c r="HBN11" t="s">
        <v>7</v>
      </c>
      <c r="HBO11" t="s">
        <v>7</v>
      </c>
      <c r="HBP11" t="s">
        <v>7</v>
      </c>
      <c r="HBQ11" t="s">
        <v>7</v>
      </c>
      <c r="HBR11" t="s">
        <v>7</v>
      </c>
      <c r="HBS11" t="s">
        <v>7</v>
      </c>
      <c r="HBT11" t="s">
        <v>7</v>
      </c>
      <c r="HBU11" t="s">
        <v>7</v>
      </c>
      <c r="HBV11" t="s">
        <v>7</v>
      </c>
      <c r="HBW11" t="s">
        <v>7</v>
      </c>
      <c r="HBX11" t="s">
        <v>7</v>
      </c>
      <c r="HBY11" t="s">
        <v>7</v>
      </c>
      <c r="HBZ11" t="s">
        <v>7</v>
      </c>
      <c r="HCA11" t="s">
        <v>7</v>
      </c>
      <c r="HCB11" t="s">
        <v>7</v>
      </c>
      <c r="HCC11" t="s">
        <v>7</v>
      </c>
      <c r="HCD11" t="s">
        <v>7</v>
      </c>
      <c r="HCE11" t="s">
        <v>7</v>
      </c>
      <c r="HCF11" t="s">
        <v>7</v>
      </c>
      <c r="HCG11" t="s">
        <v>7</v>
      </c>
      <c r="HCH11" t="s">
        <v>7</v>
      </c>
      <c r="HCI11" t="s">
        <v>7</v>
      </c>
      <c r="HCJ11" t="s">
        <v>7</v>
      </c>
      <c r="HCK11" t="s">
        <v>7</v>
      </c>
      <c r="HCL11" t="s">
        <v>7</v>
      </c>
      <c r="HCM11" t="s">
        <v>7</v>
      </c>
      <c r="HCN11" t="s">
        <v>7</v>
      </c>
      <c r="HCO11" t="s">
        <v>7</v>
      </c>
      <c r="HCP11" t="s">
        <v>7</v>
      </c>
      <c r="HCQ11" t="s">
        <v>7</v>
      </c>
      <c r="HCR11" t="s">
        <v>7</v>
      </c>
      <c r="HCS11" t="s">
        <v>7</v>
      </c>
      <c r="HCT11" t="s">
        <v>7</v>
      </c>
      <c r="HCU11" t="s">
        <v>7</v>
      </c>
      <c r="HCV11" t="s">
        <v>7</v>
      </c>
      <c r="HCW11" t="s">
        <v>7</v>
      </c>
      <c r="HCX11" t="s">
        <v>7</v>
      </c>
      <c r="HCY11" t="s">
        <v>7</v>
      </c>
      <c r="HCZ11" t="s">
        <v>7</v>
      </c>
      <c r="HDA11" t="s">
        <v>7</v>
      </c>
      <c r="HDB11" t="s">
        <v>7</v>
      </c>
      <c r="HDC11" t="s">
        <v>7</v>
      </c>
      <c r="HDD11" t="s">
        <v>7</v>
      </c>
      <c r="HDE11" t="s">
        <v>7</v>
      </c>
      <c r="HDF11" t="s">
        <v>7</v>
      </c>
      <c r="HDG11" t="s">
        <v>7</v>
      </c>
      <c r="HDH11" t="s">
        <v>7</v>
      </c>
      <c r="HDI11" t="s">
        <v>7</v>
      </c>
      <c r="HDJ11" t="s">
        <v>7</v>
      </c>
      <c r="HDK11" t="s">
        <v>7</v>
      </c>
      <c r="HDL11" t="s">
        <v>7</v>
      </c>
      <c r="HDM11" t="s">
        <v>7</v>
      </c>
      <c r="HDN11" t="s">
        <v>7</v>
      </c>
      <c r="HDO11" t="s">
        <v>7</v>
      </c>
      <c r="HDP11" t="s">
        <v>7</v>
      </c>
      <c r="HDQ11" t="s">
        <v>7</v>
      </c>
      <c r="HDR11" t="s">
        <v>7</v>
      </c>
      <c r="HDS11" t="s">
        <v>7</v>
      </c>
      <c r="HDT11" t="s">
        <v>7</v>
      </c>
      <c r="HDU11" t="s">
        <v>7</v>
      </c>
      <c r="HDV11" t="s">
        <v>7</v>
      </c>
      <c r="HDW11" t="s">
        <v>7</v>
      </c>
      <c r="HDX11" t="s">
        <v>7</v>
      </c>
      <c r="HDY11" t="s">
        <v>7</v>
      </c>
      <c r="HDZ11" t="s">
        <v>7</v>
      </c>
      <c r="HEA11" t="s">
        <v>7</v>
      </c>
      <c r="HEB11" t="s">
        <v>7</v>
      </c>
      <c r="HEC11" t="s">
        <v>7</v>
      </c>
      <c r="HED11" t="s">
        <v>7</v>
      </c>
      <c r="HEE11" t="s">
        <v>7</v>
      </c>
      <c r="HEF11" t="s">
        <v>7</v>
      </c>
      <c r="HEG11" t="s">
        <v>7</v>
      </c>
      <c r="HEH11" t="s">
        <v>7</v>
      </c>
      <c r="HEI11" t="s">
        <v>7</v>
      </c>
      <c r="HEJ11" t="s">
        <v>7</v>
      </c>
      <c r="HEK11" t="s">
        <v>7</v>
      </c>
      <c r="HEL11" t="s">
        <v>7</v>
      </c>
      <c r="HEM11" t="s">
        <v>7</v>
      </c>
      <c r="HEN11" t="s">
        <v>7</v>
      </c>
      <c r="HEO11" t="s">
        <v>7</v>
      </c>
      <c r="HEP11" t="s">
        <v>7</v>
      </c>
      <c r="HEQ11" t="s">
        <v>7</v>
      </c>
      <c r="HER11" t="s">
        <v>7</v>
      </c>
      <c r="HES11" t="s">
        <v>7</v>
      </c>
      <c r="HET11" t="s">
        <v>7</v>
      </c>
      <c r="HEU11" t="s">
        <v>7</v>
      </c>
      <c r="HEV11" t="s">
        <v>7</v>
      </c>
      <c r="HEW11" t="s">
        <v>7</v>
      </c>
      <c r="HEX11" t="s">
        <v>7</v>
      </c>
      <c r="HEY11" t="s">
        <v>7</v>
      </c>
      <c r="HEZ11" t="s">
        <v>7</v>
      </c>
      <c r="HFA11" t="s">
        <v>7</v>
      </c>
      <c r="HFB11" t="s">
        <v>7</v>
      </c>
      <c r="HFC11" t="s">
        <v>7</v>
      </c>
      <c r="HFD11" t="s">
        <v>7</v>
      </c>
      <c r="HFE11" t="s">
        <v>7</v>
      </c>
      <c r="HFF11" t="s">
        <v>7</v>
      </c>
      <c r="HFG11" t="s">
        <v>7</v>
      </c>
      <c r="HFH11" t="s">
        <v>7</v>
      </c>
      <c r="HFI11" t="s">
        <v>7</v>
      </c>
      <c r="HFJ11" t="s">
        <v>7</v>
      </c>
      <c r="HFK11" t="s">
        <v>7</v>
      </c>
      <c r="HFL11" t="s">
        <v>7</v>
      </c>
      <c r="HFM11" t="s">
        <v>7</v>
      </c>
      <c r="HFN11" t="s">
        <v>7</v>
      </c>
      <c r="HFO11" t="s">
        <v>7</v>
      </c>
      <c r="HFP11" t="s">
        <v>7</v>
      </c>
      <c r="HFQ11" t="s">
        <v>7</v>
      </c>
      <c r="HFR11" t="s">
        <v>7</v>
      </c>
      <c r="HFS11" t="s">
        <v>7</v>
      </c>
      <c r="HFT11" t="s">
        <v>7</v>
      </c>
      <c r="HFU11" t="s">
        <v>7</v>
      </c>
      <c r="HFV11" t="s">
        <v>7</v>
      </c>
      <c r="HFW11" t="s">
        <v>7</v>
      </c>
      <c r="HFX11" t="s">
        <v>7</v>
      </c>
      <c r="HFY11" t="s">
        <v>7</v>
      </c>
      <c r="HFZ11" t="s">
        <v>7</v>
      </c>
      <c r="HGA11" t="s">
        <v>7</v>
      </c>
      <c r="HGB11" t="s">
        <v>7</v>
      </c>
      <c r="HGC11" t="s">
        <v>7</v>
      </c>
      <c r="HGD11" t="s">
        <v>7</v>
      </c>
      <c r="HGE11" t="s">
        <v>7</v>
      </c>
      <c r="HGF11" t="s">
        <v>7</v>
      </c>
      <c r="HGG11" t="s">
        <v>7</v>
      </c>
      <c r="HGH11" t="s">
        <v>7</v>
      </c>
      <c r="HGI11" t="s">
        <v>7</v>
      </c>
      <c r="HGJ11" t="s">
        <v>7</v>
      </c>
      <c r="HGK11" t="s">
        <v>7</v>
      </c>
      <c r="HGL11" t="s">
        <v>7</v>
      </c>
      <c r="HGM11" t="s">
        <v>7</v>
      </c>
      <c r="HGN11" t="s">
        <v>7</v>
      </c>
      <c r="HGO11" t="s">
        <v>7</v>
      </c>
      <c r="HGP11" t="s">
        <v>7</v>
      </c>
      <c r="HGQ11" t="s">
        <v>7</v>
      </c>
      <c r="HGR11" t="s">
        <v>7</v>
      </c>
      <c r="HGS11" t="s">
        <v>7</v>
      </c>
      <c r="HGT11" t="s">
        <v>7</v>
      </c>
      <c r="HGU11" t="s">
        <v>7</v>
      </c>
      <c r="HGV11" t="s">
        <v>7</v>
      </c>
      <c r="HGW11" t="s">
        <v>7</v>
      </c>
      <c r="HGX11" t="s">
        <v>7</v>
      </c>
      <c r="HGY11" t="s">
        <v>7</v>
      </c>
      <c r="HGZ11" t="s">
        <v>7</v>
      </c>
      <c r="HHA11" t="s">
        <v>7</v>
      </c>
      <c r="HHB11" t="s">
        <v>7</v>
      </c>
      <c r="HHC11" t="s">
        <v>7</v>
      </c>
      <c r="HHD11" t="s">
        <v>7</v>
      </c>
      <c r="HHE11" t="s">
        <v>7</v>
      </c>
      <c r="HHF11" t="s">
        <v>7</v>
      </c>
      <c r="HHG11" t="s">
        <v>7</v>
      </c>
      <c r="HHH11" t="s">
        <v>7</v>
      </c>
      <c r="HHI11" t="s">
        <v>7</v>
      </c>
      <c r="HHJ11" t="s">
        <v>7</v>
      </c>
      <c r="HHK11" t="s">
        <v>7</v>
      </c>
      <c r="HHL11" t="s">
        <v>7</v>
      </c>
      <c r="HHM11" t="s">
        <v>7</v>
      </c>
      <c r="HHN11" t="s">
        <v>7</v>
      </c>
      <c r="HHO11" t="s">
        <v>7</v>
      </c>
      <c r="HHP11" t="s">
        <v>7</v>
      </c>
      <c r="HHQ11" t="s">
        <v>7</v>
      </c>
      <c r="HHR11" t="s">
        <v>7</v>
      </c>
      <c r="HHS11" t="s">
        <v>7</v>
      </c>
      <c r="HHT11" t="s">
        <v>7</v>
      </c>
      <c r="HHU11" t="s">
        <v>7</v>
      </c>
      <c r="HHV11" t="s">
        <v>7</v>
      </c>
      <c r="HHW11" t="s">
        <v>7</v>
      </c>
      <c r="HHX11" t="s">
        <v>7</v>
      </c>
      <c r="HHY11" t="s">
        <v>7</v>
      </c>
      <c r="HHZ11" t="s">
        <v>7</v>
      </c>
      <c r="HIA11" t="s">
        <v>7</v>
      </c>
      <c r="HIB11" t="s">
        <v>7</v>
      </c>
      <c r="HIC11" t="s">
        <v>7</v>
      </c>
      <c r="HID11" t="s">
        <v>7</v>
      </c>
      <c r="HIE11" t="s">
        <v>7</v>
      </c>
      <c r="HIF11" t="s">
        <v>7</v>
      </c>
      <c r="HIG11" t="s">
        <v>7</v>
      </c>
      <c r="HIH11" t="s">
        <v>7</v>
      </c>
      <c r="HII11" t="s">
        <v>7</v>
      </c>
      <c r="HIJ11" t="s">
        <v>7</v>
      </c>
      <c r="HIK11" t="s">
        <v>7</v>
      </c>
      <c r="HIL11" t="s">
        <v>7</v>
      </c>
      <c r="HIM11" t="s">
        <v>7</v>
      </c>
      <c r="HIN11" t="s">
        <v>7</v>
      </c>
      <c r="HIO11" t="s">
        <v>7</v>
      </c>
      <c r="HIP11" t="s">
        <v>7</v>
      </c>
      <c r="HIQ11" t="s">
        <v>7</v>
      </c>
      <c r="HIR11" t="s">
        <v>7</v>
      </c>
      <c r="HIS11" t="s">
        <v>7</v>
      </c>
      <c r="HIT11" t="s">
        <v>7</v>
      </c>
      <c r="HIU11" t="s">
        <v>7</v>
      </c>
      <c r="HIV11" t="s">
        <v>7</v>
      </c>
      <c r="HIW11" t="s">
        <v>7</v>
      </c>
      <c r="HIX11" t="s">
        <v>7</v>
      </c>
      <c r="HIY11" t="s">
        <v>7</v>
      </c>
      <c r="HIZ11" t="s">
        <v>7</v>
      </c>
      <c r="HJA11" t="s">
        <v>7</v>
      </c>
      <c r="HJB11" t="s">
        <v>7</v>
      </c>
      <c r="HJC11" t="s">
        <v>7</v>
      </c>
      <c r="HJD11" t="s">
        <v>7</v>
      </c>
      <c r="HJE11" t="s">
        <v>7</v>
      </c>
      <c r="HJF11" t="s">
        <v>7</v>
      </c>
      <c r="HJG11" t="s">
        <v>7</v>
      </c>
      <c r="HJH11" t="s">
        <v>7</v>
      </c>
      <c r="HJI11" t="s">
        <v>7</v>
      </c>
      <c r="HJJ11" t="s">
        <v>7</v>
      </c>
      <c r="HJK11" t="s">
        <v>7</v>
      </c>
      <c r="HJL11" t="s">
        <v>7</v>
      </c>
      <c r="HJM11" t="s">
        <v>7</v>
      </c>
      <c r="HJN11" t="s">
        <v>7</v>
      </c>
      <c r="HJO11" t="s">
        <v>7</v>
      </c>
      <c r="HJP11" t="s">
        <v>7</v>
      </c>
      <c r="HJQ11" t="s">
        <v>7</v>
      </c>
      <c r="HJR11" t="s">
        <v>7</v>
      </c>
      <c r="HJS11" t="s">
        <v>7</v>
      </c>
      <c r="HJT11" t="s">
        <v>7</v>
      </c>
      <c r="HJU11" t="s">
        <v>7</v>
      </c>
      <c r="HJV11" t="s">
        <v>7</v>
      </c>
      <c r="HJW11" t="s">
        <v>7</v>
      </c>
      <c r="HJX11" t="s">
        <v>7</v>
      </c>
      <c r="HJY11" t="s">
        <v>7</v>
      </c>
      <c r="HJZ11" t="s">
        <v>7</v>
      </c>
      <c r="HKA11" t="s">
        <v>7</v>
      </c>
      <c r="HKB11" t="s">
        <v>7</v>
      </c>
      <c r="HKC11" t="s">
        <v>7</v>
      </c>
      <c r="HKD11" t="s">
        <v>7</v>
      </c>
      <c r="HKE11" t="s">
        <v>7</v>
      </c>
      <c r="HKF11" t="s">
        <v>7</v>
      </c>
      <c r="HKG11" t="s">
        <v>7</v>
      </c>
      <c r="HKH11" t="s">
        <v>7</v>
      </c>
      <c r="HKI11" t="s">
        <v>7</v>
      </c>
      <c r="HKJ11" t="s">
        <v>7</v>
      </c>
      <c r="HKK11" t="s">
        <v>7</v>
      </c>
      <c r="HKL11" t="s">
        <v>7</v>
      </c>
      <c r="HKM11" t="s">
        <v>7</v>
      </c>
      <c r="HKN11" t="s">
        <v>7</v>
      </c>
      <c r="HKO11" t="s">
        <v>7</v>
      </c>
      <c r="HKP11" t="s">
        <v>7</v>
      </c>
      <c r="HKQ11" t="s">
        <v>7</v>
      </c>
      <c r="HKR11" t="s">
        <v>7</v>
      </c>
      <c r="HKS11" t="s">
        <v>7</v>
      </c>
      <c r="HKT11" t="s">
        <v>7</v>
      </c>
      <c r="HKU11" t="s">
        <v>7</v>
      </c>
      <c r="HKV11" t="s">
        <v>7</v>
      </c>
      <c r="HKW11" t="s">
        <v>7</v>
      </c>
      <c r="HKX11" t="s">
        <v>7</v>
      </c>
      <c r="HKY11" t="s">
        <v>7</v>
      </c>
      <c r="HKZ11" t="s">
        <v>7</v>
      </c>
      <c r="HLA11" t="s">
        <v>7</v>
      </c>
      <c r="HLB11" t="s">
        <v>7</v>
      </c>
      <c r="HLC11" t="s">
        <v>7</v>
      </c>
      <c r="HLD11" t="s">
        <v>7</v>
      </c>
      <c r="HLE11" t="s">
        <v>7</v>
      </c>
      <c r="HLF11" t="s">
        <v>7</v>
      </c>
      <c r="HLG11" t="s">
        <v>7</v>
      </c>
      <c r="HLH11" t="s">
        <v>7</v>
      </c>
      <c r="HLI11" t="s">
        <v>7</v>
      </c>
      <c r="HLJ11" t="s">
        <v>7</v>
      </c>
      <c r="HLK11" t="s">
        <v>7</v>
      </c>
      <c r="HLL11" t="s">
        <v>7</v>
      </c>
      <c r="HLM11" t="s">
        <v>7</v>
      </c>
      <c r="HLN11" t="s">
        <v>7</v>
      </c>
      <c r="HLO11" t="s">
        <v>7</v>
      </c>
      <c r="HLP11" t="s">
        <v>7</v>
      </c>
      <c r="HLQ11" t="s">
        <v>7</v>
      </c>
      <c r="HLR11" t="s">
        <v>7</v>
      </c>
      <c r="HLS11" t="s">
        <v>7</v>
      </c>
      <c r="HLT11" t="s">
        <v>7</v>
      </c>
      <c r="HLU11" t="s">
        <v>7</v>
      </c>
      <c r="HLV11" t="s">
        <v>7</v>
      </c>
      <c r="HLW11" t="s">
        <v>7</v>
      </c>
      <c r="HLX11" t="s">
        <v>7</v>
      </c>
      <c r="HLY11" t="s">
        <v>7</v>
      </c>
      <c r="HLZ11" t="s">
        <v>7</v>
      </c>
      <c r="HMA11" t="s">
        <v>7</v>
      </c>
      <c r="HMB11" t="s">
        <v>7</v>
      </c>
      <c r="HMC11" t="s">
        <v>7</v>
      </c>
      <c r="HMD11" t="s">
        <v>7</v>
      </c>
      <c r="HME11" t="s">
        <v>7</v>
      </c>
      <c r="HMF11" t="s">
        <v>7</v>
      </c>
      <c r="HMG11" t="s">
        <v>7</v>
      </c>
      <c r="HMH11" t="s">
        <v>7</v>
      </c>
      <c r="HMI11" t="s">
        <v>7</v>
      </c>
      <c r="HMJ11" t="s">
        <v>7</v>
      </c>
      <c r="HMK11" t="s">
        <v>7</v>
      </c>
      <c r="HML11" t="s">
        <v>7</v>
      </c>
      <c r="HMM11" t="s">
        <v>7</v>
      </c>
      <c r="HMN11" t="s">
        <v>7</v>
      </c>
      <c r="HMO11" t="s">
        <v>7</v>
      </c>
      <c r="HMP11" t="s">
        <v>7</v>
      </c>
      <c r="HMQ11" t="s">
        <v>7</v>
      </c>
      <c r="HMR11" t="s">
        <v>7</v>
      </c>
      <c r="HMS11" t="s">
        <v>7</v>
      </c>
      <c r="HMT11" t="s">
        <v>7</v>
      </c>
      <c r="HMU11" t="s">
        <v>7</v>
      </c>
      <c r="HMV11" t="s">
        <v>7</v>
      </c>
      <c r="HMW11" t="s">
        <v>7</v>
      </c>
      <c r="HMX11" t="s">
        <v>7</v>
      </c>
      <c r="HMY11" t="s">
        <v>7</v>
      </c>
      <c r="HMZ11" t="s">
        <v>7</v>
      </c>
      <c r="HNA11" t="s">
        <v>7</v>
      </c>
      <c r="HNB11" t="s">
        <v>7</v>
      </c>
      <c r="HNC11" t="s">
        <v>7</v>
      </c>
      <c r="HND11" t="s">
        <v>7</v>
      </c>
      <c r="HNE11" t="s">
        <v>7</v>
      </c>
      <c r="HNF11" t="s">
        <v>7</v>
      </c>
      <c r="HNG11" t="s">
        <v>7</v>
      </c>
      <c r="HNH11" t="s">
        <v>7</v>
      </c>
      <c r="HNI11" t="s">
        <v>7</v>
      </c>
      <c r="HNJ11" t="s">
        <v>7</v>
      </c>
      <c r="HNK11" t="s">
        <v>7</v>
      </c>
      <c r="HNL11" t="s">
        <v>7</v>
      </c>
      <c r="HNM11" t="s">
        <v>7</v>
      </c>
      <c r="HNN11" t="s">
        <v>7</v>
      </c>
      <c r="HNO11" t="s">
        <v>7</v>
      </c>
      <c r="HNP11" t="s">
        <v>7</v>
      </c>
      <c r="HNQ11" t="s">
        <v>7</v>
      </c>
      <c r="HNR11" t="s">
        <v>7</v>
      </c>
      <c r="HNS11" t="s">
        <v>7</v>
      </c>
      <c r="HNT11" t="s">
        <v>7</v>
      </c>
      <c r="HNU11" t="s">
        <v>7</v>
      </c>
      <c r="HNV11" t="s">
        <v>7</v>
      </c>
      <c r="HNW11" t="s">
        <v>7</v>
      </c>
      <c r="HNX11" t="s">
        <v>7</v>
      </c>
      <c r="HNY11" t="s">
        <v>7</v>
      </c>
      <c r="HNZ11" t="s">
        <v>7</v>
      </c>
      <c r="HOA11" t="s">
        <v>7</v>
      </c>
      <c r="HOB11" t="s">
        <v>7</v>
      </c>
      <c r="HOC11" t="s">
        <v>7</v>
      </c>
      <c r="HOD11" t="s">
        <v>7</v>
      </c>
      <c r="HOE11" t="s">
        <v>7</v>
      </c>
      <c r="HOF11" t="s">
        <v>7</v>
      </c>
      <c r="HOG11" t="s">
        <v>7</v>
      </c>
      <c r="HOH11" t="s">
        <v>7</v>
      </c>
      <c r="HOI11" t="s">
        <v>7</v>
      </c>
      <c r="HOJ11" t="s">
        <v>7</v>
      </c>
      <c r="HOK11" t="s">
        <v>7</v>
      </c>
      <c r="HOL11" t="s">
        <v>7</v>
      </c>
      <c r="HOM11" t="s">
        <v>7</v>
      </c>
      <c r="HON11" t="s">
        <v>7</v>
      </c>
      <c r="HOO11" t="s">
        <v>7</v>
      </c>
      <c r="HOP11" t="s">
        <v>7</v>
      </c>
      <c r="HOQ11" t="s">
        <v>7</v>
      </c>
      <c r="HOR11" t="s">
        <v>7</v>
      </c>
      <c r="HOS11" t="s">
        <v>7</v>
      </c>
      <c r="HOT11" t="s">
        <v>7</v>
      </c>
      <c r="HOU11" t="s">
        <v>7</v>
      </c>
      <c r="HOV11" t="s">
        <v>7</v>
      </c>
      <c r="HOW11" t="s">
        <v>7</v>
      </c>
      <c r="HOX11" t="s">
        <v>7</v>
      </c>
      <c r="HOY11" t="s">
        <v>7</v>
      </c>
      <c r="HOZ11" t="s">
        <v>7</v>
      </c>
      <c r="HPA11" t="s">
        <v>7</v>
      </c>
      <c r="HPB11" t="s">
        <v>7</v>
      </c>
      <c r="HPC11" t="s">
        <v>7</v>
      </c>
      <c r="HPD11" t="s">
        <v>7</v>
      </c>
      <c r="HPE11" t="s">
        <v>7</v>
      </c>
      <c r="HPF11" t="s">
        <v>7</v>
      </c>
      <c r="HPG11" t="s">
        <v>7</v>
      </c>
      <c r="HPH11" t="s">
        <v>7</v>
      </c>
      <c r="HPI11" t="s">
        <v>7</v>
      </c>
      <c r="HPJ11" t="s">
        <v>7</v>
      </c>
      <c r="HPK11" t="s">
        <v>7</v>
      </c>
      <c r="HPL11" t="s">
        <v>7</v>
      </c>
      <c r="HPM11" t="s">
        <v>7</v>
      </c>
      <c r="HPN11" t="s">
        <v>7</v>
      </c>
      <c r="HPO11" t="s">
        <v>7</v>
      </c>
      <c r="HPP11" t="s">
        <v>7</v>
      </c>
      <c r="HPQ11" t="s">
        <v>7</v>
      </c>
      <c r="HPR11" t="s">
        <v>7</v>
      </c>
      <c r="HPS11" t="s">
        <v>7</v>
      </c>
      <c r="HPT11" t="s">
        <v>7</v>
      </c>
      <c r="HPU11" t="s">
        <v>7</v>
      </c>
      <c r="HPV11" t="s">
        <v>7</v>
      </c>
      <c r="HPW11" t="s">
        <v>7</v>
      </c>
      <c r="HPX11" t="s">
        <v>7</v>
      </c>
      <c r="HPY11" t="s">
        <v>7</v>
      </c>
      <c r="HPZ11" t="s">
        <v>7</v>
      </c>
      <c r="HQA11" t="s">
        <v>7</v>
      </c>
      <c r="HQB11" t="s">
        <v>7</v>
      </c>
      <c r="HQC11" t="s">
        <v>7</v>
      </c>
      <c r="HQD11" t="s">
        <v>7</v>
      </c>
      <c r="HQE11" t="s">
        <v>7</v>
      </c>
      <c r="HQF11" t="s">
        <v>7</v>
      </c>
      <c r="HQG11" t="s">
        <v>7</v>
      </c>
      <c r="HQH11" t="s">
        <v>7</v>
      </c>
      <c r="HQI11" t="s">
        <v>7</v>
      </c>
      <c r="HQJ11" t="s">
        <v>7</v>
      </c>
      <c r="HQK11" t="s">
        <v>7</v>
      </c>
      <c r="HQL11" t="s">
        <v>7</v>
      </c>
      <c r="HQM11" t="s">
        <v>7</v>
      </c>
      <c r="HQN11" t="s">
        <v>7</v>
      </c>
      <c r="HQO11" t="s">
        <v>7</v>
      </c>
      <c r="HQP11" t="s">
        <v>7</v>
      </c>
      <c r="HQQ11" t="s">
        <v>7</v>
      </c>
      <c r="HQR11" t="s">
        <v>7</v>
      </c>
      <c r="HQS11" t="s">
        <v>7</v>
      </c>
      <c r="HQT11" t="s">
        <v>7</v>
      </c>
      <c r="HQU11" t="s">
        <v>7</v>
      </c>
      <c r="HQV11" t="s">
        <v>7</v>
      </c>
      <c r="HQW11" t="s">
        <v>7</v>
      </c>
      <c r="HQX11" t="s">
        <v>7</v>
      </c>
      <c r="HQY11" t="s">
        <v>7</v>
      </c>
      <c r="HQZ11" t="s">
        <v>7</v>
      </c>
      <c r="HRA11" t="s">
        <v>7</v>
      </c>
      <c r="HRB11" t="s">
        <v>7</v>
      </c>
      <c r="HRC11" t="s">
        <v>7</v>
      </c>
      <c r="HRD11" t="s">
        <v>7</v>
      </c>
      <c r="HRE11" t="s">
        <v>7</v>
      </c>
      <c r="HRF11" t="s">
        <v>7</v>
      </c>
      <c r="HRG11" t="s">
        <v>7</v>
      </c>
      <c r="HRH11" t="s">
        <v>7</v>
      </c>
      <c r="HRI11" t="s">
        <v>7</v>
      </c>
      <c r="HRJ11" t="s">
        <v>7</v>
      </c>
      <c r="HRK11" t="s">
        <v>7</v>
      </c>
      <c r="HRL11" t="s">
        <v>7</v>
      </c>
      <c r="HRM11" t="s">
        <v>7</v>
      </c>
      <c r="HRN11" t="s">
        <v>7</v>
      </c>
      <c r="HRO11" t="s">
        <v>7</v>
      </c>
      <c r="HRP11" t="s">
        <v>7</v>
      </c>
      <c r="HRQ11" t="s">
        <v>7</v>
      </c>
      <c r="HRR11" t="s">
        <v>7</v>
      </c>
      <c r="HRS11" t="s">
        <v>7</v>
      </c>
      <c r="HRT11" t="s">
        <v>7</v>
      </c>
      <c r="HRU11" t="s">
        <v>7</v>
      </c>
      <c r="HRV11" t="s">
        <v>7</v>
      </c>
      <c r="HRW11" t="s">
        <v>7</v>
      </c>
      <c r="HRX11" t="s">
        <v>7</v>
      </c>
      <c r="HRY11" t="s">
        <v>7</v>
      </c>
      <c r="HRZ11" t="s">
        <v>7</v>
      </c>
      <c r="HSA11" t="s">
        <v>7</v>
      </c>
      <c r="HSB11" t="s">
        <v>7</v>
      </c>
      <c r="HSC11" t="s">
        <v>7</v>
      </c>
      <c r="HSD11" t="s">
        <v>7</v>
      </c>
      <c r="HSE11" t="s">
        <v>7</v>
      </c>
      <c r="HSF11" t="s">
        <v>7</v>
      </c>
      <c r="HSG11" t="s">
        <v>7</v>
      </c>
      <c r="HSH11" t="s">
        <v>7</v>
      </c>
      <c r="HSI11" t="s">
        <v>7</v>
      </c>
      <c r="HSJ11" t="s">
        <v>7</v>
      </c>
      <c r="HSK11" t="s">
        <v>7</v>
      </c>
      <c r="HSL11" t="s">
        <v>7</v>
      </c>
      <c r="HSM11" t="s">
        <v>7</v>
      </c>
      <c r="HSN11" t="s">
        <v>7</v>
      </c>
      <c r="HSO11" t="s">
        <v>7</v>
      </c>
      <c r="HSP11" t="s">
        <v>7</v>
      </c>
      <c r="HSQ11" t="s">
        <v>7</v>
      </c>
      <c r="HSR11" t="s">
        <v>7</v>
      </c>
      <c r="HSS11" t="s">
        <v>7</v>
      </c>
      <c r="HST11" t="s">
        <v>7</v>
      </c>
      <c r="HSU11" t="s">
        <v>7</v>
      </c>
      <c r="HSV11" t="s">
        <v>7</v>
      </c>
      <c r="HSW11" t="s">
        <v>7</v>
      </c>
      <c r="HSX11" t="s">
        <v>7</v>
      </c>
      <c r="HSY11" t="s">
        <v>7</v>
      </c>
      <c r="HSZ11" t="s">
        <v>7</v>
      </c>
      <c r="HTA11" t="s">
        <v>7</v>
      </c>
      <c r="HTB11" t="s">
        <v>7</v>
      </c>
      <c r="HTC11" t="s">
        <v>7</v>
      </c>
      <c r="HTD11" t="s">
        <v>7</v>
      </c>
      <c r="HTE11" t="s">
        <v>7</v>
      </c>
      <c r="HTF11" t="s">
        <v>7</v>
      </c>
      <c r="HTG11" t="s">
        <v>7</v>
      </c>
      <c r="HTH11" t="s">
        <v>7</v>
      </c>
      <c r="HTI11" t="s">
        <v>7</v>
      </c>
      <c r="HTJ11" t="s">
        <v>7</v>
      </c>
      <c r="HTK11" t="s">
        <v>7</v>
      </c>
      <c r="HTL11" t="s">
        <v>7</v>
      </c>
      <c r="HTM11" t="s">
        <v>7</v>
      </c>
      <c r="HTN11" t="s">
        <v>7</v>
      </c>
      <c r="HTO11" t="s">
        <v>7</v>
      </c>
      <c r="HTP11" t="s">
        <v>7</v>
      </c>
      <c r="HTQ11" t="s">
        <v>7</v>
      </c>
      <c r="HTR11" t="s">
        <v>7</v>
      </c>
      <c r="HTS11" t="s">
        <v>7</v>
      </c>
      <c r="HTT11" t="s">
        <v>7</v>
      </c>
      <c r="HTU11" t="s">
        <v>7</v>
      </c>
      <c r="HTV11" t="s">
        <v>7</v>
      </c>
      <c r="HTW11" t="s">
        <v>7</v>
      </c>
      <c r="HTX11" t="s">
        <v>7</v>
      </c>
      <c r="HTY11" t="s">
        <v>7</v>
      </c>
      <c r="HTZ11" t="s">
        <v>7</v>
      </c>
      <c r="HUA11" t="s">
        <v>7</v>
      </c>
      <c r="HUB11" t="s">
        <v>7</v>
      </c>
      <c r="HUC11" t="s">
        <v>7</v>
      </c>
      <c r="HUD11" t="s">
        <v>7</v>
      </c>
      <c r="HUE11" t="s">
        <v>7</v>
      </c>
      <c r="HUF11" t="s">
        <v>7</v>
      </c>
      <c r="HUG11" t="s">
        <v>7</v>
      </c>
      <c r="HUH11" t="s">
        <v>7</v>
      </c>
      <c r="HUI11" t="s">
        <v>7</v>
      </c>
      <c r="HUJ11" t="s">
        <v>7</v>
      </c>
      <c r="HUK11" t="s">
        <v>7</v>
      </c>
      <c r="HUL11" t="s">
        <v>7</v>
      </c>
      <c r="HUM11" t="s">
        <v>7</v>
      </c>
      <c r="HUN11" t="s">
        <v>7</v>
      </c>
      <c r="HUO11" t="s">
        <v>7</v>
      </c>
      <c r="HUP11" t="s">
        <v>7</v>
      </c>
      <c r="HUQ11" t="s">
        <v>7</v>
      </c>
      <c r="HUR11" t="s">
        <v>7</v>
      </c>
      <c r="HUS11" t="s">
        <v>7</v>
      </c>
      <c r="HUT11" t="s">
        <v>7</v>
      </c>
      <c r="HUU11" t="s">
        <v>7</v>
      </c>
      <c r="HUV11" t="s">
        <v>7</v>
      </c>
      <c r="HUW11" t="s">
        <v>7</v>
      </c>
      <c r="HUX11" t="s">
        <v>7</v>
      </c>
      <c r="HUY11" t="s">
        <v>7</v>
      </c>
      <c r="HUZ11" t="s">
        <v>7</v>
      </c>
      <c r="HVA11" t="s">
        <v>7</v>
      </c>
      <c r="HVB11" t="s">
        <v>7</v>
      </c>
      <c r="HVC11" t="s">
        <v>7</v>
      </c>
      <c r="HVD11" t="s">
        <v>7</v>
      </c>
      <c r="HVE11" t="s">
        <v>7</v>
      </c>
      <c r="HVF11" t="s">
        <v>7</v>
      </c>
      <c r="HVG11" t="s">
        <v>7</v>
      </c>
      <c r="HVH11" t="s">
        <v>7</v>
      </c>
      <c r="HVI11" t="s">
        <v>7</v>
      </c>
      <c r="HVJ11" t="s">
        <v>7</v>
      </c>
      <c r="HVK11" t="s">
        <v>7</v>
      </c>
      <c r="HVL11" t="s">
        <v>7</v>
      </c>
      <c r="HVM11" t="s">
        <v>7</v>
      </c>
      <c r="HVN11" t="s">
        <v>7</v>
      </c>
      <c r="HVO11" t="s">
        <v>7</v>
      </c>
      <c r="HVP11" t="s">
        <v>7</v>
      </c>
      <c r="HVQ11" t="s">
        <v>7</v>
      </c>
      <c r="HVR11" t="s">
        <v>7</v>
      </c>
      <c r="HVS11" t="s">
        <v>7</v>
      </c>
      <c r="HVT11" t="s">
        <v>7</v>
      </c>
      <c r="HVU11" t="s">
        <v>7</v>
      </c>
      <c r="HVV11" t="s">
        <v>7</v>
      </c>
      <c r="HVW11" t="s">
        <v>7</v>
      </c>
      <c r="HVX11" t="s">
        <v>7</v>
      </c>
      <c r="HVY11" t="s">
        <v>7</v>
      </c>
      <c r="HVZ11" t="s">
        <v>7</v>
      </c>
      <c r="HWA11" t="s">
        <v>7</v>
      </c>
      <c r="HWB11" t="s">
        <v>7</v>
      </c>
      <c r="HWC11" t="s">
        <v>7</v>
      </c>
      <c r="HWD11" t="s">
        <v>7</v>
      </c>
      <c r="HWE11" t="s">
        <v>7</v>
      </c>
      <c r="HWF11" t="s">
        <v>7</v>
      </c>
      <c r="HWG11" t="s">
        <v>7</v>
      </c>
      <c r="HWH11" t="s">
        <v>7</v>
      </c>
      <c r="HWI11" t="s">
        <v>7</v>
      </c>
      <c r="HWJ11" t="s">
        <v>7</v>
      </c>
      <c r="HWK11" t="s">
        <v>7</v>
      </c>
      <c r="HWL11" t="s">
        <v>7</v>
      </c>
      <c r="HWM11" t="s">
        <v>7</v>
      </c>
      <c r="HWN11" t="s">
        <v>7</v>
      </c>
      <c r="HWO11" t="s">
        <v>7</v>
      </c>
      <c r="HWP11" t="s">
        <v>7</v>
      </c>
      <c r="HWQ11" t="s">
        <v>7</v>
      </c>
      <c r="HWR11" t="s">
        <v>7</v>
      </c>
      <c r="HWS11" t="s">
        <v>7</v>
      </c>
      <c r="HWT11" t="s">
        <v>7</v>
      </c>
      <c r="HWU11" t="s">
        <v>7</v>
      </c>
      <c r="HWV11" t="s">
        <v>7</v>
      </c>
      <c r="HWW11" t="s">
        <v>7</v>
      </c>
      <c r="HWX11" t="s">
        <v>7</v>
      </c>
      <c r="HWY11" t="s">
        <v>7</v>
      </c>
      <c r="HWZ11" t="s">
        <v>7</v>
      </c>
      <c r="HXA11" t="s">
        <v>7</v>
      </c>
      <c r="HXB11" t="s">
        <v>7</v>
      </c>
      <c r="HXC11" t="s">
        <v>7</v>
      </c>
      <c r="HXD11" t="s">
        <v>7</v>
      </c>
      <c r="HXE11" t="s">
        <v>7</v>
      </c>
      <c r="HXF11" t="s">
        <v>7</v>
      </c>
      <c r="HXG11" t="s">
        <v>7</v>
      </c>
      <c r="HXH11" t="s">
        <v>7</v>
      </c>
      <c r="HXI11" t="s">
        <v>7</v>
      </c>
      <c r="HXJ11" t="s">
        <v>7</v>
      </c>
      <c r="HXK11" t="s">
        <v>7</v>
      </c>
      <c r="HXL11" t="s">
        <v>7</v>
      </c>
      <c r="HXM11" t="s">
        <v>7</v>
      </c>
      <c r="HXN11" t="s">
        <v>7</v>
      </c>
      <c r="HXO11" t="s">
        <v>7</v>
      </c>
      <c r="HXP11" t="s">
        <v>7</v>
      </c>
      <c r="HXQ11" t="s">
        <v>7</v>
      </c>
      <c r="HXR11" t="s">
        <v>7</v>
      </c>
      <c r="HXS11" t="s">
        <v>7</v>
      </c>
      <c r="HXT11" t="s">
        <v>7</v>
      </c>
      <c r="HXU11" t="s">
        <v>7</v>
      </c>
      <c r="HXV11" t="s">
        <v>7</v>
      </c>
      <c r="HXW11" t="s">
        <v>7</v>
      </c>
      <c r="HXX11" t="s">
        <v>7</v>
      </c>
      <c r="HXY11" t="s">
        <v>7</v>
      </c>
      <c r="HXZ11" t="s">
        <v>7</v>
      </c>
      <c r="HYA11" t="s">
        <v>7</v>
      </c>
      <c r="HYB11" t="s">
        <v>7</v>
      </c>
      <c r="HYC11" t="s">
        <v>7</v>
      </c>
      <c r="HYD11" t="s">
        <v>7</v>
      </c>
      <c r="HYE11" t="s">
        <v>7</v>
      </c>
      <c r="HYF11" t="s">
        <v>7</v>
      </c>
      <c r="HYG11" t="s">
        <v>7</v>
      </c>
      <c r="HYH11" t="s">
        <v>7</v>
      </c>
      <c r="HYI11" t="s">
        <v>7</v>
      </c>
      <c r="HYJ11" t="s">
        <v>7</v>
      </c>
      <c r="HYK11" t="s">
        <v>7</v>
      </c>
      <c r="HYL11" t="s">
        <v>7</v>
      </c>
      <c r="HYM11" t="s">
        <v>7</v>
      </c>
      <c r="HYN11" t="s">
        <v>7</v>
      </c>
      <c r="HYO11" t="s">
        <v>7</v>
      </c>
      <c r="HYP11" t="s">
        <v>7</v>
      </c>
      <c r="HYQ11" t="s">
        <v>7</v>
      </c>
      <c r="HYR11" t="s">
        <v>7</v>
      </c>
      <c r="HYS11" t="s">
        <v>7</v>
      </c>
      <c r="HYT11" t="s">
        <v>7</v>
      </c>
      <c r="HYU11" t="s">
        <v>7</v>
      </c>
      <c r="HYV11" t="s">
        <v>7</v>
      </c>
      <c r="HYW11" t="s">
        <v>7</v>
      </c>
      <c r="HYX11" t="s">
        <v>7</v>
      </c>
      <c r="HYY11" t="s">
        <v>7</v>
      </c>
      <c r="HYZ11" t="s">
        <v>7</v>
      </c>
      <c r="HZA11" t="s">
        <v>7</v>
      </c>
      <c r="HZB11" t="s">
        <v>7</v>
      </c>
      <c r="HZC11" t="s">
        <v>7</v>
      </c>
      <c r="HZD11" t="s">
        <v>7</v>
      </c>
      <c r="HZE11" t="s">
        <v>7</v>
      </c>
      <c r="HZF11" t="s">
        <v>7</v>
      </c>
      <c r="HZG11" t="s">
        <v>7</v>
      </c>
      <c r="HZH11" t="s">
        <v>7</v>
      </c>
      <c r="HZI11" t="s">
        <v>7</v>
      </c>
      <c r="HZJ11" t="s">
        <v>7</v>
      </c>
      <c r="HZK11" t="s">
        <v>7</v>
      </c>
      <c r="HZL11" t="s">
        <v>7</v>
      </c>
      <c r="HZM11" t="s">
        <v>7</v>
      </c>
      <c r="HZN11" t="s">
        <v>7</v>
      </c>
      <c r="HZO11" t="s">
        <v>7</v>
      </c>
      <c r="HZP11" t="s">
        <v>7</v>
      </c>
      <c r="HZQ11" t="s">
        <v>7</v>
      </c>
      <c r="HZR11" t="s">
        <v>7</v>
      </c>
      <c r="HZS11" t="s">
        <v>7</v>
      </c>
      <c r="HZT11" t="s">
        <v>7</v>
      </c>
      <c r="HZU11" t="s">
        <v>7</v>
      </c>
      <c r="HZV11" t="s">
        <v>7</v>
      </c>
      <c r="HZW11" t="s">
        <v>7</v>
      </c>
      <c r="HZX11" t="s">
        <v>7</v>
      </c>
      <c r="HZY11" t="s">
        <v>7</v>
      </c>
      <c r="HZZ11" t="s">
        <v>7</v>
      </c>
      <c r="IAA11" t="s">
        <v>7</v>
      </c>
      <c r="IAB11" t="s">
        <v>7</v>
      </c>
      <c r="IAC11" t="s">
        <v>7</v>
      </c>
      <c r="IAD11" t="s">
        <v>7</v>
      </c>
      <c r="IAE11" t="s">
        <v>7</v>
      </c>
      <c r="IAF11" t="s">
        <v>7</v>
      </c>
      <c r="IAG11" t="s">
        <v>7</v>
      </c>
      <c r="IAH11" t="s">
        <v>7</v>
      </c>
      <c r="IAI11" t="s">
        <v>7</v>
      </c>
      <c r="IAJ11" t="s">
        <v>7</v>
      </c>
      <c r="IAK11" t="s">
        <v>7</v>
      </c>
      <c r="IAL11" t="s">
        <v>7</v>
      </c>
      <c r="IAM11" t="s">
        <v>7</v>
      </c>
      <c r="IAN11" t="s">
        <v>7</v>
      </c>
      <c r="IAO11" t="s">
        <v>7</v>
      </c>
      <c r="IAP11" t="s">
        <v>7</v>
      </c>
      <c r="IAQ11" t="s">
        <v>7</v>
      </c>
      <c r="IAR11" t="s">
        <v>7</v>
      </c>
      <c r="IAS11" t="s">
        <v>7</v>
      </c>
      <c r="IAT11" t="s">
        <v>7</v>
      </c>
      <c r="IAU11" t="s">
        <v>7</v>
      </c>
      <c r="IAV11" t="s">
        <v>7</v>
      </c>
      <c r="IAW11" t="s">
        <v>7</v>
      </c>
      <c r="IAX11" t="s">
        <v>7</v>
      </c>
      <c r="IAY11" t="s">
        <v>7</v>
      </c>
      <c r="IAZ11" t="s">
        <v>7</v>
      </c>
      <c r="IBA11" t="s">
        <v>7</v>
      </c>
      <c r="IBB11" t="s">
        <v>7</v>
      </c>
      <c r="IBC11" t="s">
        <v>7</v>
      </c>
      <c r="IBD11" t="s">
        <v>7</v>
      </c>
      <c r="IBE11" t="s">
        <v>7</v>
      </c>
      <c r="IBF11" t="s">
        <v>7</v>
      </c>
      <c r="IBG11" t="s">
        <v>7</v>
      </c>
      <c r="IBH11" t="s">
        <v>7</v>
      </c>
      <c r="IBI11" t="s">
        <v>7</v>
      </c>
      <c r="IBJ11" t="s">
        <v>7</v>
      </c>
      <c r="IBK11" t="s">
        <v>7</v>
      </c>
      <c r="IBL11" t="s">
        <v>7</v>
      </c>
      <c r="IBM11" t="s">
        <v>7</v>
      </c>
      <c r="IBN11" t="s">
        <v>7</v>
      </c>
      <c r="IBO11" t="s">
        <v>7</v>
      </c>
      <c r="IBP11" t="s">
        <v>7</v>
      </c>
      <c r="IBQ11" t="s">
        <v>7</v>
      </c>
      <c r="IBR11" t="s">
        <v>7</v>
      </c>
      <c r="IBS11" t="s">
        <v>7</v>
      </c>
      <c r="IBT11" t="s">
        <v>7</v>
      </c>
      <c r="IBU11" t="s">
        <v>7</v>
      </c>
      <c r="IBV11" t="s">
        <v>7</v>
      </c>
      <c r="IBW11" t="s">
        <v>7</v>
      </c>
      <c r="IBX11" t="s">
        <v>7</v>
      </c>
      <c r="IBY11" t="s">
        <v>7</v>
      </c>
      <c r="IBZ11" t="s">
        <v>7</v>
      </c>
      <c r="ICA11" t="s">
        <v>7</v>
      </c>
      <c r="ICB11" t="s">
        <v>7</v>
      </c>
      <c r="ICC11" t="s">
        <v>7</v>
      </c>
      <c r="ICD11" t="s">
        <v>7</v>
      </c>
      <c r="ICE11" t="s">
        <v>7</v>
      </c>
      <c r="ICF11" t="s">
        <v>7</v>
      </c>
      <c r="ICG11" t="s">
        <v>7</v>
      </c>
      <c r="ICH11" t="s">
        <v>7</v>
      </c>
      <c r="ICI11" t="s">
        <v>7</v>
      </c>
      <c r="ICJ11" t="s">
        <v>7</v>
      </c>
      <c r="ICK11" t="s">
        <v>7</v>
      </c>
      <c r="ICL11" t="s">
        <v>7</v>
      </c>
      <c r="ICM11" t="s">
        <v>7</v>
      </c>
      <c r="ICN11" t="s">
        <v>7</v>
      </c>
      <c r="ICO11" t="s">
        <v>7</v>
      </c>
      <c r="ICP11" t="s">
        <v>7</v>
      </c>
      <c r="ICQ11" t="s">
        <v>7</v>
      </c>
      <c r="ICR11" t="s">
        <v>7</v>
      </c>
      <c r="ICS11" t="s">
        <v>7</v>
      </c>
      <c r="ICT11" t="s">
        <v>7</v>
      </c>
      <c r="ICU11" t="s">
        <v>7</v>
      </c>
      <c r="ICV11" t="s">
        <v>7</v>
      </c>
      <c r="ICW11" t="s">
        <v>7</v>
      </c>
      <c r="ICX11" t="s">
        <v>7</v>
      </c>
      <c r="ICY11" t="s">
        <v>7</v>
      </c>
      <c r="ICZ11" t="s">
        <v>7</v>
      </c>
      <c r="IDA11" t="s">
        <v>7</v>
      </c>
      <c r="IDB11" t="s">
        <v>7</v>
      </c>
      <c r="IDC11" t="s">
        <v>7</v>
      </c>
      <c r="IDD11" t="s">
        <v>7</v>
      </c>
      <c r="IDE11" t="s">
        <v>7</v>
      </c>
      <c r="IDF11" t="s">
        <v>7</v>
      </c>
      <c r="IDG11" t="s">
        <v>7</v>
      </c>
      <c r="IDH11" t="s">
        <v>7</v>
      </c>
      <c r="IDI11" t="s">
        <v>7</v>
      </c>
      <c r="IDJ11" t="s">
        <v>7</v>
      </c>
      <c r="IDK11" t="s">
        <v>7</v>
      </c>
      <c r="IDL11" t="s">
        <v>7</v>
      </c>
      <c r="IDM11" t="s">
        <v>7</v>
      </c>
      <c r="IDN11" t="s">
        <v>7</v>
      </c>
      <c r="IDO11" t="s">
        <v>7</v>
      </c>
      <c r="IDP11" t="s">
        <v>7</v>
      </c>
      <c r="IDQ11" t="s">
        <v>7</v>
      </c>
      <c r="IDR11" t="s">
        <v>7</v>
      </c>
      <c r="IDS11" t="s">
        <v>7</v>
      </c>
      <c r="IDT11" t="s">
        <v>7</v>
      </c>
      <c r="IDU11" t="s">
        <v>7</v>
      </c>
      <c r="IDV11" t="s">
        <v>7</v>
      </c>
      <c r="IDW11" t="s">
        <v>7</v>
      </c>
      <c r="IDX11" t="s">
        <v>7</v>
      </c>
      <c r="IDY11" t="s">
        <v>7</v>
      </c>
      <c r="IDZ11" t="s">
        <v>7</v>
      </c>
      <c r="IEA11" t="s">
        <v>7</v>
      </c>
      <c r="IEB11" t="s">
        <v>7</v>
      </c>
      <c r="IEC11" t="s">
        <v>7</v>
      </c>
      <c r="IED11" t="s">
        <v>7</v>
      </c>
      <c r="IEE11" t="s">
        <v>7</v>
      </c>
      <c r="IEF11" t="s">
        <v>7</v>
      </c>
      <c r="IEG11" t="s">
        <v>7</v>
      </c>
      <c r="IEH11" t="s">
        <v>7</v>
      </c>
      <c r="IEI11" t="s">
        <v>7</v>
      </c>
      <c r="IEJ11" t="s">
        <v>7</v>
      </c>
      <c r="IEK11" t="s">
        <v>7</v>
      </c>
      <c r="IEL11" t="s">
        <v>7</v>
      </c>
      <c r="IEM11" t="s">
        <v>7</v>
      </c>
      <c r="IEN11" t="s">
        <v>7</v>
      </c>
      <c r="IEO11" t="s">
        <v>7</v>
      </c>
      <c r="IEP11" t="s">
        <v>7</v>
      </c>
      <c r="IEQ11" t="s">
        <v>7</v>
      </c>
      <c r="IER11" t="s">
        <v>7</v>
      </c>
      <c r="IES11" t="s">
        <v>7</v>
      </c>
      <c r="IET11" t="s">
        <v>7</v>
      </c>
      <c r="IEU11" t="s">
        <v>7</v>
      </c>
      <c r="IEV11" t="s">
        <v>7</v>
      </c>
      <c r="IEW11" t="s">
        <v>7</v>
      </c>
      <c r="IEX11" t="s">
        <v>7</v>
      </c>
      <c r="IEY11" t="s">
        <v>7</v>
      </c>
      <c r="IEZ11" t="s">
        <v>7</v>
      </c>
      <c r="IFA11" t="s">
        <v>7</v>
      </c>
      <c r="IFB11" t="s">
        <v>7</v>
      </c>
      <c r="IFC11" t="s">
        <v>7</v>
      </c>
      <c r="IFD11" t="s">
        <v>7</v>
      </c>
      <c r="IFE11" t="s">
        <v>7</v>
      </c>
      <c r="IFF11" t="s">
        <v>7</v>
      </c>
      <c r="IFG11" t="s">
        <v>7</v>
      </c>
      <c r="IFH11" t="s">
        <v>7</v>
      </c>
      <c r="IFI11" t="s">
        <v>7</v>
      </c>
      <c r="IFJ11" t="s">
        <v>7</v>
      </c>
      <c r="IFK11" t="s">
        <v>7</v>
      </c>
      <c r="IFL11" t="s">
        <v>7</v>
      </c>
      <c r="IFM11" t="s">
        <v>7</v>
      </c>
      <c r="IFN11" t="s">
        <v>7</v>
      </c>
      <c r="IFO11" t="s">
        <v>7</v>
      </c>
      <c r="IFP11" t="s">
        <v>7</v>
      </c>
      <c r="IFQ11" t="s">
        <v>7</v>
      </c>
      <c r="IFR11" t="s">
        <v>7</v>
      </c>
      <c r="IFS11" t="s">
        <v>7</v>
      </c>
      <c r="IFT11" t="s">
        <v>7</v>
      </c>
      <c r="IFU11" t="s">
        <v>7</v>
      </c>
      <c r="IFV11" t="s">
        <v>7</v>
      </c>
      <c r="IFW11" t="s">
        <v>7</v>
      </c>
      <c r="IFX11" t="s">
        <v>7</v>
      </c>
      <c r="IFY11" t="s">
        <v>7</v>
      </c>
      <c r="IFZ11" t="s">
        <v>7</v>
      </c>
      <c r="IGA11" t="s">
        <v>7</v>
      </c>
      <c r="IGB11" t="s">
        <v>7</v>
      </c>
      <c r="IGC11" t="s">
        <v>7</v>
      </c>
      <c r="IGD11" t="s">
        <v>7</v>
      </c>
      <c r="IGE11" t="s">
        <v>7</v>
      </c>
      <c r="IGF11" t="s">
        <v>7</v>
      </c>
      <c r="IGG11" t="s">
        <v>7</v>
      </c>
      <c r="IGH11" t="s">
        <v>7</v>
      </c>
      <c r="IGI11" t="s">
        <v>7</v>
      </c>
      <c r="IGJ11" t="s">
        <v>7</v>
      </c>
      <c r="IGK11" t="s">
        <v>7</v>
      </c>
      <c r="IGL11" t="s">
        <v>7</v>
      </c>
      <c r="IGM11" t="s">
        <v>7</v>
      </c>
      <c r="IGN11" t="s">
        <v>7</v>
      </c>
      <c r="IGO11" t="s">
        <v>7</v>
      </c>
      <c r="IGP11" t="s">
        <v>7</v>
      </c>
      <c r="IGQ11" t="s">
        <v>7</v>
      </c>
      <c r="IGR11" t="s">
        <v>7</v>
      </c>
      <c r="IGS11" t="s">
        <v>7</v>
      </c>
      <c r="IGT11" t="s">
        <v>7</v>
      </c>
      <c r="IGU11" t="s">
        <v>7</v>
      </c>
      <c r="IGV11" t="s">
        <v>7</v>
      </c>
      <c r="IGW11" t="s">
        <v>7</v>
      </c>
      <c r="IGX11" t="s">
        <v>7</v>
      </c>
      <c r="IGY11" t="s">
        <v>7</v>
      </c>
      <c r="IGZ11" t="s">
        <v>7</v>
      </c>
      <c r="IHA11" t="s">
        <v>7</v>
      </c>
      <c r="IHB11" t="s">
        <v>7</v>
      </c>
      <c r="IHC11" t="s">
        <v>7</v>
      </c>
      <c r="IHD11" t="s">
        <v>7</v>
      </c>
      <c r="IHE11" t="s">
        <v>7</v>
      </c>
      <c r="IHF11" t="s">
        <v>7</v>
      </c>
      <c r="IHG11" t="s">
        <v>7</v>
      </c>
      <c r="IHH11" t="s">
        <v>7</v>
      </c>
      <c r="IHI11" t="s">
        <v>7</v>
      </c>
      <c r="IHJ11" t="s">
        <v>7</v>
      </c>
      <c r="IHK11" t="s">
        <v>7</v>
      </c>
      <c r="IHL11" t="s">
        <v>7</v>
      </c>
      <c r="IHM11" t="s">
        <v>7</v>
      </c>
      <c r="IHN11" t="s">
        <v>7</v>
      </c>
      <c r="IHO11" t="s">
        <v>7</v>
      </c>
      <c r="IHP11" t="s">
        <v>7</v>
      </c>
      <c r="IHQ11" t="s">
        <v>7</v>
      </c>
      <c r="IHR11" t="s">
        <v>7</v>
      </c>
      <c r="IHS11" t="s">
        <v>7</v>
      </c>
      <c r="IHT11" t="s">
        <v>7</v>
      </c>
      <c r="IHU11" t="s">
        <v>7</v>
      </c>
      <c r="IHV11" t="s">
        <v>7</v>
      </c>
      <c r="IHW11" t="s">
        <v>7</v>
      </c>
      <c r="IHX11" t="s">
        <v>7</v>
      </c>
      <c r="IHY11" t="s">
        <v>7</v>
      </c>
      <c r="IHZ11" t="s">
        <v>7</v>
      </c>
      <c r="IIA11" t="s">
        <v>7</v>
      </c>
      <c r="IIB11" t="s">
        <v>7</v>
      </c>
      <c r="IIC11" t="s">
        <v>7</v>
      </c>
      <c r="IID11" t="s">
        <v>7</v>
      </c>
      <c r="IIE11" t="s">
        <v>7</v>
      </c>
      <c r="IIF11" t="s">
        <v>7</v>
      </c>
      <c r="IIG11" t="s">
        <v>7</v>
      </c>
      <c r="IIH11" t="s">
        <v>7</v>
      </c>
      <c r="III11" t="s">
        <v>7</v>
      </c>
      <c r="IIJ11" t="s">
        <v>7</v>
      </c>
      <c r="IIK11" t="s">
        <v>7</v>
      </c>
      <c r="IIL11" t="s">
        <v>7</v>
      </c>
      <c r="IIM11" t="s">
        <v>7</v>
      </c>
      <c r="IIN11" t="s">
        <v>7</v>
      </c>
      <c r="IIO11" t="s">
        <v>7</v>
      </c>
      <c r="IIP11" t="s">
        <v>7</v>
      </c>
      <c r="IIQ11" t="s">
        <v>7</v>
      </c>
      <c r="IIR11" t="s">
        <v>7</v>
      </c>
      <c r="IIS11" t="s">
        <v>7</v>
      </c>
      <c r="IIT11" t="s">
        <v>7</v>
      </c>
      <c r="IIU11" t="s">
        <v>7</v>
      </c>
      <c r="IIV11" t="s">
        <v>7</v>
      </c>
      <c r="IIW11" t="s">
        <v>7</v>
      </c>
      <c r="IIX11" t="s">
        <v>7</v>
      </c>
      <c r="IIY11" t="s">
        <v>7</v>
      </c>
      <c r="IIZ11" t="s">
        <v>7</v>
      </c>
      <c r="IJA11" t="s">
        <v>7</v>
      </c>
      <c r="IJB11" t="s">
        <v>7</v>
      </c>
      <c r="IJC11" t="s">
        <v>7</v>
      </c>
      <c r="IJD11" t="s">
        <v>7</v>
      </c>
      <c r="IJE11" t="s">
        <v>7</v>
      </c>
      <c r="IJF11" t="s">
        <v>7</v>
      </c>
      <c r="IJG11" t="s">
        <v>7</v>
      </c>
      <c r="IJH11" t="s">
        <v>7</v>
      </c>
      <c r="IJI11" t="s">
        <v>7</v>
      </c>
      <c r="IJJ11" t="s">
        <v>7</v>
      </c>
      <c r="IJK11" t="s">
        <v>7</v>
      </c>
      <c r="IJL11" t="s">
        <v>7</v>
      </c>
      <c r="IJM11" t="s">
        <v>7</v>
      </c>
      <c r="IJN11" t="s">
        <v>7</v>
      </c>
      <c r="IJO11" t="s">
        <v>7</v>
      </c>
      <c r="IJP11" t="s">
        <v>7</v>
      </c>
      <c r="IJQ11" t="s">
        <v>7</v>
      </c>
      <c r="IJR11" t="s">
        <v>7</v>
      </c>
      <c r="IJS11" t="s">
        <v>7</v>
      </c>
      <c r="IJT11" t="s">
        <v>7</v>
      </c>
      <c r="IJU11" t="s">
        <v>7</v>
      </c>
      <c r="IJV11" t="s">
        <v>7</v>
      </c>
      <c r="IJW11" t="s">
        <v>7</v>
      </c>
      <c r="IJX11" t="s">
        <v>7</v>
      </c>
      <c r="IJY11" t="s">
        <v>7</v>
      </c>
      <c r="IJZ11" t="s">
        <v>7</v>
      </c>
      <c r="IKA11" t="s">
        <v>7</v>
      </c>
      <c r="IKB11" t="s">
        <v>7</v>
      </c>
      <c r="IKC11" t="s">
        <v>7</v>
      </c>
      <c r="IKD11" t="s">
        <v>7</v>
      </c>
      <c r="IKE11" t="s">
        <v>7</v>
      </c>
      <c r="IKF11" t="s">
        <v>7</v>
      </c>
      <c r="IKG11" t="s">
        <v>7</v>
      </c>
      <c r="IKH11" t="s">
        <v>7</v>
      </c>
      <c r="IKI11" t="s">
        <v>7</v>
      </c>
      <c r="IKJ11" t="s">
        <v>7</v>
      </c>
      <c r="IKK11" t="s">
        <v>7</v>
      </c>
      <c r="IKL11" t="s">
        <v>7</v>
      </c>
      <c r="IKM11" t="s">
        <v>7</v>
      </c>
      <c r="IKN11" t="s">
        <v>7</v>
      </c>
      <c r="IKO11" t="s">
        <v>7</v>
      </c>
      <c r="IKP11" t="s">
        <v>7</v>
      </c>
      <c r="IKQ11" t="s">
        <v>7</v>
      </c>
      <c r="IKR11" t="s">
        <v>7</v>
      </c>
      <c r="IKS11" t="s">
        <v>7</v>
      </c>
      <c r="IKT11" t="s">
        <v>7</v>
      </c>
      <c r="IKU11" t="s">
        <v>7</v>
      </c>
      <c r="IKV11" t="s">
        <v>7</v>
      </c>
      <c r="IKW11" t="s">
        <v>7</v>
      </c>
      <c r="IKX11" t="s">
        <v>7</v>
      </c>
      <c r="IKY11" t="s">
        <v>7</v>
      </c>
      <c r="IKZ11" t="s">
        <v>7</v>
      </c>
      <c r="ILA11" t="s">
        <v>7</v>
      </c>
      <c r="ILB11" t="s">
        <v>7</v>
      </c>
      <c r="ILC11" t="s">
        <v>7</v>
      </c>
      <c r="ILD11" t="s">
        <v>7</v>
      </c>
      <c r="ILE11" t="s">
        <v>7</v>
      </c>
      <c r="ILF11" t="s">
        <v>7</v>
      </c>
      <c r="ILG11" t="s">
        <v>7</v>
      </c>
      <c r="ILH11" t="s">
        <v>7</v>
      </c>
      <c r="ILI11" t="s">
        <v>7</v>
      </c>
      <c r="ILJ11" t="s">
        <v>7</v>
      </c>
      <c r="ILK11" t="s">
        <v>7</v>
      </c>
      <c r="ILL11" t="s">
        <v>7</v>
      </c>
      <c r="ILM11" t="s">
        <v>7</v>
      </c>
      <c r="ILN11" t="s">
        <v>7</v>
      </c>
      <c r="ILO11" t="s">
        <v>7</v>
      </c>
      <c r="ILP11" t="s">
        <v>7</v>
      </c>
      <c r="ILQ11" t="s">
        <v>7</v>
      </c>
      <c r="ILR11" t="s">
        <v>7</v>
      </c>
      <c r="ILS11" t="s">
        <v>7</v>
      </c>
      <c r="ILT11" t="s">
        <v>7</v>
      </c>
      <c r="ILU11" t="s">
        <v>7</v>
      </c>
      <c r="ILV11" t="s">
        <v>7</v>
      </c>
      <c r="ILW11" t="s">
        <v>7</v>
      </c>
      <c r="ILX11" t="s">
        <v>7</v>
      </c>
      <c r="ILY11" t="s">
        <v>7</v>
      </c>
      <c r="ILZ11" t="s">
        <v>7</v>
      </c>
      <c r="IMA11" t="s">
        <v>7</v>
      </c>
      <c r="IMB11" t="s">
        <v>7</v>
      </c>
      <c r="IMC11" t="s">
        <v>7</v>
      </c>
      <c r="IMD11" t="s">
        <v>7</v>
      </c>
      <c r="IME11" t="s">
        <v>7</v>
      </c>
      <c r="IMF11" t="s">
        <v>7</v>
      </c>
      <c r="IMG11" t="s">
        <v>7</v>
      </c>
      <c r="IMH11" t="s">
        <v>7</v>
      </c>
      <c r="IMI11" t="s">
        <v>7</v>
      </c>
      <c r="IMJ11" t="s">
        <v>7</v>
      </c>
      <c r="IMK11" t="s">
        <v>7</v>
      </c>
      <c r="IML11" t="s">
        <v>7</v>
      </c>
      <c r="IMM11" t="s">
        <v>7</v>
      </c>
      <c r="IMN11" t="s">
        <v>7</v>
      </c>
      <c r="IMO11" t="s">
        <v>7</v>
      </c>
      <c r="IMP11" t="s">
        <v>7</v>
      </c>
      <c r="IMQ11" t="s">
        <v>7</v>
      </c>
      <c r="IMR11" t="s">
        <v>7</v>
      </c>
      <c r="IMS11" t="s">
        <v>7</v>
      </c>
      <c r="IMT11" t="s">
        <v>7</v>
      </c>
      <c r="IMU11" t="s">
        <v>7</v>
      </c>
      <c r="IMV11" t="s">
        <v>7</v>
      </c>
      <c r="IMW11" t="s">
        <v>7</v>
      </c>
      <c r="IMX11" t="s">
        <v>7</v>
      </c>
      <c r="IMY11" t="s">
        <v>7</v>
      </c>
      <c r="IMZ11" t="s">
        <v>7</v>
      </c>
      <c r="INA11" t="s">
        <v>7</v>
      </c>
      <c r="INB11" t="s">
        <v>7</v>
      </c>
      <c r="INC11" t="s">
        <v>7</v>
      </c>
      <c r="IND11" t="s">
        <v>7</v>
      </c>
      <c r="INE11" t="s">
        <v>7</v>
      </c>
      <c r="INF11" t="s">
        <v>7</v>
      </c>
      <c r="ING11" t="s">
        <v>7</v>
      </c>
      <c r="INH11" t="s">
        <v>7</v>
      </c>
      <c r="INI11" t="s">
        <v>7</v>
      </c>
      <c r="INJ11" t="s">
        <v>7</v>
      </c>
      <c r="INK11" t="s">
        <v>7</v>
      </c>
      <c r="INL11" t="s">
        <v>7</v>
      </c>
      <c r="INM11" t="s">
        <v>7</v>
      </c>
      <c r="INN11" t="s">
        <v>7</v>
      </c>
      <c r="INO11" t="s">
        <v>7</v>
      </c>
      <c r="INP11" t="s">
        <v>7</v>
      </c>
      <c r="INQ11" t="s">
        <v>7</v>
      </c>
      <c r="INR11" t="s">
        <v>7</v>
      </c>
      <c r="INS11" t="s">
        <v>7</v>
      </c>
      <c r="INT11" t="s">
        <v>7</v>
      </c>
      <c r="INU11" t="s">
        <v>7</v>
      </c>
      <c r="INV11" t="s">
        <v>7</v>
      </c>
      <c r="INW11" t="s">
        <v>7</v>
      </c>
      <c r="INX11" t="s">
        <v>7</v>
      </c>
      <c r="INY11" t="s">
        <v>7</v>
      </c>
      <c r="INZ11" t="s">
        <v>7</v>
      </c>
      <c r="IOA11" t="s">
        <v>7</v>
      </c>
      <c r="IOB11" t="s">
        <v>7</v>
      </c>
      <c r="IOC11" t="s">
        <v>7</v>
      </c>
      <c r="IOD11" t="s">
        <v>7</v>
      </c>
      <c r="IOE11" t="s">
        <v>7</v>
      </c>
      <c r="IOF11" t="s">
        <v>7</v>
      </c>
      <c r="IOG11" t="s">
        <v>7</v>
      </c>
      <c r="IOH11" t="s">
        <v>7</v>
      </c>
      <c r="IOI11" t="s">
        <v>7</v>
      </c>
      <c r="IOJ11" t="s">
        <v>7</v>
      </c>
      <c r="IOK11" t="s">
        <v>7</v>
      </c>
      <c r="IOL11" t="s">
        <v>7</v>
      </c>
      <c r="IOM11" t="s">
        <v>7</v>
      </c>
      <c r="ION11" t="s">
        <v>7</v>
      </c>
      <c r="IOO11" t="s">
        <v>7</v>
      </c>
      <c r="IOP11" t="s">
        <v>7</v>
      </c>
      <c r="IOQ11" t="s">
        <v>7</v>
      </c>
      <c r="IOR11" t="s">
        <v>7</v>
      </c>
      <c r="IOS11" t="s">
        <v>7</v>
      </c>
      <c r="IOT11" t="s">
        <v>7</v>
      </c>
      <c r="IOU11" t="s">
        <v>7</v>
      </c>
      <c r="IOV11" t="s">
        <v>7</v>
      </c>
      <c r="IOW11" t="s">
        <v>7</v>
      </c>
      <c r="IOX11" t="s">
        <v>7</v>
      </c>
      <c r="IOY11" t="s">
        <v>7</v>
      </c>
      <c r="IOZ11" t="s">
        <v>7</v>
      </c>
      <c r="IPA11" t="s">
        <v>7</v>
      </c>
      <c r="IPB11" t="s">
        <v>7</v>
      </c>
      <c r="IPC11" t="s">
        <v>7</v>
      </c>
      <c r="IPD11" t="s">
        <v>7</v>
      </c>
      <c r="IPE11" t="s">
        <v>7</v>
      </c>
      <c r="IPF11" t="s">
        <v>7</v>
      </c>
      <c r="IPG11" t="s">
        <v>7</v>
      </c>
      <c r="IPH11" t="s">
        <v>7</v>
      </c>
      <c r="IPI11" t="s">
        <v>7</v>
      </c>
      <c r="IPJ11" t="s">
        <v>7</v>
      </c>
      <c r="IPK11" t="s">
        <v>7</v>
      </c>
      <c r="IPL11" t="s">
        <v>7</v>
      </c>
      <c r="IPM11" t="s">
        <v>7</v>
      </c>
      <c r="IPN11" t="s">
        <v>7</v>
      </c>
      <c r="IPO11" t="s">
        <v>7</v>
      </c>
      <c r="IPP11" t="s">
        <v>7</v>
      </c>
      <c r="IPQ11" t="s">
        <v>7</v>
      </c>
      <c r="IPR11" t="s">
        <v>7</v>
      </c>
      <c r="IPS11" t="s">
        <v>7</v>
      </c>
      <c r="IPT11" t="s">
        <v>7</v>
      </c>
      <c r="IPU11" t="s">
        <v>7</v>
      </c>
      <c r="IPV11" t="s">
        <v>7</v>
      </c>
      <c r="IPW11" t="s">
        <v>7</v>
      </c>
      <c r="IPX11" t="s">
        <v>7</v>
      </c>
      <c r="IPY11" t="s">
        <v>7</v>
      </c>
      <c r="IPZ11" t="s">
        <v>7</v>
      </c>
      <c r="IQA11" t="s">
        <v>7</v>
      </c>
      <c r="IQB11" t="s">
        <v>7</v>
      </c>
      <c r="IQC11" t="s">
        <v>7</v>
      </c>
      <c r="IQD11" t="s">
        <v>7</v>
      </c>
      <c r="IQE11" t="s">
        <v>7</v>
      </c>
      <c r="IQF11" t="s">
        <v>7</v>
      </c>
      <c r="IQG11" t="s">
        <v>7</v>
      </c>
      <c r="IQH11" t="s">
        <v>7</v>
      </c>
      <c r="IQI11" t="s">
        <v>7</v>
      </c>
      <c r="IQJ11" t="s">
        <v>7</v>
      </c>
      <c r="IQK11" t="s">
        <v>7</v>
      </c>
      <c r="IQL11" t="s">
        <v>7</v>
      </c>
      <c r="IQM11" t="s">
        <v>7</v>
      </c>
      <c r="IQN11" t="s">
        <v>7</v>
      </c>
      <c r="IQO11" t="s">
        <v>7</v>
      </c>
      <c r="IQP11" t="s">
        <v>7</v>
      </c>
      <c r="IQQ11" t="s">
        <v>7</v>
      </c>
      <c r="IQR11" t="s">
        <v>7</v>
      </c>
      <c r="IQS11" t="s">
        <v>7</v>
      </c>
      <c r="IQT11" t="s">
        <v>7</v>
      </c>
      <c r="IQU11" t="s">
        <v>7</v>
      </c>
      <c r="IQV11" t="s">
        <v>7</v>
      </c>
      <c r="IQW11" t="s">
        <v>7</v>
      </c>
      <c r="IQX11" t="s">
        <v>7</v>
      </c>
      <c r="IQY11" t="s">
        <v>7</v>
      </c>
      <c r="IQZ11" t="s">
        <v>7</v>
      </c>
      <c r="IRA11" t="s">
        <v>7</v>
      </c>
      <c r="IRB11" t="s">
        <v>7</v>
      </c>
      <c r="IRC11" t="s">
        <v>7</v>
      </c>
      <c r="IRD11" t="s">
        <v>7</v>
      </c>
      <c r="IRE11" t="s">
        <v>7</v>
      </c>
      <c r="IRF11" t="s">
        <v>7</v>
      </c>
      <c r="IRG11" t="s">
        <v>7</v>
      </c>
      <c r="IRH11" t="s">
        <v>7</v>
      </c>
      <c r="IRI11" t="s">
        <v>7</v>
      </c>
      <c r="IRJ11" t="s">
        <v>7</v>
      </c>
      <c r="IRK11" t="s">
        <v>7</v>
      </c>
      <c r="IRL11" t="s">
        <v>7</v>
      </c>
      <c r="IRM11" t="s">
        <v>7</v>
      </c>
      <c r="IRN11" t="s">
        <v>7</v>
      </c>
      <c r="IRO11" t="s">
        <v>7</v>
      </c>
      <c r="IRP11" t="s">
        <v>7</v>
      </c>
      <c r="IRQ11" t="s">
        <v>7</v>
      </c>
      <c r="IRR11" t="s">
        <v>7</v>
      </c>
      <c r="IRS11" t="s">
        <v>7</v>
      </c>
      <c r="IRT11" t="s">
        <v>7</v>
      </c>
      <c r="IRU11" t="s">
        <v>7</v>
      </c>
      <c r="IRV11" t="s">
        <v>7</v>
      </c>
      <c r="IRW11" t="s">
        <v>7</v>
      </c>
      <c r="IRX11" t="s">
        <v>7</v>
      </c>
      <c r="IRY11" t="s">
        <v>7</v>
      </c>
      <c r="IRZ11" t="s">
        <v>7</v>
      </c>
      <c r="ISA11" t="s">
        <v>7</v>
      </c>
      <c r="ISB11" t="s">
        <v>7</v>
      </c>
      <c r="ISC11" t="s">
        <v>7</v>
      </c>
      <c r="ISD11" t="s">
        <v>7</v>
      </c>
      <c r="ISE11" t="s">
        <v>7</v>
      </c>
      <c r="ISF11" t="s">
        <v>7</v>
      </c>
      <c r="ISG11" t="s">
        <v>7</v>
      </c>
      <c r="ISH11" t="s">
        <v>7</v>
      </c>
      <c r="ISI11" t="s">
        <v>7</v>
      </c>
      <c r="ISJ11" t="s">
        <v>7</v>
      </c>
      <c r="ISK11" t="s">
        <v>7</v>
      </c>
      <c r="ISL11" t="s">
        <v>7</v>
      </c>
      <c r="ISM11" t="s">
        <v>7</v>
      </c>
      <c r="ISN11" t="s">
        <v>7</v>
      </c>
      <c r="ISO11" t="s">
        <v>7</v>
      </c>
      <c r="ISP11" t="s">
        <v>7</v>
      </c>
      <c r="ISQ11" t="s">
        <v>7</v>
      </c>
      <c r="ISR11" t="s">
        <v>7</v>
      </c>
      <c r="ISS11" t="s">
        <v>7</v>
      </c>
      <c r="IST11" t="s">
        <v>7</v>
      </c>
      <c r="ISU11" t="s">
        <v>7</v>
      </c>
      <c r="ISV11" t="s">
        <v>7</v>
      </c>
      <c r="ISW11" t="s">
        <v>7</v>
      </c>
      <c r="ISX11" t="s">
        <v>7</v>
      </c>
      <c r="ISY11" t="s">
        <v>7</v>
      </c>
      <c r="ISZ11" t="s">
        <v>7</v>
      </c>
      <c r="ITA11" t="s">
        <v>7</v>
      </c>
      <c r="ITB11" t="s">
        <v>7</v>
      </c>
      <c r="ITC11" t="s">
        <v>7</v>
      </c>
      <c r="ITD11" t="s">
        <v>7</v>
      </c>
      <c r="ITE11" t="s">
        <v>7</v>
      </c>
      <c r="ITF11" t="s">
        <v>7</v>
      </c>
      <c r="ITG11" t="s">
        <v>7</v>
      </c>
      <c r="ITH11" t="s">
        <v>7</v>
      </c>
      <c r="ITI11" t="s">
        <v>7</v>
      </c>
      <c r="ITJ11" t="s">
        <v>7</v>
      </c>
      <c r="ITK11" t="s">
        <v>7</v>
      </c>
      <c r="ITL11" t="s">
        <v>7</v>
      </c>
      <c r="ITM11" t="s">
        <v>7</v>
      </c>
      <c r="ITN11" t="s">
        <v>7</v>
      </c>
      <c r="ITO11" t="s">
        <v>7</v>
      </c>
      <c r="ITP11" t="s">
        <v>7</v>
      </c>
      <c r="ITQ11" t="s">
        <v>7</v>
      </c>
      <c r="ITR11" t="s">
        <v>7</v>
      </c>
      <c r="ITS11" t="s">
        <v>7</v>
      </c>
      <c r="ITT11" t="s">
        <v>7</v>
      </c>
      <c r="ITU11" t="s">
        <v>7</v>
      </c>
      <c r="ITV11" t="s">
        <v>7</v>
      </c>
      <c r="ITW11" t="s">
        <v>7</v>
      </c>
      <c r="ITX11" t="s">
        <v>7</v>
      </c>
      <c r="ITY11" t="s">
        <v>7</v>
      </c>
      <c r="ITZ11" t="s">
        <v>7</v>
      </c>
      <c r="IUA11" t="s">
        <v>7</v>
      </c>
      <c r="IUB11" t="s">
        <v>7</v>
      </c>
      <c r="IUC11" t="s">
        <v>7</v>
      </c>
      <c r="IUD11" t="s">
        <v>7</v>
      </c>
      <c r="IUE11" t="s">
        <v>7</v>
      </c>
      <c r="IUF11" t="s">
        <v>7</v>
      </c>
      <c r="IUG11" t="s">
        <v>7</v>
      </c>
      <c r="IUH11" t="s">
        <v>7</v>
      </c>
      <c r="IUI11" t="s">
        <v>7</v>
      </c>
      <c r="IUJ11" t="s">
        <v>7</v>
      </c>
      <c r="IUK11" t="s">
        <v>7</v>
      </c>
      <c r="IUL11" t="s">
        <v>7</v>
      </c>
      <c r="IUM11" t="s">
        <v>7</v>
      </c>
      <c r="IUN11" t="s">
        <v>7</v>
      </c>
      <c r="IUO11" t="s">
        <v>7</v>
      </c>
      <c r="IUP11" t="s">
        <v>7</v>
      </c>
      <c r="IUQ11" t="s">
        <v>7</v>
      </c>
      <c r="IUR11" t="s">
        <v>7</v>
      </c>
      <c r="IUS11" t="s">
        <v>7</v>
      </c>
      <c r="IUT11" t="s">
        <v>7</v>
      </c>
      <c r="IUU11" t="s">
        <v>7</v>
      </c>
      <c r="IUV11" t="s">
        <v>7</v>
      </c>
      <c r="IUW11" t="s">
        <v>7</v>
      </c>
      <c r="IUX11" t="s">
        <v>7</v>
      </c>
      <c r="IUY11" t="s">
        <v>7</v>
      </c>
      <c r="IUZ11" t="s">
        <v>7</v>
      </c>
      <c r="IVA11" t="s">
        <v>7</v>
      </c>
      <c r="IVB11" t="s">
        <v>7</v>
      </c>
      <c r="IVC11" t="s">
        <v>7</v>
      </c>
      <c r="IVD11" t="s">
        <v>7</v>
      </c>
      <c r="IVE11" t="s">
        <v>7</v>
      </c>
      <c r="IVF11" t="s">
        <v>7</v>
      </c>
      <c r="IVG11" t="s">
        <v>7</v>
      </c>
      <c r="IVH11" t="s">
        <v>7</v>
      </c>
      <c r="IVI11" t="s">
        <v>7</v>
      </c>
      <c r="IVJ11" t="s">
        <v>7</v>
      </c>
      <c r="IVK11" t="s">
        <v>7</v>
      </c>
      <c r="IVL11" t="s">
        <v>7</v>
      </c>
      <c r="IVM11" t="s">
        <v>7</v>
      </c>
      <c r="IVN11" t="s">
        <v>7</v>
      </c>
      <c r="IVO11" t="s">
        <v>7</v>
      </c>
      <c r="IVP11" t="s">
        <v>7</v>
      </c>
      <c r="IVQ11" t="s">
        <v>7</v>
      </c>
      <c r="IVR11" t="s">
        <v>7</v>
      </c>
      <c r="IVS11" t="s">
        <v>7</v>
      </c>
      <c r="IVT11" t="s">
        <v>7</v>
      </c>
      <c r="IVU11" t="s">
        <v>7</v>
      </c>
      <c r="IVV11" t="s">
        <v>7</v>
      </c>
      <c r="IVW11" t="s">
        <v>7</v>
      </c>
      <c r="IVX11" t="s">
        <v>7</v>
      </c>
      <c r="IVY11" t="s">
        <v>7</v>
      </c>
      <c r="IVZ11" t="s">
        <v>7</v>
      </c>
      <c r="IWA11" t="s">
        <v>7</v>
      </c>
      <c r="IWB11" t="s">
        <v>7</v>
      </c>
      <c r="IWC11" t="s">
        <v>7</v>
      </c>
      <c r="IWD11" t="s">
        <v>7</v>
      </c>
      <c r="IWE11" t="s">
        <v>7</v>
      </c>
      <c r="IWF11" t="s">
        <v>7</v>
      </c>
      <c r="IWG11" t="s">
        <v>7</v>
      </c>
      <c r="IWH11" t="s">
        <v>7</v>
      </c>
      <c r="IWI11" t="s">
        <v>7</v>
      </c>
      <c r="IWJ11" t="s">
        <v>7</v>
      </c>
      <c r="IWK11" t="s">
        <v>7</v>
      </c>
      <c r="IWL11" t="s">
        <v>7</v>
      </c>
      <c r="IWM11" t="s">
        <v>7</v>
      </c>
      <c r="IWN11" t="s">
        <v>7</v>
      </c>
      <c r="IWO11" t="s">
        <v>7</v>
      </c>
      <c r="IWP11" t="s">
        <v>7</v>
      </c>
      <c r="IWQ11" t="s">
        <v>7</v>
      </c>
      <c r="IWR11" t="s">
        <v>7</v>
      </c>
      <c r="IWS11" t="s">
        <v>7</v>
      </c>
      <c r="IWT11" t="s">
        <v>7</v>
      </c>
      <c r="IWU11" t="s">
        <v>7</v>
      </c>
      <c r="IWV11" t="s">
        <v>7</v>
      </c>
      <c r="IWW11" t="s">
        <v>7</v>
      </c>
      <c r="IWX11" t="s">
        <v>7</v>
      </c>
      <c r="IWY11" t="s">
        <v>7</v>
      </c>
      <c r="IWZ11" t="s">
        <v>7</v>
      </c>
      <c r="IXA11" t="s">
        <v>7</v>
      </c>
      <c r="IXB11" t="s">
        <v>7</v>
      </c>
      <c r="IXC11" t="s">
        <v>7</v>
      </c>
      <c r="IXD11" t="s">
        <v>7</v>
      </c>
      <c r="IXE11" t="s">
        <v>7</v>
      </c>
      <c r="IXF11" t="s">
        <v>7</v>
      </c>
      <c r="IXG11" t="s">
        <v>7</v>
      </c>
      <c r="IXH11" t="s">
        <v>7</v>
      </c>
      <c r="IXI11" t="s">
        <v>7</v>
      </c>
      <c r="IXJ11" t="s">
        <v>7</v>
      </c>
      <c r="IXK11" t="s">
        <v>7</v>
      </c>
      <c r="IXL11" t="s">
        <v>7</v>
      </c>
      <c r="IXM11" t="s">
        <v>7</v>
      </c>
      <c r="IXN11" t="s">
        <v>7</v>
      </c>
      <c r="IXO11" t="s">
        <v>7</v>
      </c>
      <c r="IXP11" t="s">
        <v>7</v>
      </c>
      <c r="IXQ11" t="s">
        <v>7</v>
      </c>
      <c r="IXR11" t="s">
        <v>7</v>
      </c>
      <c r="IXS11" t="s">
        <v>7</v>
      </c>
      <c r="IXT11" t="s">
        <v>7</v>
      </c>
      <c r="IXU11" t="s">
        <v>7</v>
      </c>
      <c r="IXV11" t="s">
        <v>7</v>
      </c>
      <c r="IXW11" t="s">
        <v>7</v>
      </c>
      <c r="IXX11" t="s">
        <v>7</v>
      </c>
      <c r="IXY11" t="s">
        <v>7</v>
      </c>
      <c r="IXZ11" t="s">
        <v>7</v>
      </c>
      <c r="IYA11" t="s">
        <v>7</v>
      </c>
      <c r="IYB11" t="s">
        <v>7</v>
      </c>
      <c r="IYC11" t="s">
        <v>7</v>
      </c>
      <c r="IYD11" t="s">
        <v>7</v>
      </c>
      <c r="IYE11" t="s">
        <v>7</v>
      </c>
      <c r="IYF11" t="s">
        <v>7</v>
      </c>
      <c r="IYG11" t="s">
        <v>7</v>
      </c>
      <c r="IYH11" t="s">
        <v>7</v>
      </c>
      <c r="IYI11" t="s">
        <v>7</v>
      </c>
      <c r="IYJ11" t="s">
        <v>7</v>
      </c>
      <c r="IYK11" t="s">
        <v>7</v>
      </c>
      <c r="IYL11" t="s">
        <v>7</v>
      </c>
      <c r="IYM11" t="s">
        <v>7</v>
      </c>
      <c r="IYN11" t="s">
        <v>7</v>
      </c>
      <c r="IYO11" t="s">
        <v>7</v>
      </c>
      <c r="IYP11" t="s">
        <v>7</v>
      </c>
      <c r="IYQ11" t="s">
        <v>7</v>
      </c>
      <c r="IYR11" t="s">
        <v>7</v>
      </c>
      <c r="IYS11" t="s">
        <v>7</v>
      </c>
      <c r="IYT11" t="s">
        <v>7</v>
      </c>
      <c r="IYU11" t="s">
        <v>7</v>
      </c>
      <c r="IYV11" t="s">
        <v>7</v>
      </c>
      <c r="IYW11" t="s">
        <v>7</v>
      </c>
      <c r="IYX11" t="s">
        <v>7</v>
      </c>
      <c r="IYY11" t="s">
        <v>7</v>
      </c>
      <c r="IYZ11" t="s">
        <v>7</v>
      </c>
      <c r="IZA11" t="s">
        <v>7</v>
      </c>
      <c r="IZB11" t="s">
        <v>7</v>
      </c>
      <c r="IZC11" t="s">
        <v>7</v>
      </c>
      <c r="IZD11" t="s">
        <v>7</v>
      </c>
      <c r="IZE11" t="s">
        <v>7</v>
      </c>
      <c r="IZF11" t="s">
        <v>7</v>
      </c>
      <c r="IZG11" t="s">
        <v>7</v>
      </c>
      <c r="IZH11" t="s">
        <v>7</v>
      </c>
      <c r="IZI11" t="s">
        <v>7</v>
      </c>
      <c r="IZJ11" t="s">
        <v>7</v>
      </c>
      <c r="IZK11" t="s">
        <v>7</v>
      </c>
      <c r="IZL11" t="s">
        <v>7</v>
      </c>
      <c r="IZM11" t="s">
        <v>7</v>
      </c>
      <c r="IZN11" t="s">
        <v>7</v>
      </c>
      <c r="IZO11" t="s">
        <v>7</v>
      </c>
      <c r="IZP11" t="s">
        <v>7</v>
      </c>
      <c r="IZQ11" t="s">
        <v>7</v>
      </c>
      <c r="IZR11" t="s">
        <v>7</v>
      </c>
      <c r="IZS11" t="s">
        <v>7</v>
      </c>
      <c r="IZT11" t="s">
        <v>7</v>
      </c>
      <c r="IZU11" t="s">
        <v>7</v>
      </c>
      <c r="IZV11" t="s">
        <v>7</v>
      </c>
      <c r="IZW11" t="s">
        <v>7</v>
      </c>
      <c r="IZX11" t="s">
        <v>7</v>
      </c>
      <c r="IZY11" t="s">
        <v>7</v>
      </c>
      <c r="IZZ11" t="s">
        <v>7</v>
      </c>
      <c r="JAA11" t="s">
        <v>7</v>
      </c>
      <c r="JAB11" t="s">
        <v>7</v>
      </c>
      <c r="JAC11" t="s">
        <v>7</v>
      </c>
      <c r="JAD11" t="s">
        <v>7</v>
      </c>
      <c r="JAE11" t="s">
        <v>7</v>
      </c>
      <c r="JAF11" t="s">
        <v>7</v>
      </c>
      <c r="JAG11" t="s">
        <v>7</v>
      </c>
      <c r="JAH11" t="s">
        <v>7</v>
      </c>
      <c r="JAI11" t="s">
        <v>7</v>
      </c>
      <c r="JAJ11" t="s">
        <v>7</v>
      </c>
      <c r="JAK11" t="s">
        <v>7</v>
      </c>
      <c r="JAL11" t="s">
        <v>7</v>
      </c>
      <c r="JAM11" t="s">
        <v>7</v>
      </c>
      <c r="JAN11" t="s">
        <v>7</v>
      </c>
      <c r="JAO11" t="s">
        <v>7</v>
      </c>
      <c r="JAP11" t="s">
        <v>7</v>
      </c>
      <c r="JAQ11" t="s">
        <v>7</v>
      </c>
      <c r="JAR11" t="s">
        <v>7</v>
      </c>
      <c r="JAS11" t="s">
        <v>7</v>
      </c>
      <c r="JAT11" t="s">
        <v>7</v>
      </c>
      <c r="JAU11" t="s">
        <v>7</v>
      </c>
      <c r="JAV11" t="s">
        <v>7</v>
      </c>
      <c r="JAW11" t="s">
        <v>7</v>
      </c>
      <c r="JAX11" t="s">
        <v>7</v>
      </c>
      <c r="JAY11" t="s">
        <v>7</v>
      </c>
      <c r="JAZ11" t="s">
        <v>7</v>
      </c>
      <c r="JBA11" t="s">
        <v>7</v>
      </c>
      <c r="JBB11" t="s">
        <v>7</v>
      </c>
      <c r="JBC11" t="s">
        <v>7</v>
      </c>
      <c r="JBD11" t="s">
        <v>7</v>
      </c>
      <c r="JBE11" t="s">
        <v>7</v>
      </c>
      <c r="JBF11" t="s">
        <v>7</v>
      </c>
      <c r="JBG11" t="s">
        <v>7</v>
      </c>
      <c r="JBH11" t="s">
        <v>7</v>
      </c>
      <c r="JBI11" t="s">
        <v>7</v>
      </c>
      <c r="JBJ11" t="s">
        <v>7</v>
      </c>
      <c r="JBK11" t="s">
        <v>7</v>
      </c>
      <c r="JBL11" t="s">
        <v>7</v>
      </c>
      <c r="JBM11" t="s">
        <v>7</v>
      </c>
      <c r="JBN11" t="s">
        <v>7</v>
      </c>
      <c r="JBO11" t="s">
        <v>7</v>
      </c>
      <c r="JBP11" t="s">
        <v>7</v>
      </c>
      <c r="JBQ11" t="s">
        <v>7</v>
      </c>
      <c r="JBR11" t="s">
        <v>7</v>
      </c>
      <c r="JBS11" t="s">
        <v>7</v>
      </c>
      <c r="JBT11" t="s">
        <v>7</v>
      </c>
      <c r="JBU11" t="s">
        <v>7</v>
      </c>
      <c r="JBV11" t="s">
        <v>7</v>
      </c>
      <c r="JBW11" t="s">
        <v>7</v>
      </c>
      <c r="JBX11" t="s">
        <v>7</v>
      </c>
      <c r="JBY11" t="s">
        <v>7</v>
      </c>
      <c r="JBZ11" t="s">
        <v>7</v>
      </c>
      <c r="JCA11" t="s">
        <v>7</v>
      </c>
      <c r="JCB11" t="s">
        <v>7</v>
      </c>
      <c r="JCC11" t="s">
        <v>7</v>
      </c>
      <c r="JCD11" t="s">
        <v>7</v>
      </c>
      <c r="JCE11" t="s">
        <v>7</v>
      </c>
      <c r="JCF11" t="s">
        <v>7</v>
      </c>
      <c r="JCG11" t="s">
        <v>7</v>
      </c>
      <c r="JCH11" t="s">
        <v>7</v>
      </c>
      <c r="JCI11" t="s">
        <v>7</v>
      </c>
      <c r="JCJ11" t="s">
        <v>7</v>
      </c>
      <c r="JCK11" t="s">
        <v>7</v>
      </c>
      <c r="JCL11" t="s">
        <v>7</v>
      </c>
      <c r="JCM11" t="s">
        <v>7</v>
      </c>
      <c r="JCN11" t="s">
        <v>7</v>
      </c>
      <c r="JCO11" t="s">
        <v>7</v>
      </c>
      <c r="JCP11" t="s">
        <v>7</v>
      </c>
      <c r="JCQ11" t="s">
        <v>7</v>
      </c>
      <c r="JCR11" t="s">
        <v>7</v>
      </c>
      <c r="JCS11" t="s">
        <v>7</v>
      </c>
      <c r="JCT11" t="s">
        <v>7</v>
      </c>
      <c r="JCU11" t="s">
        <v>7</v>
      </c>
      <c r="JCV11" t="s">
        <v>7</v>
      </c>
      <c r="JCW11" t="s">
        <v>7</v>
      </c>
      <c r="JCX11" t="s">
        <v>7</v>
      </c>
      <c r="JCY11" t="s">
        <v>7</v>
      </c>
      <c r="JCZ11" t="s">
        <v>7</v>
      </c>
      <c r="JDA11" t="s">
        <v>7</v>
      </c>
      <c r="JDB11" t="s">
        <v>7</v>
      </c>
      <c r="JDC11" t="s">
        <v>7</v>
      </c>
      <c r="JDD11" t="s">
        <v>7</v>
      </c>
      <c r="JDE11" t="s">
        <v>7</v>
      </c>
      <c r="JDF11" t="s">
        <v>7</v>
      </c>
      <c r="JDG11" t="s">
        <v>7</v>
      </c>
      <c r="JDH11" t="s">
        <v>7</v>
      </c>
      <c r="JDI11" t="s">
        <v>7</v>
      </c>
      <c r="JDJ11" t="s">
        <v>7</v>
      </c>
      <c r="JDK11" t="s">
        <v>7</v>
      </c>
      <c r="JDL11" t="s">
        <v>7</v>
      </c>
      <c r="JDM11" t="s">
        <v>7</v>
      </c>
      <c r="JDN11" t="s">
        <v>7</v>
      </c>
      <c r="JDO11" t="s">
        <v>7</v>
      </c>
      <c r="JDP11" t="s">
        <v>7</v>
      </c>
      <c r="JDQ11" t="s">
        <v>7</v>
      </c>
      <c r="JDR11" t="s">
        <v>7</v>
      </c>
      <c r="JDS11" t="s">
        <v>7</v>
      </c>
      <c r="JDT11" t="s">
        <v>7</v>
      </c>
      <c r="JDU11" t="s">
        <v>7</v>
      </c>
      <c r="JDV11" t="s">
        <v>7</v>
      </c>
      <c r="JDW11" t="s">
        <v>7</v>
      </c>
      <c r="JDX11" t="s">
        <v>7</v>
      </c>
      <c r="JDY11" t="s">
        <v>7</v>
      </c>
      <c r="JDZ11" t="s">
        <v>7</v>
      </c>
      <c r="JEA11" t="s">
        <v>7</v>
      </c>
      <c r="JEB11" t="s">
        <v>7</v>
      </c>
      <c r="JEC11" t="s">
        <v>7</v>
      </c>
      <c r="JED11" t="s">
        <v>7</v>
      </c>
      <c r="JEE11" t="s">
        <v>7</v>
      </c>
      <c r="JEF11" t="s">
        <v>7</v>
      </c>
      <c r="JEG11" t="s">
        <v>7</v>
      </c>
      <c r="JEH11" t="s">
        <v>7</v>
      </c>
      <c r="JEI11" t="s">
        <v>7</v>
      </c>
      <c r="JEJ11" t="s">
        <v>7</v>
      </c>
      <c r="JEK11" t="s">
        <v>7</v>
      </c>
      <c r="JEL11" t="s">
        <v>7</v>
      </c>
      <c r="JEM11" t="s">
        <v>7</v>
      </c>
      <c r="JEN11" t="s">
        <v>7</v>
      </c>
      <c r="JEO11" t="s">
        <v>7</v>
      </c>
      <c r="JEP11" t="s">
        <v>7</v>
      </c>
      <c r="JEQ11" t="s">
        <v>7</v>
      </c>
      <c r="JER11" t="s">
        <v>7</v>
      </c>
      <c r="JES11" t="s">
        <v>7</v>
      </c>
      <c r="JET11" t="s">
        <v>7</v>
      </c>
      <c r="JEU11" t="s">
        <v>7</v>
      </c>
      <c r="JEV11" t="s">
        <v>7</v>
      </c>
      <c r="JEW11" t="s">
        <v>7</v>
      </c>
      <c r="JEX11" t="s">
        <v>7</v>
      </c>
      <c r="JEY11" t="s">
        <v>7</v>
      </c>
      <c r="JEZ11" t="s">
        <v>7</v>
      </c>
      <c r="JFA11" t="s">
        <v>7</v>
      </c>
      <c r="JFB11" t="s">
        <v>7</v>
      </c>
      <c r="JFC11" t="s">
        <v>7</v>
      </c>
      <c r="JFD11" t="s">
        <v>7</v>
      </c>
      <c r="JFE11" t="s">
        <v>7</v>
      </c>
      <c r="JFF11" t="s">
        <v>7</v>
      </c>
      <c r="JFG11" t="s">
        <v>7</v>
      </c>
      <c r="JFH11" t="s">
        <v>7</v>
      </c>
      <c r="JFI11" t="s">
        <v>7</v>
      </c>
      <c r="JFJ11" t="s">
        <v>7</v>
      </c>
      <c r="JFK11" t="s">
        <v>7</v>
      </c>
      <c r="JFL11" t="s">
        <v>7</v>
      </c>
      <c r="JFM11" t="s">
        <v>7</v>
      </c>
      <c r="JFN11" t="s">
        <v>7</v>
      </c>
      <c r="JFO11" t="s">
        <v>7</v>
      </c>
      <c r="JFP11" t="s">
        <v>7</v>
      </c>
      <c r="JFQ11" t="s">
        <v>7</v>
      </c>
      <c r="JFR11" t="s">
        <v>7</v>
      </c>
      <c r="JFS11" t="s">
        <v>7</v>
      </c>
      <c r="JFT11" t="s">
        <v>7</v>
      </c>
      <c r="JFU11" t="s">
        <v>7</v>
      </c>
      <c r="JFV11" t="s">
        <v>7</v>
      </c>
      <c r="JFW11" t="s">
        <v>7</v>
      </c>
      <c r="JFX11" t="s">
        <v>7</v>
      </c>
      <c r="JFY11" t="s">
        <v>7</v>
      </c>
      <c r="JFZ11" t="s">
        <v>7</v>
      </c>
      <c r="JGA11" t="s">
        <v>7</v>
      </c>
      <c r="JGB11" t="s">
        <v>7</v>
      </c>
      <c r="JGC11" t="s">
        <v>7</v>
      </c>
      <c r="JGD11" t="s">
        <v>7</v>
      </c>
      <c r="JGE11" t="s">
        <v>7</v>
      </c>
      <c r="JGF11" t="s">
        <v>7</v>
      </c>
      <c r="JGG11" t="s">
        <v>7</v>
      </c>
      <c r="JGH11" t="s">
        <v>7</v>
      </c>
      <c r="JGI11" t="s">
        <v>7</v>
      </c>
      <c r="JGJ11" t="s">
        <v>7</v>
      </c>
      <c r="JGK11" t="s">
        <v>7</v>
      </c>
      <c r="JGL11" t="s">
        <v>7</v>
      </c>
      <c r="JGM11" t="s">
        <v>7</v>
      </c>
      <c r="JGN11" t="s">
        <v>7</v>
      </c>
      <c r="JGO11" t="s">
        <v>7</v>
      </c>
      <c r="JGP11" t="s">
        <v>7</v>
      </c>
      <c r="JGQ11" t="s">
        <v>7</v>
      </c>
      <c r="JGR11" t="s">
        <v>7</v>
      </c>
      <c r="JGS11" t="s">
        <v>7</v>
      </c>
      <c r="JGT11" t="s">
        <v>7</v>
      </c>
      <c r="JGU11" t="s">
        <v>7</v>
      </c>
      <c r="JGV11" t="s">
        <v>7</v>
      </c>
      <c r="JGW11" t="s">
        <v>7</v>
      </c>
      <c r="JGX11" t="s">
        <v>7</v>
      </c>
      <c r="JGY11" t="s">
        <v>7</v>
      </c>
      <c r="JGZ11" t="s">
        <v>7</v>
      </c>
      <c r="JHA11" t="s">
        <v>7</v>
      </c>
      <c r="JHB11" t="s">
        <v>7</v>
      </c>
      <c r="JHC11" t="s">
        <v>7</v>
      </c>
      <c r="JHD11" t="s">
        <v>7</v>
      </c>
      <c r="JHE11" t="s">
        <v>7</v>
      </c>
      <c r="JHF11" t="s">
        <v>7</v>
      </c>
      <c r="JHG11" t="s">
        <v>7</v>
      </c>
      <c r="JHH11" t="s">
        <v>7</v>
      </c>
      <c r="JHI11" t="s">
        <v>7</v>
      </c>
      <c r="JHJ11" t="s">
        <v>7</v>
      </c>
      <c r="JHK11" t="s">
        <v>7</v>
      </c>
      <c r="JHL11" t="s">
        <v>7</v>
      </c>
      <c r="JHM11" t="s">
        <v>7</v>
      </c>
      <c r="JHN11" t="s">
        <v>7</v>
      </c>
      <c r="JHO11" t="s">
        <v>7</v>
      </c>
      <c r="JHP11" t="s">
        <v>7</v>
      </c>
      <c r="JHQ11" t="s">
        <v>7</v>
      </c>
      <c r="JHR11" t="s">
        <v>7</v>
      </c>
      <c r="JHS11" t="s">
        <v>7</v>
      </c>
      <c r="JHT11" t="s">
        <v>7</v>
      </c>
      <c r="JHU11" t="s">
        <v>7</v>
      </c>
      <c r="JHV11" t="s">
        <v>7</v>
      </c>
      <c r="JHW11" t="s">
        <v>7</v>
      </c>
      <c r="JHX11" t="s">
        <v>7</v>
      </c>
      <c r="JHY11" t="s">
        <v>7</v>
      </c>
      <c r="JHZ11" t="s">
        <v>7</v>
      </c>
      <c r="JIA11" t="s">
        <v>7</v>
      </c>
      <c r="JIB11" t="s">
        <v>7</v>
      </c>
      <c r="JIC11" t="s">
        <v>7</v>
      </c>
      <c r="JID11" t="s">
        <v>7</v>
      </c>
      <c r="JIE11" t="s">
        <v>7</v>
      </c>
      <c r="JIF11" t="s">
        <v>7</v>
      </c>
      <c r="JIG11" t="s">
        <v>7</v>
      </c>
      <c r="JIH11" t="s">
        <v>7</v>
      </c>
      <c r="JII11" t="s">
        <v>7</v>
      </c>
      <c r="JIJ11" t="s">
        <v>7</v>
      </c>
      <c r="JIK11" t="s">
        <v>7</v>
      </c>
      <c r="JIL11" t="s">
        <v>7</v>
      </c>
      <c r="JIM11" t="s">
        <v>7</v>
      </c>
      <c r="JIN11" t="s">
        <v>7</v>
      </c>
      <c r="JIO11" t="s">
        <v>7</v>
      </c>
      <c r="JIP11" t="s">
        <v>7</v>
      </c>
      <c r="JIQ11" t="s">
        <v>7</v>
      </c>
      <c r="JIR11" t="s">
        <v>7</v>
      </c>
      <c r="JIS11" t="s">
        <v>7</v>
      </c>
      <c r="JIT11" t="s">
        <v>7</v>
      </c>
      <c r="JIU11" t="s">
        <v>7</v>
      </c>
      <c r="JIV11" t="s">
        <v>7</v>
      </c>
      <c r="JIW11" t="s">
        <v>7</v>
      </c>
      <c r="JIX11" t="s">
        <v>7</v>
      </c>
      <c r="JIY11" t="s">
        <v>7</v>
      </c>
      <c r="JIZ11" t="s">
        <v>7</v>
      </c>
      <c r="JJA11" t="s">
        <v>7</v>
      </c>
      <c r="JJB11" t="s">
        <v>7</v>
      </c>
      <c r="JJC11" t="s">
        <v>7</v>
      </c>
      <c r="JJD11" t="s">
        <v>7</v>
      </c>
      <c r="JJE11" t="s">
        <v>7</v>
      </c>
      <c r="JJF11" t="s">
        <v>7</v>
      </c>
      <c r="JJG11" t="s">
        <v>7</v>
      </c>
      <c r="JJH11" t="s">
        <v>7</v>
      </c>
      <c r="JJI11" t="s">
        <v>7</v>
      </c>
      <c r="JJJ11" t="s">
        <v>7</v>
      </c>
      <c r="JJK11" t="s">
        <v>7</v>
      </c>
      <c r="JJL11" t="s">
        <v>7</v>
      </c>
      <c r="JJM11" t="s">
        <v>7</v>
      </c>
      <c r="JJN11" t="s">
        <v>7</v>
      </c>
      <c r="JJO11" t="s">
        <v>7</v>
      </c>
      <c r="JJP11" t="s">
        <v>7</v>
      </c>
      <c r="JJQ11" t="s">
        <v>7</v>
      </c>
      <c r="JJR11" t="s">
        <v>7</v>
      </c>
      <c r="JJS11" t="s">
        <v>7</v>
      </c>
      <c r="JJT11" t="s">
        <v>7</v>
      </c>
      <c r="JJU11" t="s">
        <v>7</v>
      </c>
      <c r="JJV11" t="s">
        <v>7</v>
      </c>
      <c r="JJW11" t="s">
        <v>7</v>
      </c>
      <c r="JJX11" t="s">
        <v>7</v>
      </c>
      <c r="JJY11" t="s">
        <v>7</v>
      </c>
      <c r="JJZ11" t="s">
        <v>7</v>
      </c>
      <c r="JKA11" t="s">
        <v>7</v>
      </c>
      <c r="JKB11" t="s">
        <v>7</v>
      </c>
      <c r="JKC11" t="s">
        <v>7</v>
      </c>
      <c r="JKD11" t="s">
        <v>7</v>
      </c>
      <c r="JKE11" t="s">
        <v>7</v>
      </c>
      <c r="JKF11" t="s">
        <v>7</v>
      </c>
      <c r="JKG11" t="s">
        <v>7</v>
      </c>
      <c r="JKH11" t="s">
        <v>7</v>
      </c>
      <c r="JKI11" t="s">
        <v>7</v>
      </c>
      <c r="JKJ11" t="s">
        <v>7</v>
      </c>
      <c r="JKK11" t="s">
        <v>7</v>
      </c>
      <c r="JKL11" t="s">
        <v>7</v>
      </c>
      <c r="JKM11" t="s">
        <v>7</v>
      </c>
      <c r="JKN11" t="s">
        <v>7</v>
      </c>
      <c r="JKO11" t="s">
        <v>7</v>
      </c>
      <c r="JKP11" t="s">
        <v>7</v>
      </c>
      <c r="JKQ11" t="s">
        <v>7</v>
      </c>
      <c r="JKR11" t="s">
        <v>7</v>
      </c>
      <c r="JKS11" t="s">
        <v>7</v>
      </c>
      <c r="JKT11" t="s">
        <v>7</v>
      </c>
      <c r="JKU11" t="s">
        <v>7</v>
      </c>
      <c r="JKV11" t="s">
        <v>7</v>
      </c>
      <c r="JKW11" t="s">
        <v>7</v>
      </c>
      <c r="JKX11" t="s">
        <v>7</v>
      </c>
      <c r="JKY11" t="s">
        <v>7</v>
      </c>
      <c r="JKZ11" t="s">
        <v>7</v>
      </c>
      <c r="JLA11" t="s">
        <v>7</v>
      </c>
      <c r="JLB11" t="s">
        <v>7</v>
      </c>
      <c r="JLC11" t="s">
        <v>7</v>
      </c>
      <c r="JLD11" t="s">
        <v>7</v>
      </c>
      <c r="JLE11" t="s">
        <v>7</v>
      </c>
      <c r="JLF11" t="s">
        <v>7</v>
      </c>
      <c r="JLG11" t="s">
        <v>7</v>
      </c>
      <c r="JLH11" t="s">
        <v>7</v>
      </c>
      <c r="JLI11" t="s">
        <v>7</v>
      </c>
      <c r="JLJ11" t="s">
        <v>7</v>
      </c>
      <c r="JLK11" t="s">
        <v>7</v>
      </c>
      <c r="JLL11" t="s">
        <v>7</v>
      </c>
      <c r="JLM11" t="s">
        <v>7</v>
      </c>
      <c r="JLN11" t="s">
        <v>7</v>
      </c>
      <c r="JLO11" t="s">
        <v>7</v>
      </c>
      <c r="JLP11" t="s">
        <v>7</v>
      </c>
      <c r="JLQ11" t="s">
        <v>7</v>
      </c>
      <c r="JLR11" t="s">
        <v>7</v>
      </c>
      <c r="JLS11" t="s">
        <v>7</v>
      </c>
      <c r="JLT11" t="s">
        <v>7</v>
      </c>
      <c r="JLU11" t="s">
        <v>7</v>
      </c>
      <c r="JLV11" t="s">
        <v>7</v>
      </c>
      <c r="JLW11" t="s">
        <v>7</v>
      </c>
      <c r="JLX11" t="s">
        <v>7</v>
      </c>
      <c r="JLY11" t="s">
        <v>7</v>
      </c>
      <c r="JLZ11" t="s">
        <v>7</v>
      </c>
      <c r="JMA11" t="s">
        <v>7</v>
      </c>
      <c r="JMB11" t="s">
        <v>7</v>
      </c>
      <c r="JMC11" t="s">
        <v>7</v>
      </c>
      <c r="JMD11" t="s">
        <v>7</v>
      </c>
      <c r="JME11" t="s">
        <v>7</v>
      </c>
      <c r="JMF11" t="s">
        <v>7</v>
      </c>
      <c r="JMG11" t="s">
        <v>7</v>
      </c>
      <c r="JMH11" t="s">
        <v>7</v>
      </c>
      <c r="JMI11" t="s">
        <v>7</v>
      </c>
      <c r="JMJ11" t="s">
        <v>7</v>
      </c>
      <c r="JMK11" t="s">
        <v>7</v>
      </c>
      <c r="JML11" t="s">
        <v>7</v>
      </c>
      <c r="JMM11" t="s">
        <v>7</v>
      </c>
      <c r="JMN11" t="s">
        <v>7</v>
      </c>
      <c r="JMO11" t="s">
        <v>7</v>
      </c>
      <c r="JMP11" t="s">
        <v>7</v>
      </c>
      <c r="JMQ11" t="s">
        <v>7</v>
      </c>
      <c r="JMR11" t="s">
        <v>7</v>
      </c>
      <c r="JMS11" t="s">
        <v>7</v>
      </c>
      <c r="JMT11" t="s">
        <v>7</v>
      </c>
      <c r="JMU11" t="s">
        <v>7</v>
      </c>
      <c r="JMV11" t="s">
        <v>7</v>
      </c>
      <c r="JMW11" t="s">
        <v>7</v>
      </c>
      <c r="JMX11" t="s">
        <v>7</v>
      </c>
      <c r="JMY11" t="s">
        <v>7</v>
      </c>
      <c r="JMZ11" t="s">
        <v>7</v>
      </c>
      <c r="JNA11" t="s">
        <v>7</v>
      </c>
      <c r="JNB11" t="s">
        <v>7</v>
      </c>
      <c r="JNC11" t="s">
        <v>7</v>
      </c>
      <c r="JND11" t="s">
        <v>7</v>
      </c>
      <c r="JNE11" t="s">
        <v>7</v>
      </c>
      <c r="JNF11" t="s">
        <v>7</v>
      </c>
      <c r="JNG11" t="s">
        <v>7</v>
      </c>
      <c r="JNH11" t="s">
        <v>7</v>
      </c>
      <c r="JNI11" t="s">
        <v>7</v>
      </c>
      <c r="JNJ11" t="s">
        <v>7</v>
      </c>
      <c r="JNK11" t="s">
        <v>7</v>
      </c>
      <c r="JNL11" t="s">
        <v>7</v>
      </c>
      <c r="JNM11" t="s">
        <v>7</v>
      </c>
      <c r="JNN11" t="s">
        <v>7</v>
      </c>
      <c r="JNO11" t="s">
        <v>7</v>
      </c>
      <c r="JNP11" t="s">
        <v>7</v>
      </c>
      <c r="JNQ11" t="s">
        <v>7</v>
      </c>
      <c r="JNR11" t="s">
        <v>7</v>
      </c>
      <c r="JNS11" t="s">
        <v>7</v>
      </c>
      <c r="JNT11" t="s">
        <v>7</v>
      </c>
      <c r="JNU11" t="s">
        <v>7</v>
      </c>
      <c r="JNV11" t="s">
        <v>7</v>
      </c>
      <c r="JNW11" t="s">
        <v>7</v>
      </c>
      <c r="JNX11" t="s">
        <v>7</v>
      </c>
      <c r="JNY11" t="s">
        <v>7</v>
      </c>
      <c r="JNZ11" t="s">
        <v>7</v>
      </c>
      <c r="JOA11" t="s">
        <v>7</v>
      </c>
      <c r="JOB11" t="s">
        <v>7</v>
      </c>
      <c r="JOC11" t="s">
        <v>7</v>
      </c>
      <c r="JOD11" t="s">
        <v>7</v>
      </c>
      <c r="JOE11" t="s">
        <v>7</v>
      </c>
      <c r="JOF11" t="s">
        <v>7</v>
      </c>
      <c r="JOG11" t="s">
        <v>7</v>
      </c>
      <c r="JOH11" t="s">
        <v>7</v>
      </c>
      <c r="JOI11" t="s">
        <v>7</v>
      </c>
      <c r="JOJ11" t="s">
        <v>7</v>
      </c>
      <c r="JOK11" t="s">
        <v>7</v>
      </c>
      <c r="JOL11" t="s">
        <v>7</v>
      </c>
      <c r="JOM11" t="s">
        <v>7</v>
      </c>
      <c r="JON11" t="s">
        <v>7</v>
      </c>
      <c r="JOO11" t="s">
        <v>7</v>
      </c>
      <c r="JOP11" t="s">
        <v>7</v>
      </c>
      <c r="JOQ11" t="s">
        <v>7</v>
      </c>
      <c r="JOR11" t="s">
        <v>7</v>
      </c>
      <c r="JOS11" t="s">
        <v>7</v>
      </c>
      <c r="JOT11" t="s">
        <v>7</v>
      </c>
      <c r="JOU11" t="s">
        <v>7</v>
      </c>
      <c r="JOV11" t="s">
        <v>7</v>
      </c>
      <c r="JOW11" t="s">
        <v>7</v>
      </c>
      <c r="JOX11" t="s">
        <v>7</v>
      </c>
      <c r="JOY11" t="s">
        <v>7</v>
      </c>
      <c r="JOZ11" t="s">
        <v>7</v>
      </c>
      <c r="JPA11" t="s">
        <v>7</v>
      </c>
      <c r="JPB11" t="s">
        <v>7</v>
      </c>
      <c r="JPC11" t="s">
        <v>7</v>
      </c>
      <c r="JPD11" t="s">
        <v>7</v>
      </c>
      <c r="JPE11" t="s">
        <v>7</v>
      </c>
      <c r="JPF11" t="s">
        <v>7</v>
      </c>
      <c r="JPG11" t="s">
        <v>7</v>
      </c>
      <c r="JPH11" t="s">
        <v>7</v>
      </c>
      <c r="JPI11" t="s">
        <v>7</v>
      </c>
      <c r="JPJ11" t="s">
        <v>7</v>
      </c>
      <c r="JPK11" t="s">
        <v>7</v>
      </c>
      <c r="JPL11" t="s">
        <v>7</v>
      </c>
      <c r="JPM11" t="s">
        <v>7</v>
      </c>
      <c r="JPN11" t="s">
        <v>7</v>
      </c>
      <c r="JPO11" t="s">
        <v>7</v>
      </c>
      <c r="JPP11" t="s">
        <v>7</v>
      </c>
      <c r="JPQ11" t="s">
        <v>7</v>
      </c>
      <c r="JPR11" t="s">
        <v>7</v>
      </c>
      <c r="JPS11" t="s">
        <v>7</v>
      </c>
      <c r="JPT11" t="s">
        <v>7</v>
      </c>
      <c r="JPU11" t="s">
        <v>7</v>
      </c>
      <c r="JPV11" t="s">
        <v>7</v>
      </c>
      <c r="JPW11" t="s">
        <v>7</v>
      </c>
      <c r="JPX11" t="s">
        <v>7</v>
      </c>
      <c r="JPY11" t="s">
        <v>7</v>
      </c>
      <c r="JPZ11" t="s">
        <v>7</v>
      </c>
      <c r="JQA11" t="s">
        <v>7</v>
      </c>
      <c r="JQB11" t="s">
        <v>7</v>
      </c>
      <c r="JQC11" t="s">
        <v>7</v>
      </c>
      <c r="JQD11" t="s">
        <v>7</v>
      </c>
      <c r="JQE11" t="s">
        <v>7</v>
      </c>
      <c r="JQF11" t="s">
        <v>7</v>
      </c>
      <c r="JQG11" t="s">
        <v>7</v>
      </c>
      <c r="JQH11" t="s">
        <v>7</v>
      </c>
      <c r="JQI11" t="s">
        <v>7</v>
      </c>
      <c r="JQJ11" t="s">
        <v>7</v>
      </c>
      <c r="JQK11" t="s">
        <v>7</v>
      </c>
      <c r="JQL11" t="s">
        <v>7</v>
      </c>
      <c r="JQM11" t="s">
        <v>7</v>
      </c>
      <c r="JQN11" t="s">
        <v>7</v>
      </c>
      <c r="JQO11" t="s">
        <v>7</v>
      </c>
      <c r="JQP11" t="s">
        <v>7</v>
      </c>
      <c r="JQQ11" t="s">
        <v>7</v>
      </c>
      <c r="JQR11" t="s">
        <v>7</v>
      </c>
      <c r="JQS11" t="s">
        <v>7</v>
      </c>
      <c r="JQT11" t="s">
        <v>7</v>
      </c>
      <c r="JQU11" t="s">
        <v>7</v>
      </c>
      <c r="JQV11" t="s">
        <v>7</v>
      </c>
      <c r="JQW11" t="s">
        <v>7</v>
      </c>
      <c r="JQX11" t="s">
        <v>7</v>
      </c>
      <c r="JQY11" t="s">
        <v>7</v>
      </c>
      <c r="JQZ11" t="s">
        <v>7</v>
      </c>
      <c r="JRA11" t="s">
        <v>7</v>
      </c>
      <c r="JRB11" t="s">
        <v>7</v>
      </c>
      <c r="JRC11" t="s">
        <v>7</v>
      </c>
      <c r="JRD11" t="s">
        <v>7</v>
      </c>
      <c r="JRE11" t="s">
        <v>7</v>
      </c>
      <c r="JRF11" t="s">
        <v>7</v>
      </c>
      <c r="JRG11" t="s">
        <v>7</v>
      </c>
      <c r="JRH11" t="s">
        <v>7</v>
      </c>
      <c r="JRI11" t="s">
        <v>7</v>
      </c>
      <c r="JRJ11" t="s">
        <v>7</v>
      </c>
      <c r="JRK11" t="s">
        <v>7</v>
      </c>
      <c r="JRL11" t="s">
        <v>7</v>
      </c>
      <c r="JRM11" t="s">
        <v>7</v>
      </c>
      <c r="JRN11" t="s">
        <v>7</v>
      </c>
      <c r="JRO11" t="s">
        <v>7</v>
      </c>
      <c r="JRP11" t="s">
        <v>7</v>
      </c>
      <c r="JRQ11" t="s">
        <v>7</v>
      </c>
      <c r="JRR11" t="s">
        <v>7</v>
      </c>
      <c r="JRS11" t="s">
        <v>7</v>
      </c>
      <c r="JRT11" t="s">
        <v>7</v>
      </c>
      <c r="JRU11" t="s">
        <v>7</v>
      </c>
      <c r="JRV11" t="s">
        <v>7</v>
      </c>
      <c r="JRW11" t="s">
        <v>7</v>
      </c>
      <c r="JRX11" t="s">
        <v>7</v>
      </c>
      <c r="JRY11" t="s">
        <v>7</v>
      </c>
      <c r="JRZ11" t="s">
        <v>7</v>
      </c>
      <c r="JSA11" t="s">
        <v>7</v>
      </c>
      <c r="JSB11" t="s">
        <v>7</v>
      </c>
      <c r="JSC11" t="s">
        <v>7</v>
      </c>
      <c r="JSD11" t="s">
        <v>7</v>
      </c>
      <c r="JSE11" t="s">
        <v>7</v>
      </c>
      <c r="JSF11" t="s">
        <v>7</v>
      </c>
      <c r="JSG11" t="s">
        <v>7</v>
      </c>
      <c r="JSH11" t="s">
        <v>7</v>
      </c>
      <c r="JSI11" t="s">
        <v>7</v>
      </c>
      <c r="JSJ11" t="s">
        <v>7</v>
      </c>
      <c r="JSK11" t="s">
        <v>7</v>
      </c>
      <c r="JSL11" t="s">
        <v>7</v>
      </c>
      <c r="JSM11" t="s">
        <v>7</v>
      </c>
      <c r="JSN11" t="s">
        <v>7</v>
      </c>
      <c r="JSO11" t="s">
        <v>7</v>
      </c>
      <c r="JSP11" t="s">
        <v>7</v>
      </c>
      <c r="JSQ11" t="s">
        <v>7</v>
      </c>
      <c r="JSR11" t="s">
        <v>7</v>
      </c>
      <c r="JSS11" t="s">
        <v>7</v>
      </c>
      <c r="JST11" t="s">
        <v>7</v>
      </c>
      <c r="JSU11" t="s">
        <v>7</v>
      </c>
      <c r="JSV11" t="s">
        <v>7</v>
      </c>
      <c r="JSW11" t="s">
        <v>7</v>
      </c>
      <c r="JSX11" t="s">
        <v>7</v>
      </c>
      <c r="JSY11" t="s">
        <v>7</v>
      </c>
      <c r="JSZ11" t="s">
        <v>7</v>
      </c>
      <c r="JTA11" t="s">
        <v>7</v>
      </c>
      <c r="JTB11" t="s">
        <v>7</v>
      </c>
      <c r="JTC11" t="s">
        <v>7</v>
      </c>
      <c r="JTD11" t="s">
        <v>7</v>
      </c>
      <c r="JTE11" t="s">
        <v>7</v>
      </c>
      <c r="JTF11" t="s">
        <v>7</v>
      </c>
      <c r="JTG11" t="s">
        <v>7</v>
      </c>
      <c r="JTH11" t="s">
        <v>7</v>
      </c>
      <c r="JTI11" t="s">
        <v>7</v>
      </c>
      <c r="JTJ11" t="s">
        <v>7</v>
      </c>
      <c r="JTK11" t="s">
        <v>7</v>
      </c>
      <c r="JTL11" t="s">
        <v>7</v>
      </c>
      <c r="JTM11" t="s">
        <v>7</v>
      </c>
      <c r="JTN11" t="s">
        <v>7</v>
      </c>
      <c r="JTO11" t="s">
        <v>7</v>
      </c>
      <c r="JTP11" t="s">
        <v>7</v>
      </c>
      <c r="JTQ11" t="s">
        <v>7</v>
      </c>
      <c r="JTR11" t="s">
        <v>7</v>
      </c>
      <c r="JTS11" t="s">
        <v>7</v>
      </c>
      <c r="JTT11" t="s">
        <v>7</v>
      </c>
      <c r="JTU11" t="s">
        <v>7</v>
      </c>
      <c r="JTV11" t="s">
        <v>7</v>
      </c>
      <c r="JTW11" t="s">
        <v>7</v>
      </c>
      <c r="JTX11" t="s">
        <v>7</v>
      </c>
      <c r="JTY11" t="s">
        <v>7</v>
      </c>
      <c r="JTZ11" t="s">
        <v>7</v>
      </c>
      <c r="JUA11" t="s">
        <v>7</v>
      </c>
      <c r="JUB11" t="s">
        <v>7</v>
      </c>
      <c r="JUC11" t="s">
        <v>7</v>
      </c>
      <c r="JUD11" t="s">
        <v>7</v>
      </c>
      <c r="JUE11" t="s">
        <v>7</v>
      </c>
      <c r="JUF11" t="s">
        <v>7</v>
      </c>
      <c r="JUG11" t="s">
        <v>7</v>
      </c>
      <c r="JUH11" t="s">
        <v>7</v>
      </c>
      <c r="JUI11" t="s">
        <v>7</v>
      </c>
      <c r="JUJ11" t="s">
        <v>7</v>
      </c>
      <c r="JUK11" t="s">
        <v>7</v>
      </c>
      <c r="JUL11" t="s">
        <v>7</v>
      </c>
      <c r="JUM11" t="s">
        <v>7</v>
      </c>
      <c r="JUN11" t="s">
        <v>7</v>
      </c>
      <c r="JUO11" t="s">
        <v>7</v>
      </c>
      <c r="JUP11" t="s">
        <v>7</v>
      </c>
      <c r="JUQ11" t="s">
        <v>7</v>
      </c>
      <c r="JUR11" t="s">
        <v>7</v>
      </c>
      <c r="JUS11" t="s">
        <v>7</v>
      </c>
      <c r="JUT11" t="s">
        <v>7</v>
      </c>
      <c r="JUU11" t="s">
        <v>7</v>
      </c>
      <c r="JUV11" t="s">
        <v>7</v>
      </c>
      <c r="JUW11" t="s">
        <v>7</v>
      </c>
      <c r="JUX11" t="s">
        <v>7</v>
      </c>
      <c r="JUY11" t="s">
        <v>7</v>
      </c>
      <c r="JUZ11" t="s">
        <v>7</v>
      </c>
      <c r="JVA11" t="s">
        <v>7</v>
      </c>
      <c r="JVB11" t="s">
        <v>7</v>
      </c>
      <c r="JVC11" t="s">
        <v>7</v>
      </c>
      <c r="JVD11" t="s">
        <v>7</v>
      </c>
      <c r="JVE11" t="s">
        <v>7</v>
      </c>
      <c r="JVF11" t="s">
        <v>7</v>
      </c>
      <c r="JVG11" t="s">
        <v>7</v>
      </c>
      <c r="JVH11" t="s">
        <v>7</v>
      </c>
      <c r="JVI11" t="s">
        <v>7</v>
      </c>
      <c r="JVJ11" t="s">
        <v>7</v>
      </c>
      <c r="JVK11" t="s">
        <v>7</v>
      </c>
      <c r="JVL11" t="s">
        <v>7</v>
      </c>
      <c r="JVM11" t="s">
        <v>7</v>
      </c>
      <c r="JVN11" t="s">
        <v>7</v>
      </c>
      <c r="JVO11" t="s">
        <v>7</v>
      </c>
      <c r="JVP11" t="s">
        <v>7</v>
      </c>
      <c r="JVQ11" t="s">
        <v>7</v>
      </c>
      <c r="JVR11" t="s">
        <v>7</v>
      </c>
      <c r="JVS11" t="s">
        <v>7</v>
      </c>
      <c r="JVT11" t="s">
        <v>7</v>
      </c>
      <c r="JVU11" t="s">
        <v>7</v>
      </c>
      <c r="JVV11" t="s">
        <v>7</v>
      </c>
      <c r="JVW11" t="s">
        <v>7</v>
      </c>
      <c r="JVX11" t="s">
        <v>7</v>
      </c>
      <c r="JVY11" t="s">
        <v>7</v>
      </c>
      <c r="JVZ11" t="s">
        <v>7</v>
      </c>
      <c r="JWA11" t="s">
        <v>7</v>
      </c>
      <c r="JWB11" t="s">
        <v>7</v>
      </c>
      <c r="JWC11" t="s">
        <v>7</v>
      </c>
      <c r="JWD11" t="s">
        <v>7</v>
      </c>
      <c r="JWE11" t="s">
        <v>7</v>
      </c>
      <c r="JWF11" t="s">
        <v>7</v>
      </c>
      <c r="JWG11" t="s">
        <v>7</v>
      </c>
      <c r="JWH11" t="s">
        <v>7</v>
      </c>
      <c r="JWI11" t="s">
        <v>7</v>
      </c>
      <c r="JWJ11" t="s">
        <v>7</v>
      </c>
      <c r="JWK11" t="s">
        <v>7</v>
      </c>
      <c r="JWL11" t="s">
        <v>7</v>
      </c>
      <c r="JWM11" t="s">
        <v>7</v>
      </c>
      <c r="JWN11" t="s">
        <v>7</v>
      </c>
      <c r="JWO11" t="s">
        <v>7</v>
      </c>
      <c r="JWP11" t="s">
        <v>7</v>
      </c>
      <c r="JWQ11" t="s">
        <v>7</v>
      </c>
      <c r="JWR11" t="s">
        <v>7</v>
      </c>
      <c r="JWS11" t="s">
        <v>7</v>
      </c>
      <c r="JWT11" t="s">
        <v>7</v>
      </c>
      <c r="JWU11" t="s">
        <v>7</v>
      </c>
      <c r="JWV11" t="s">
        <v>7</v>
      </c>
      <c r="JWW11" t="s">
        <v>7</v>
      </c>
      <c r="JWX11" t="s">
        <v>7</v>
      </c>
      <c r="JWY11" t="s">
        <v>7</v>
      </c>
      <c r="JWZ11" t="s">
        <v>7</v>
      </c>
      <c r="JXA11" t="s">
        <v>7</v>
      </c>
      <c r="JXB11" t="s">
        <v>7</v>
      </c>
      <c r="JXC11" t="s">
        <v>7</v>
      </c>
      <c r="JXD11" t="s">
        <v>7</v>
      </c>
      <c r="JXE11" t="s">
        <v>7</v>
      </c>
      <c r="JXF11" t="s">
        <v>7</v>
      </c>
      <c r="JXG11" t="s">
        <v>7</v>
      </c>
      <c r="JXH11" t="s">
        <v>7</v>
      </c>
      <c r="JXI11" t="s">
        <v>7</v>
      </c>
      <c r="JXJ11" t="s">
        <v>7</v>
      </c>
      <c r="JXK11" t="s">
        <v>7</v>
      </c>
      <c r="JXL11" t="s">
        <v>7</v>
      </c>
      <c r="JXM11" t="s">
        <v>7</v>
      </c>
      <c r="JXN11" t="s">
        <v>7</v>
      </c>
      <c r="JXO11" t="s">
        <v>7</v>
      </c>
      <c r="JXP11" t="s">
        <v>7</v>
      </c>
      <c r="JXQ11" t="s">
        <v>7</v>
      </c>
      <c r="JXR11" t="s">
        <v>7</v>
      </c>
      <c r="JXS11" t="s">
        <v>7</v>
      </c>
      <c r="JXT11" t="s">
        <v>7</v>
      </c>
      <c r="JXU11" t="s">
        <v>7</v>
      </c>
      <c r="JXV11" t="s">
        <v>7</v>
      </c>
      <c r="JXW11" t="s">
        <v>7</v>
      </c>
      <c r="JXX11" t="s">
        <v>7</v>
      </c>
      <c r="JXY11" t="s">
        <v>7</v>
      </c>
      <c r="JXZ11" t="s">
        <v>7</v>
      </c>
      <c r="JYA11" t="s">
        <v>7</v>
      </c>
      <c r="JYB11" t="s">
        <v>7</v>
      </c>
      <c r="JYC11" t="s">
        <v>7</v>
      </c>
      <c r="JYD11" t="s">
        <v>7</v>
      </c>
      <c r="JYE11" t="s">
        <v>7</v>
      </c>
      <c r="JYF11" t="s">
        <v>7</v>
      </c>
      <c r="JYG11" t="s">
        <v>7</v>
      </c>
      <c r="JYH11" t="s">
        <v>7</v>
      </c>
      <c r="JYI11" t="s">
        <v>7</v>
      </c>
      <c r="JYJ11" t="s">
        <v>7</v>
      </c>
      <c r="JYK11" t="s">
        <v>7</v>
      </c>
      <c r="JYL11" t="s">
        <v>7</v>
      </c>
      <c r="JYM11" t="s">
        <v>7</v>
      </c>
      <c r="JYN11" t="s">
        <v>7</v>
      </c>
      <c r="JYO11" t="s">
        <v>7</v>
      </c>
      <c r="JYP11" t="s">
        <v>7</v>
      </c>
      <c r="JYQ11" t="s">
        <v>7</v>
      </c>
      <c r="JYR11" t="s">
        <v>7</v>
      </c>
      <c r="JYS11" t="s">
        <v>7</v>
      </c>
      <c r="JYT11" t="s">
        <v>7</v>
      </c>
      <c r="JYU11" t="s">
        <v>7</v>
      </c>
      <c r="JYV11" t="s">
        <v>7</v>
      </c>
      <c r="JYW11" t="s">
        <v>7</v>
      </c>
      <c r="JYX11" t="s">
        <v>7</v>
      </c>
      <c r="JYY11" t="s">
        <v>7</v>
      </c>
      <c r="JYZ11" t="s">
        <v>7</v>
      </c>
      <c r="JZA11" t="s">
        <v>7</v>
      </c>
      <c r="JZB11" t="s">
        <v>7</v>
      </c>
      <c r="JZC11" t="s">
        <v>7</v>
      </c>
      <c r="JZD11" t="s">
        <v>7</v>
      </c>
      <c r="JZE11" t="s">
        <v>7</v>
      </c>
      <c r="JZF11" t="s">
        <v>7</v>
      </c>
      <c r="JZG11" t="s">
        <v>7</v>
      </c>
      <c r="JZH11" t="s">
        <v>7</v>
      </c>
      <c r="JZI11" t="s">
        <v>7</v>
      </c>
      <c r="JZJ11" t="s">
        <v>7</v>
      </c>
      <c r="JZK11" t="s">
        <v>7</v>
      </c>
      <c r="JZL11" t="s">
        <v>7</v>
      </c>
      <c r="JZM11" t="s">
        <v>7</v>
      </c>
      <c r="JZN11" t="s">
        <v>7</v>
      </c>
      <c r="JZO11" t="s">
        <v>7</v>
      </c>
      <c r="JZP11" t="s">
        <v>7</v>
      </c>
      <c r="JZQ11" t="s">
        <v>7</v>
      </c>
      <c r="JZR11" t="s">
        <v>7</v>
      </c>
      <c r="JZS11" t="s">
        <v>7</v>
      </c>
      <c r="JZT11" t="s">
        <v>7</v>
      </c>
      <c r="JZU11" t="s">
        <v>7</v>
      </c>
      <c r="JZV11" t="s">
        <v>7</v>
      </c>
      <c r="JZW11" t="s">
        <v>7</v>
      </c>
      <c r="JZX11" t="s">
        <v>7</v>
      </c>
      <c r="JZY11" t="s">
        <v>7</v>
      </c>
      <c r="JZZ11" t="s">
        <v>7</v>
      </c>
      <c r="KAA11" t="s">
        <v>7</v>
      </c>
      <c r="KAB11" t="s">
        <v>7</v>
      </c>
      <c r="KAC11" t="s">
        <v>7</v>
      </c>
      <c r="KAD11" t="s">
        <v>7</v>
      </c>
      <c r="KAE11" t="s">
        <v>7</v>
      </c>
      <c r="KAF11" t="s">
        <v>7</v>
      </c>
      <c r="KAG11" t="s">
        <v>7</v>
      </c>
      <c r="KAH11" t="s">
        <v>7</v>
      </c>
      <c r="KAI11" t="s">
        <v>7</v>
      </c>
      <c r="KAJ11" t="s">
        <v>7</v>
      </c>
      <c r="KAK11" t="s">
        <v>7</v>
      </c>
      <c r="KAL11" t="s">
        <v>7</v>
      </c>
      <c r="KAM11" t="s">
        <v>7</v>
      </c>
      <c r="KAN11" t="s">
        <v>7</v>
      </c>
      <c r="KAO11" t="s">
        <v>7</v>
      </c>
      <c r="KAP11" t="s">
        <v>7</v>
      </c>
      <c r="KAQ11" t="s">
        <v>7</v>
      </c>
      <c r="KAR11" t="s">
        <v>7</v>
      </c>
      <c r="KAS11" t="s">
        <v>7</v>
      </c>
      <c r="KAT11" t="s">
        <v>7</v>
      </c>
      <c r="KAU11" t="s">
        <v>7</v>
      </c>
      <c r="KAV11" t="s">
        <v>7</v>
      </c>
      <c r="KAW11" t="s">
        <v>7</v>
      </c>
      <c r="KAX11" t="s">
        <v>7</v>
      </c>
      <c r="KAY11" t="s">
        <v>7</v>
      </c>
      <c r="KAZ11" t="s">
        <v>7</v>
      </c>
      <c r="KBA11" t="s">
        <v>7</v>
      </c>
      <c r="KBB11" t="s">
        <v>7</v>
      </c>
      <c r="KBC11" t="s">
        <v>7</v>
      </c>
      <c r="KBD11" t="s">
        <v>7</v>
      </c>
      <c r="KBE11" t="s">
        <v>7</v>
      </c>
      <c r="KBF11" t="s">
        <v>7</v>
      </c>
      <c r="KBG11" t="s">
        <v>7</v>
      </c>
      <c r="KBH11" t="s">
        <v>7</v>
      </c>
      <c r="KBI11" t="s">
        <v>7</v>
      </c>
      <c r="KBJ11" t="s">
        <v>7</v>
      </c>
      <c r="KBK11" t="s">
        <v>7</v>
      </c>
      <c r="KBL11" t="s">
        <v>7</v>
      </c>
      <c r="KBM11" t="s">
        <v>7</v>
      </c>
      <c r="KBN11" t="s">
        <v>7</v>
      </c>
      <c r="KBO11" t="s">
        <v>7</v>
      </c>
      <c r="KBP11" t="s">
        <v>7</v>
      </c>
      <c r="KBQ11" t="s">
        <v>7</v>
      </c>
      <c r="KBR11" t="s">
        <v>7</v>
      </c>
      <c r="KBS11" t="s">
        <v>7</v>
      </c>
      <c r="KBT11" t="s">
        <v>7</v>
      </c>
      <c r="KBU11" t="s">
        <v>7</v>
      </c>
      <c r="KBV11" t="s">
        <v>7</v>
      </c>
      <c r="KBW11" t="s">
        <v>7</v>
      </c>
      <c r="KBX11" t="s">
        <v>7</v>
      </c>
      <c r="KBY11" t="s">
        <v>7</v>
      </c>
      <c r="KBZ11" t="s">
        <v>7</v>
      </c>
      <c r="KCA11" t="s">
        <v>7</v>
      </c>
      <c r="KCB11" t="s">
        <v>7</v>
      </c>
      <c r="KCC11" t="s">
        <v>7</v>
      </c>
      <c r="KCD11" t="s">
        <v>7</v>
      </c>
      <c r="KCE11" t="s">
        <v>7</v>
      </c>
      <c r="KCF11" t="s">
        <v>7</v>
      </c>
      <c r="KCG11" t="s">
        <v>7</v>
      </c>
      <c r="KCH11" t="s">
        <v>7</v>
      </c>
      <c r="KCI11" t="s">
        <v>7</v>
      </c>
      <c r="KCJ11" t="s">
        <v>7</v>
      </c>
      <c r="KCK11" t="s">
        <v>7</v>
      </c>
      <c r="KCL11" t="s">
        <v>7</v>
      </c>
      <c r="KCM11" t="s">
        <v>7</v>
      </c>
      <c r="KCN11" t="s">
        <v>7</v>
      </c>
      <c r="KCO11" t="s">
        <v>7</v>
      </c>
      <c r="KCP11" t="s">
        <v>7</v>
      </c>
      <c r="KCQ11" t="s">
        <v>7</v>
      </c>
      <c r="KCR11" t="s">
        <v>7</v>
      </c>
      <c r="KCS11" t="s">
        <v>7</v>
      </c>
      <c r="KCT11" t="s">
        <v>7</v>
      </c>
      <c r="KCU11" t="s">
        <v>7</v>
      </c>
      <c r="KCV11" t="s">
        <v>7</v>
      </c>
      <c r="KCW11" t="s">
        <v>7</v>
      </c>
      <c r="KCX11" t="s">
        <v>7</v>
      </c>
      <c r="KCY11" t="s">
        <v>7</v>
      </c>
      <c r="KCZ11" t="s">
        <v>7</v>
      </c>
      <c r="KDA11" t="s">
        <v>7</v>
      </c>
      <c r="KDB11" t="s">
        <v>7</v>
      </c>
      <c r="KDC11" t="s">
        <v>7</v>
      </c>
      <c r="KDD11" t="s">
        <v>7</v>
      </c>
      <c r="KDE11" t="s">
        <v>7</v>
      </c>
      <c r="KDF11" t="s">
        <v>7</v>
      </c>
      <c r="KDG11" t="s">
        <v>7</v>
      </c>
      <c r="KDH11" t="s">
        <v>7</v>
      </c>
      <c r="KDI11" t="s">
        <v>7</v>
      </c>
      <c r="KDJ11" t="s">
        <v>7</v>
      </c>
      <c r="KDK11" t="s">
        <v>7</v>
      </c>
      <c r="KDL11" t="s">
        <v>7</v>
      </c>
      <c r="KDM11" t="s">
        <v>7</v>
      </c>
      <c r="KDN11" t="s">
        <v>7</v>
      </c>
      <c r="KDO11" t="s">
        <v>7</v>
      </c>
      <c r="KDP11" t="s">
        <v>7</v>
      </c>
      <c r="KDQ11" t="s">
        <v>7</v>
      </c>
      <c r="KDR11" t="s">
        <v>7</v>
      </c>
      <c r="KDS11" t="s">
        <v>7</v>
      </c>
      <c r="KDT11" t="s">
        <v>7</v>
      </c>
      <c r="KDU11" t="s">
        <v>7</v>
      </c>
      <c r="KDV11" t="s">
        <v>7</v>
      </c>
      <c r="KDW11" t="s">
        <v>7</v>
      </c>
      <c r="KDX11" t="s">
        <v>7</v>
      </c>
      <c r="KDY11" t="s">
        <v>7</v>
      </c>
      <c r="KDZ11" t="s">
        <v>7</v>
      </c>
      <c r="KEA11" t="s">
        <v>7</v>
      </c>
      <c r="KEB11" t="s">
        <v>7</v>
      </c>
      <c r="KEC11" t="s">
        <v>7</v>
      </c>
      <c r="KED11" t="s">
        <v>7</v>
      </c>
      <c r="KEE11" t="s">
        <v>7</v>
      </c>
      <c r="KEF11" t="s">
        <v>7</v>
      </c>
      <c r="KEG11" t="s">
        <v>7</v>
      </c>
      <c r="KEH11" t="s">
        <v>7</v>
      </c>
      <c r="KEI11" t="s">
        <v>7</v>
      </c>
      <c r="KEJ11" t="s">
        <v>7</v>
      </c>
      <c r="KEK11" t="s">
        <v>7</v>
      </c>
      <c r="KEL11" t="s">
        <v>7</v>
      </c>
      <c r="KEM11" t="s">
        <v>7</v>
      </c>
      <c r="KEN11" t="s">
        <v>7</v>
      </c>
      <c r="KEO11" t="s">
        <v>7</v>
      </c>
      <c r="KEP11" t="s">
        <v>7</v>
      </c>
      <c r="KEQ11" t="s">
        <v>7</v>
      </c>
      <c r="KER11" t="s">
        <v>7</v>
      </c>
      <c r="KES11" t="s">
        <v>7</v>
      </c>
      <c r="KET11" t="s">
        <v>7</v>
      </c>
      <c r="KEU11" t="s">
        <v>7</v>
      </c>
      <c r="KEV11" t="s">
        <v>7</v>
      </c>
      <c r="KEW11" t="s">
        <v>7</v>
      </c>
      <c r="KEX11" t="s">
        <v>7</v>
      </c>
      <c r="KEY11" t="s">
        <v>7</v>
      </c>
      <c r="KEZ11" t="s">
        <v>7</v>
      </c>
      <c r="KFA11" t="s">
        <v>7</v>
      </c>
      <c r="KFB11" t="s">
        <v>7</v>
      </c>
      <c r="KFC11" t="s">
        <v>7</v>
      </c>
      <c r="KFD11" t="s">
        <v>7</v>
      </c>
      <c r="KFE11" t="s">
        <v>7</v>
      </c>
      <c r="KFF11" t="s">
        <v>7</v>
      </c>
      <c r="KFG11" t="s">
        <v>7</v>
      </c>
      <c r="KFH11" t="s">
        <v>7</v>
      </c>
      <c r="KFI11" t="s">
        <v>7</v>
      </c>
      <c r="KFJ11" t="s">
        <v>7</v>
      </c>
      <c r="KFK11" t="s">
        <v>7</v>
      </c>
      <c r="KFL11" t="s">
        <v>7</v>
      </c>
      <c r="KFM11" t="s">
        <v>7</v>
      </c>
      <c r="KFN11" t="s">
        <v>7</v>
      </c>
      <c r="KFO11" t="s">
        <v>7</v>
      </c>
      <c r="KFP11" t="s">
        <v>7</v>
      </c>
      <c r="KFQ11" t="s">
        <v>7</v>
      </c>
      <c r="KFR11" t="s">
        <v>7</v>
      </c>
      <c r="KFS11" t="s">
        <v>7</v>
      </c>
      <c r="KFT11" t="s">
        <v>7</v>
      </c>
      <c r="KFU11" t="s">
        <v>7</v>
      </c>
      <c r="KFV11" t="s">
        <v>7</v>
      </c>
      <c r="KFW11" t="s">
        <v>7</v>
      </c>
      <c r="KFX11" t="s">
        <v>7</v>
      </c>
      <c r="KFY11" t="s">
        <v>7</v>
      </c>
      <c r="KFZ11" t="s">
        <v>7</v>
      </c>
      <c r="KGA11" t="s">
        <v>7</v>
      </c>
      <c r="KGB11" t="s">
        <v>7</v>
      </c>
      <c r="KGC11" t="s">
        <v>7</v>
      </c>
      <c r="KGD11" t="s">
        <v>7</v>
      </c>
      <c r="KGE11" t="s">
        <v>7</v>
      </c>
      <c r="KGF11" t="s">
        <v>7</v>
      </c>
      <c r="KGG11" t="s">
        <v>7</v>
      </c>
      <c r="KGH11" t="s">
        <v>7</v>
      </c>
      <c r="KGI11" t="s">
        <v>7</v>
      </c>
      <c r="KGJ11" t="s">
        <v>7</v>
      </c>
      <c r="KGK11" t="s">
        <v>7</v>
      </c>
      <c r="KGL11" t="s">
        <v>7</v>
      </c>
      <c r="KGM11" t="s">
        <v>7</v>
      </c>
      <c r="KGN11" t="s">
        <v>7</v>
      </c>
      <c r="KGO11" t="s">
        <v>7</v>
      </c>
      <c r="KGP11" t="s">
        <v>7</v>
      </c>
      <c r="KGQ11" t="s">
        <v>7</v>
      </c>
      <c r="KGR11" t="s">
        <v>7</v>
      </c>
      <c r="KGS11" t="s">
        <v>7</v>
      </c>
      <c r="KGT11" t="s">
        <v>7</v>
      </c>
      <c r="KGU11" t="s">
        <v>7</v>
      </c>
      <c r="KGV11" t="s">
        <v>7</v>
      </c>
      <c r="KGW11" t="s">
        <v>7</v>
      </c>
      <c r="KGX11" t="s">
        <v>7</v>
      </c>
      <c r="KGY11" t="s">
        <v>7</v>
      </c>
      <c r="KGZ11" t="s">
        <v>7</v>
      </c>
      <c r="KHA11" t="s">
        <v>7</v>
      </c>
      <c r="KHB11" t="s">
        <v>7</v>
      </c>
      <c r="KHC11" t="s">
        <v>7</v>
      </c>
      <c r="KHD11" t="s">
        <v>7</v>
      </c>
      <c r="KHE11" t="s">
        <v>7</v>
      </c>
      <c r="KHF11" t="s">
        <v>7</v>
      </c>
      <c r="KHG11" t="s">
        <v>7</v>
      </c>
      <c r="KHH11" t="s">
        <v>7</v>
      </c>
      <c r="KHI11" t="s">
        <v>7</v>
      </c>
      <c r="KHJ11" t="s">
        <v>7</v>
      </c>
      <c r="KHK11" t="s">
        <v>7</v>
      </c>
      <c r="KHL11" t="s">
        <v>7</v>
      </c>
      <c r="KHM11" t="s">
        <v>7</v>
      </c>
      <c r="KHN11" t="s">
        <v>7</v>
      </c>
      <c r="KHO11" t="s">
        <v>7</v>
      </c>
      <c r="KHP11" t="s">
        <v>7</v>
      </c>
      <c r="KHQ11" t="s">
        <v>7</v>
      </c>
      <c r="KHR11" t="s">
        <v>7</v>
      </c>
      <c r="KHS11" t="s">
        <v>7</v>
      </c>
      <c r="KHT11" t="s">
        <v>7</v>
      </c>
      <c r="KHU11" t="s">
        <v>7</v>
      </c>
      <c r="KHV11" t="s">
        <v>7</v>
      </c>
      <c r="KHW11" t="s">
        <v>7</v>
      </c>
      <c r="KHX11" t="s">
        <v>7</v>
      </c>
      <c r="KHY11" t="s">
        <v>7</v>
      </c>
      <c r="KHZ11" t="s">
        <v>7</v>
      </c>
      <c r="KIA11" t="s">
        <v>7</v>
      </c>
      <c r="KIB11" t="s">
        <v>7</v>
      </c>
      <c r="KIC11" t="s">
        <v>7</v>
      </c>
      <c r="KID11" t="s">
        <v>7</v>
      </c>
      <c r="KIE11" t="s">
        <v>7</v>
      </c>
      <c r="KIF11" t="s">
        <v>7</v>
      </c>
      <c r="KIG11" t="s">
        <v>7</v>
      </c>
      <c r="KIH11" t="s">
        <v>7</v>
      </c>
      <c r="KII11" t="s">
        <v>7</v>
      </c>
      <c r="KIJ11" t="s">
        <v>7</v>
      </c>
      <c r="KIK11" t="s">
        <v>7</v>
      </c>
      <c r="KIL11" t="s">
        <v>7</v>
      </c>
      <c r="KIM11" t="s">
        <v>7</v>
      </c>
      <c r="KIN11" t="s">
        <v>7</v>
      </c>
      <c r="KIO11" t="s">
        <v>7</v>
      </c>
      <c r="KIP11" t="s">
        <v>7</v>
      </c>
      <c r="KIQ11" t="s">
        <v>7</v>
      </c>
      <c r="KIR11" t="s">
        <v>7</v>
      </c>
      <c r="KIS11" t="s">
        <v>7</v>
      </c>
      <c r="KIT11" t="s">
        <v>7</v>
      </c>
      <c r="KIU11" t="s">
        <v>7</v>
      </c>
      <c r="KIV11" t="s">
        <v>7</v>
      </c>
      <c r="KIW11" t="s">
        <v>7</v>
      </c>
      <c r="KIX11" t="s">
        <v>7</v>
      </c>
      <c r="KIY11" t="s">
        <v>7</v>
      </c>
      <c r="KIZ11" t="s">
        <v>7</v>
      </c>
      <c r="KJA11" t="s">
        <v>7</v>
      </c>
      <c r="KJB11" t="s">
        <v>7</v>
      </c>
      <c r="KJC11" t="s">
        <v>7</v>
      </c>
      <c r="KJD11" t="s">
        <v>7</v>
      </c>
      <c r="KJE11" t="s">
        <v>7</v>
      </c>
      <c r="KJF11" t="s">
        <v>7</v>
      </c>
      <c r="KJG11" t="s">
        <v>7</v>
      </c>
      <c r="KJH11" t="s">
        <v>7</v>
      </c>
      <c r="KJI11" t="s">
        <v>7</v>
      </c>
      <c r="KJJ11" t="s">
        <v>7</v>
      </c>
      <c r="KJK11" t="s">
        <v>7</v>
      </c>
      <c r="KJL11" t="s">
        <v>7</v>
      </c>
      <c r="KJM11" t="s">
        <v>7</v>
      </c>
      <c r="KJN11" t="s">
        <v>7</v>
      </c>
      <c r="KJO11" t="s">
        <v>7</v>
      </c>
      <c r="KJP11" t="s">
        <v>7</v>
      </c>
      <c r="KJQ11" t="s">
        <v>7</v>
      </c>
      <c r="KJR11" t="s">
        <v>7</v>
      </c>
      <c r="KJS11" t="s">
        <v>7</v>
      </c>
      <c r="KJT11" t="s">
        <v>7</v>
      </c>
      <c r="KJU11" t="s">
        <v>7</v>
      </c>
      <c r="KJV11" t="s">
        <v>7</v>
      </c>
      <c r="KJW11" t="s">
        <v>7</v>
      </c>
      <c r="KJX11" t="s">
        <v>7</v>
      </c>
      <c r="KJY11" t="s">
        <v>7</v>
      </c>
      <c r="KJZ11" t="s">
        <v>7</v>
      </c>
      <c r="KKA11" t="s">
        <v>7</v>
      </c>
      <c r="KKB11" t="s">
        <v>7</v>
      </c>
      <c r="KKC11" t="s">
        <v>7</v>
      </c>
      <c r="KKD11" t="s">
        <v>7</v>
      </c>
      <c r="KKE11" t="s">
        <v>7</v>
      </c>
      <c r="KKF11" t="s">
        <v>7</v>
      </c>
      <c r="KKG11" t="s">
        <v>7</v>
      </c>
      <c r="KKH11" t="s">
        <v>7</v>
      </c>
      <c r="KKI11" t="s">
        <v>7</v>
      </c>
      <c r="KKJ11" t="s">
        <v>7</v>
      </c>
      <c r="KKK11" t="s">
        <v>7</v>
      </c>
      <c r="KKL11" t="s">
        <v>7</v>
      </c>
      <c r="KKM11" t="s">
        <v>7</v>
      </c>
      <c r="KKN11" t="s">
        <v>7</v>
      </c>
      <c r="KKO11" t="s">
        <v>7</v>
      </c>
      <c r="KKP11" t="s">
        <v>7</v>
      </c>
      <c r="KKQ11" t="s">
        <v>7</v>
      </c>
      <c r="KKR11" t="s">
        <v>7</v>
      </c>
      <c r="KKS11" t="s">
        <v>7</v>
      </c>
      <c r="KKT11" t="s">
        <v>7</v>
      </c>
      <c r="KKU11" t="s">
        <v>7</v>
      </c>
      <c r="KKV11" t="s">
        <v>7</v>
      </c>
      <c r="KKW11" t="s">
        <v>7</v>
      </c>
      <c r="KKX11" t="s">
        <v>7</v>
      </c>
      <c r="KKY11" t="s">
        <v>7</v>
      </c>
      <c r="KKZ11" t="s">
        <v>7</v>
      </c>
      <c r="KLA11" t="s">
        <v>7</v>
      </c>
      <c r="KLB11" t="s">
        <v>7</v>
      </c>
      <c r="KLC11" t="s">
        <v>7</v>
      </c>
      <c r="KLD11" t="s">
        <v>7</v>
      </c>
      <c r="KLE11" t="s">
        <v>7</v>
      </c>
      <c r="KLF11" t="s">
        <v>7</v>
      </c>
      <c r="KLG11" t="s">
        <v>7</v>
      </c>
      <c r="KLH11" t="s">
        <v>7</v>
      </c>
      <c r="KLI11" t="s">
        <v>7</v>
      </c>
      <c r="KLJ11" t="s">
        <v>7</v>
      </c>
      <c r="KLK11" t="s">
        <v>7</v>
      </c>
      <c r="KLL11" t="s">
        <v>7</v>
      </c>
      <c r="KLM11" t="s">
        <v>7</v>
      </c>
      <c r="KLN11" t="s">
        <v>7</v>
      </c>
      <c r="KLO11" t="s">
        <v>7</v>
      </c>
      <c r="KLP11" t="s">
        <v>7</v>
      </c>
      <c r="KLQ11" t="s">
        <v>7</v>
      </c>
      <c r="KLR11" t="s">
        <v>7</v>
      </c>
      <c r="KLS11" t="s">
        <v>7</v>
      </c>
      <c r="KLT11" t="s">
        <v>7</v>
      </c>
      <c r="KLU11" t="s">
        <v>7</v>
      </c>
      <c r="KLV11" t="s">
        <v>7</v>
      </c>
      <c r="KLW11" t="s">
        <v>7</v>
      </c>
      <c r="KLX11" t="s">
        <v>7</v>
      </c>
      <c r="KLY11" t="s">
        <v>7</v>
      </c>
      <c r="KLZ11" t="s">
        <v>7</v>
      </c>
      <c r="KMA11" t="s">
        <v>7</v>
      </c>
      <c r="KMB11" t="s">
        <v>7</v>
      </c>
      <c r="KMC11" t="s">
        <v>7</v>
      </c>
      <c r="KMD11" t="s">
        <v>7</v>
      </c>
      <c r="KME11" t="s">
        <v>7</v>
      </c>
      <c r="KMF11" t="s">
        <v>7</v>
      </c>
      <c r="KMG11" t="s">
        <v>7</v>
      </c>
      <c r="KMH11" t="s">
        <v>7</v>
      </c>
      <c r="KMI11" t="s">
        <v>7</v>
      </c>
      <c r="KMJ11" t="s">
        <v>7</v>
      </c>
      <c r="KMK11" t="s">
        <v>7</v>
      </c>
      <c r="KML11" t="s">
        <v>7</v>
      </c>
      <c r="KMM11" t="s">
        <v>7</v>
      </c>
      <c r="KMN11" t="s">
        <v>7</v>
      </c>
      <c r="KMO11" t="s">
        <v>7</v>
      </c>
      <c r="KMP11" t="s">
        <v>7</v>
      </c>
      <c r="KMQ11" t="s">
        <v>7</v>
      </c>
      <c r="KMR11" t="s">
        <v>7</v>
      </c>
      <c r="KMS11" t="s">
        <v>7</v>
      </c>
      <c r="KMT11" t="s">
        <v>7</v>
      </c>
      <c r="KMU11" t="s">
        <v>7</v>
      </c>
      <c r="KMV11" t="s">
        <v>7</v>
      </c>
      <c r="KMW11" t="s">
        <v>7</v>
      </c>
      <c r="KMX11" t="s">
        <v>7</v>
      </c>
      <c r="KMY11" t="s">
        <v>7</v>
      </c>
      <c r="KMZ11" t="s">
        <v>7</v>
      </c>
      <c r="KNA11" t="s">
        <v>7</v>
      </c>
      <c r="KNB11" t="s">
        <v>7</v>
      </c>
      <c r="KNC11" t="s">
        <v>7</v>
      </c>
      <c r="KND11" t="s">
        <v>7</v>
      </c>
      <c r="KNE11" t="s">
        <v>7</v>
      </c>
      <c r="KNF11" t="s">
        <v>7</v>
      </c>
      <c r="KNG11" t="s">
        <v>7</v>
      </c>
      <c r="KNH11" t="s">
        <v>7</v>
      </c>
      <c r="KNI11" t="s">
        <v>7</v>
      </c>
      <c r="KNJ11" t="s">
        <v>7</v>
      </c>
      <c r="KNK11" t="s">
        <v>7</v>
      </c>
      <c r="KNL11" t="s">
        <v>7</v>
      </c>
      <c r="KNM11" t="s">
        <v>7</v>
      </c>
      <c r="KNN11" t="s">
        <v>7</v>
      </c>
      <c r="KNO11" t="s">
        <v>7</v>
      </c>
      <c r="KNP11" t="s">
        <v>7</v>
      </c>
      <c r="KNQ11" t="s">
        <v>7</v>
      </c>
      <c r="KNR11" t="s">
        <v>7</v>
      </c>
      <c r="KNS11" t="s">
        <v>7</v>
      </c>
      <c r="KNT11" t="s">
        <v>7</v>
      </c>
      <c r="KNU11" t="s">
        <v>7</v>
      </c>
      <c r="KNV11" t="s">
        <v>7</v>
      </c>
      <c r="KNW11" t="s">
        <v>7</v>
      </c>
      <c r="KNX11" t="s">
        <v>7</v>
      </c>
      <c r="KNY11" t="s">
        <v>7</v>
      </c>
      <c r="KNZ11" t="s">
        <v>7</v>
      </c>
      <c r="KOA11" t="s">
        <v>7</v>
      </c>
      <c r="KOB11" t="s">
        <v>7</v>
      </c>
      <c r="KOC11" t="s">
        <v>7</v>
      </c>
      <c r="KOD11" t="s">
        <v>7</v>
      </c>
      <c r="KOE11" t="s">
        <v>7</v>
      </c>
      <c r="KOF11" t="s">
        <v>7</v>
      </c>
      <c r="KOG11" t="s">
        <v>7</v>
      </c>
      <c r="KOH11" t="s">
        <v>7</v>
      </c>
      <c r="KOI11" t="s">
        <v>7</v>
      </c>
      <c r="KOJ11" t="s">
        <v>7</v>
      </c>
      <c r="KOK11" t="s">
        <v>7</v>
      </c>
      <c r="KOL11" t="s">
        <v>7</v>
      </c>
      <c r="KOM11" t="s">
        <v>7</v>
      </c>
      <c r="KON11" t="s">
        <v>7</v>
      </c>
      <c r="KOO11" t="s">
        <v>7</v>
      </c>
      <c r="KOP11" t="s">
        <v>7</v>
      </c>
      <c r="KOQ11" t="s">
        <v>7</v>
      </c>
      <c r="KOR11" t="s">
        <v>7</v>
      </c>
      <c r="KOS11" t="s">
        <v>7</v>
      </c>
      <c r="KOT11" t="s">
        <v>7</v>
      </c>
      <c r="KOU11" t="s">
        <v>7</v>
      </c>
      <c r="KOV11" t="s">
        <v>7</v>
      </c>
      <c r="KOW11" t="s">
        <v>7</v>
      </c>
      <c r="KOX11" t="s">
        <v>7</v>
      </c>
      <c r="KOY11" t="s">
        <v>7</v>
      </c>
      <c r="KOZ11" t="s">
        <v>7</v>
      </c>
      <c r="KPA11" t="s">
        <v>7</v>
      </c>
      <c r="KPB11" t="s">
        <v>7</v>
      </c>
      <c r="KPC11" t="s">
        <v>7</v>
      </c>
      <c r="KPD11" t="s">
        <v>7</v>
      </c>
      <c r="KPE11" t="s">
        <v>7</v>
      </c>
      <c r="KPF11" t="s">
        <v>7</v>
      </c>
      <c r="KPG11" t="s">
        <v>7</v>
      </c>
      <c r="KPH11" t="s">
        <v>7</v>
      </c>
      <c r="KPI11" t="s">
        <v>7</v>
      </c>
      <c r="KPJ11" t="s">
        <v>7</v>
      </c>
      <c r="KPK11" t="s">
        <v>7</v>
      </c>
      <c r="KPL11" t="s">
        <v>7</v>
      </c>
      <c r="KPM11" t="s">
        <v>7</v>
      </c>
      <c r="KPN11" t="s">
        <v>7</v>
      </c>
      <c r="KPO11" t="s">
        <v>7</v>
      </c>
      <c r="KPP11" t="s">
        <v>7</v>
      </c>
      <c r="KPQ11" t="s">
        <v>7</v>
      </c>
      <c r="KPR11" t="s">
        <v>7</v>
      </c>
      <c r="KPS11" t="s">
        <v>7</v>
      </c>
      <c r="KPT11" t="s">
        <v>7</v>
      </c>
      <c r="KPU11" t="s">
        <v>7</v>
      </c>
      <c r="KPV11" t="s">
        <v>7</v>
      </c>
      <c r="KPW11" t="s">
        <v>7</v>
      </c>
      <c r="KPX11" t="s">
        <v>7</v>
      </c>
      <c r="KPY11" t="s">
        <v>7</v>
      </c>
      <c r="KPZ11" t="s">
        <v>7</v>
      </c>
      <c r="KQA11" t="s">
        <v>7</v>
      </c>
      <c r="KQB11" t="s">
        <v>7</v>
      </c>
      <c r="KQC11" t="s">
        <v>7</v>
      </c>
      <c r="KQD11" t="s">
        <v>7</v>
      </c>
      <c r="KQE11" t="s">
        <v>7</v>
      </c>
      <c r="KQF11" t="s">
        <v>7</v>
      </c>
      <c r="KQG11" t="s">
        <v>7</v>
      </c>
      <c r="KQH11" t="s">
        <v>7</v>
      </c>
      <c r="KQI11" t="s">
        <v>7</v>
      </c>
      <c r="KQJ11" t="s">
        <v>7</v>
      </c>
      <c r="KQK11" t="s">
        <v>7</v>
      </c>
      <c r="KQL11" t="s">
        <v>7</v>
      </c>
      <c r="KQM11" t="s">
        <v>7</v>
      </c>
      <c r="KQN11" t="s">
        <v>7</v>
      </c>
      <c r="KQO11" t="s">
        <v>7</v>
      </c>
      <c r="KQP11" t="s">
        <v>7</v>
      </c>
      <c r="KQQ11" t="s">
        <v>7</v>
      </c>
      <c r="KQR11" t="s">
        <v>7</v>
      </c>
      <c r="KQS11" t="s">
        <v>7</v>
      </c>
      <c r="KQT11" t="s">
        <v>7</v>
      </c>
      <c r="KQU11" t="s">
        <v>7</v>
      </c>
      <c r="KQV11" t="s">
        <v>7</v>
      </c>
      <c r="KQW11" t="s">
        <v>7</v>
      </c>
      <c r="KQX11" t="s">
        <v>7</v>
      </c>
      <c r="KQY11" t="s">
        <v>7</v>
      </c>
      <c r="KQZ11" t="s">
        <v>7</v>
      </c>
      <c r="KRA11" t="s">
        <v>7</v>
      </c>
      <c r="KRB11" t="s">
        <v>7</v>
      </c>
      <c r="KRC11" t="s">
        <v>7</v>
      </c>
      <c r="KRD11" t="s">
        <v>7</v>
      </c>
      <c r="KRE11" t="s">
        <v>7</v>
      </c>
      <c r="KRF11" t="s">
        <v>7</v>
      </c>
      <c r="KRG11" t="s">
        <v>7</v>
      </c>
      <c r="KRH11" t="s">
        <v>7</v>
      </c>
      <c r="KRI11" t="s">
        <v>7</v>
      </c>
      <c r="KRJ11" t="s">
        <v>7</v>
      </c>
      <c r="KRK11" t="s">
        <v>7</v>
      </c>
      <c r="KRL11" t="s">
        <v>7</v>
      </c>
      <c r="KRM11" t="s">
        <v>7</v>
      </c>
      <c r="KRN11" t="s">
        <v>7</v>
      </c>
      <c r="KRO11" t="s">
        <v>7</v>
      </c>
      <c r="KRP11" t="s">
        <v>7</v>
      </c>
      <c r="KRQ11" t="s">
        <v>7</v>
      </c>
      <c r="KRR11" t="s">
        <v>7</v>
      </c>
      <c r="KRS11" t="s">
        <v>7</v>
      </c>
      <c r="KRT11" t="s">
        <v>7</v>
      </c>
      <c r="KRU11" t="s">
        <v>7</v>
      </c>
      <c r="KRV11" t="s">
        <v>7</v>
      </c>
      <c r="KRW11" t="s">
        <v>7</v>
      </c>
      <c r="KRX11" t="s">
        <v>7</v>
      </c>
      <c r="KRY11" t="s">
        <v>7</v>
      </c>
      <c r="KRZ11" t="s">
        <v>7</v>
      </c>
      <c r="KSA11" t="s">
        <v>7</v>
      </c>
      <c r="KSB11" t="s">
        <v>7</v>
      </c>
      <c r="KSC11" t="s">
        <v>7</v>
      </c>
      <c r="KSD11" t="s">
        <v>7</v>
      </c>
      <c r="KSE11" t="s">
        <v>7</v>
      </c>
      <c r="KSF11" t="s">
        <v>7</v>
      </c>
      <c r="KSG11" t="s">
        <v>7</v>
      </c>
      <c r="KSH11" t="s">
        <v>7</v>
      </c>
      <c r="KSI11" t="s">
        <v>7</v>
      </c>
      <c r="KSJ11" t="s">
        <v>7</v>
      </c>
      <c r="KSK11" t="s">
        <v>7</v>
      </c>
      <c r="KSL11" t="s">
        <v>7</v>
      </c>
      <c r="KSM11" t="s">
        <v>7</v>
      </c>
      <c r="KSN11" t="s">
        <v>7</v>
      </c>
      <c r="KSO11" t="s">
        <v>7</v>
      </c>
      <c r="KSP11" t="s">
        <v>7</v>
      </c>
      <c r="KSQ11" t="s">
        <v>7</v>
      </c>
      <c r="KSR11" t="s">
        <v>7</v>
      </c>
      <c r="KSS11" t="s">
        <v>7</v>
      </c>
      <c r="KST11" t="s">
        <v>7</v>
      </c>
      <c r="KSU11" t="s">
        <v>7</v>
      </c>
      <c r="KSV11" t="s">
        <v>7</v>
      </c>
      <c r="KSW11" t="s">
        <v>7</v>
      </c>
      <c r="KSX11" t="s">
        <v>7</v>
      </c>
      <c r="KSY11" t="s">
        <v>7</v>
      </c>
      <c r="KSZ11" t="s">
        <v>7</v>
      </c>
      <c r="KTA11" t="s">
        <v>7</v>
      </c>
      <c r="KTB11" t="s">
        <v>7</v>
      </c>
      <c r="KTC11" t="s">
        <v>7</v>
      </c>
      <c r="KTD11" t="s">
        <v>7</v>
      </c>
      <c r="KTE11" t="s">
        <v>7</v>
      </c>
      <c r="KTF11" t="s">
        <v>7</v>
      </c>
      <c r="KTG11" t="s">
        <v>7</v>
      </c>
      <c r="KTH11" t="s">
        <v>7</v>
      </c>
      <c r="KTI11" t="s">
        <v>7</v>
      </c>
      <c r="KTJ11" t="s">
        <v>7</v>
      </c>
      <c r="KTK11" t="s">
        <v>7</v>
      </c>
      <c r="KTL11" t="s">
        <v>7</v>
      </c>
      <c r="KTM11" t="s">
        <v>7</v>
      </c>
      <c r="KTN11" t="s">
        <v>7</v>
      </c>
      <c r="KTO11" t="s">
        <v>7</v>
      </c>
      <c r="KTP11" t="s">
        <v>7</v>
      </c>
      <c r="KTQ11" t="s">
        <v>7</v>
      </c>
      <c r="KTR11" t="s">
        <v>7</v>
      </c>
      <c r="KTS11" t="s">
        <v>7</v>
      </c>
      <c r="KTT11" t="s">
        <v>7</v>
      </c>
      <c r="KTU11" t="s">
        <v>7</v>
      </c>
      <c r="KTV11" t="s">
        <v>7</v>
      </c>
      <c r="KTW11" t="s">
        <v>7</v>
      </c>
      <c r="KTX11" t="s">
        <v>7</v>
      </c>
      <c r="KTY11" t="s">
        <v>7</v>
      </c>
      <c r="KTZ11" t="s">
        <v>7</v>
      </c>
      <c r="KUA11" t="s">
        <v>7</v>
      </c>
      <c r="KUB11" t="s">
        <v>7</v>
      </c>
      <c r="KUC11" t="s">
        <v>7</v>
      </c>
      <c r="KUD11" t="s">
        <v>7</v>
      </c>
      <c r="KUE11" t="s">
        <v>7</v>
      </c>
      <c r="KUF11" t="s">
        <v>7</v>
      </c>
      <c r="KUG11" t="s">
        <v>7</v>
      </c>
      <c r="KUH11" t="s">
        <v>7</v>
      </c>
      <c r="KUI11" t="s">
        <v>7</v>
      </c>
      <c r="KUJ11" t="s">
        <v>7</v>
      </c>
      <c r="KUK11" t="s">
        <v>7</v>
      </c>
      <c r="KUL11" t="s">
        <v>7</v>
      </c>
      <c r="KUM11" t="s">
        <v>7</v>
      </c>
      <c r="KUN11" t="s">
        <v>7</v>
      </c>
      <c r="KUO11" t="s">
        <v>7</v>
      </c>
      <c r="KUP11" t="s">
        <v>7</v>
      </c>
      <c r="KUQ11" t="s">
        <v>7</v>
      </c>
      <c r="KUR11" t="s">
        <v>7</v>
      </c>
      <c r="KUS11" t="s">
        <v>7</v>
      </c>
      <c r="KUT11" t="s">
        <v>7</v>
      </c>
      <c r="KUU11" t="s">
        <v>7</v>
      </c>
      <c r="KUV11" t="s">
        <v>7</v>
      </c>
      <c r="KUW11" t="s">
        <v>7</v>
      </c>
      <c r="KUX11" t="s">
        <v>7</v>
      </c>
      <c r="KUY11" t="s">
        <v>7</v>
      </c>
      <c r="KUZ11" t="s">
        <v>7</v>
      </c>
      <c r="KVA11" t="s">
        <v>7</v>
      </c>
      <c r="KVB11" t="s">
        <v>7</v>
      </c>
      <c r="KVC11" t="s">
        <v>7</v>
      </c>
      <c r="KVD11" t="s">
        <v>7</v>
      </c>
      <c r="KVE11" t="s">
        <v>7</v>
      </c>
      <c r="KVF11" t="s">
        <v>7</v>
      </c>
      <c r="KVG11" t="s">
        <v>7</v>
      </c>
      <c r="KVH11" t="s">
        <v>7</v>
      </c>
      <c r="KVI11" t="s">
        <v>7</v>
      </c>
      <c r="KVJ11" t="s">
        <v>7</v>
      </c>
      <c r="KVK11" t="s">
        <v>7</v>
      </c>
      <c r="KVL11" t="s">
        <v>7</v>
      </c>
      <c r="KVM11" t="s">
        <v>7</v>
      </c>
      <c r="KVN11" t="s">
        <v>7</v>
      </c>
      <c r="KVO11" t="s">
        <v>7</v>
      </c>
      <c r="KVP11" t="s">
        <v>7</v>
      </c>
      <c r="KVQ11" t="s">
        <v>7</v>
      </c>
      <c r="KVR11" t="s">
        <v>7</v>
      </c>
      <c r="KVS11" t="s">
        <v>7</v>
      </c>
      <c r="KVT11" t="s">
        <v>7</v>
      </c>
      <c r="KVU11" t="s">
        <v>7</v>
      </c>
      <c r="KVV11" t="s">
        <v>7</v>
      </c>
      <c r="KVW11" t="s">
        <v>7</v>
      </c>
      <c r="KVX11" t="s">
        <v>7</v>
      </c>
      <c r="KVY11" t="s">
        <v>7</v>
      </c>
      <c r="KVZ11" t="s">
        <v>7</v>
      </c>
      <c r="KWA11" t="s">
        <v>7</v>
      </c>
      <c r="KWB11" t="s">
        <v>7</v>
      </c>
      <c r="KWC11" t="s">
        <v>7</v>
      </c>
      <c r="KWD11" t="s">
        <v>7</v>
      </c>
      <c r="KWE11" t="s">
        <v>7</v>
      </c>
      <c r="KWF11" t="s">
        <v>7</v>
      </c>
      <c r="KWG11" t="s">
        <v>7</v>
      </c>
      <c r="KWH11" t="s">
        <v>7</v>
      </c>
      <c r="KWI11" t="s">
        <v>7</v>
      </c>
      <c r="KWJ11" t="s">
        <v>7</v>
      </c>
      <c r="KWK11" t="s">
        <v>7</v>
      </c>
      <c r="KWL11" t="s">
        <v>7</v>
      </c>
      <c r="KWM11" t="s">
        <v>7</v>
      </c>
      <c r="KWN11" t="s">
        <v>7</v>
      </c>
      <c r="KWO11" t="s">
        <v>7</v>
      </c>
      <c r="KWP11" t="s">
        <v>7</v>
      </c>
      <c r="KWQ11" t="s">
        <v>7</v>
      </c>
      <c r="KWR11" t="s">
        <v>7</v>
      </c>
      <c r="KWS11" t="s">
        <v>7</v>
      </c>
      <c r="KWT11" t="s">
        <v>7</v>
      </c>
      <c r="KWU11" t="s">
        <v>7</v>
      </c>
      <c r="KWV11" t="s">
        <v>7</v>
      </c>
      <c r="KWW11" t="s">
        <v>7</v>
      </c>
      <c r="KWX11" t="s">
        <v>7</v>
      </c>
      <c r="KWY11" t="s">
        <v>7</v>
      </c>
      <c r="KWZ11" t="s">
        <v>7</v>
      </c>
      <c r="KXA11" t="s">
        <v>7</v>
      </c>
      <c r="KXB11" t="s">
        <v>7</v>
      </c>
      <c r="KXC11" t="s">
        <v>7</v>
      </c>
      <c r="KXD11" t="s">
        <v>7</v>
      </c>
      <c r="KXE11" t="s">
        <v>7</v>
      </c>
      <c r="KXF11" t="s">
        <v>7</v>
      </c>
      <c r="KXG11" t="s">
        <v>7</v>
      </c>
      <c r="KXH11" t="s">
        <v>7</v>
      </c>
      <c r="KXI11" t="s">
        <v>7</v>
      </c>
      <c r="KXJ11" t="s">
        <v>7</v>
      </c>
      <c r="KXK11" t="s">
        <v>7</v>
      </c>
      <c r="KXL11" t="s">
        <v>7</v>
      </c>
      <c r="KXM11" t="s">
        <v>7</v>
      </c>
      <c r="KXN11" t="s">
        <v>7</v>
      </c>
      <c r="KXO11" t="s">
        <v>7</v>
      </c>
      <c r="KXP11" t="s">
        <v>7</v>
      </c>
      <c r="KXQ11" t="s">
        <v>7</v>
      </c>
      <c r="KXR11" t="s">
        <v>7</v>
      </c>
      <c r="KXS11" t="s">
        <v>7</v>
      </c>
      <c r="KXT11" t="s">
        <v>7</v>
      </c>
      <c r="KXU11" t="s">
        <v>7</v>
      </c>
      <c r="KXV11" t="s">
        <v>7</v>
      </c>
      <c r="KXW11" t="s">
        <v>7</v>
      </c>
      <c r="KXX11" t="s">
        <v>7</v>
      </c>
      <c r="KXY11" t="s">
        <v>7</v>
      </c>
      <c r="KXZ11" t="s">
        <v>7</v>
      </c>
      <c r="KYA11" t="s">
        <v>7</v>
      </c>
      <c r="KYB11" t="s">
        <v>7</v>
      </c>
      <c r="KYC11" t="s">
        <v>7</v>
      </c>
      <c r="KYD11" t="s">
        <v>7</v>
      </c>
      <c r="KYE11" t="s">
        <v>7</v>
      </c>
      <c r="KYF11" t="s">
        <v>7</v>
      </c>
      <c r="KYG11" t="s">
        <v>7</v>
      </c>
      <c r="KYH11" t="s">
        <v>7</v>
      </c>
      <c r="KYI11" t="s">
        <v>7</v>
      </c>
      <c r="KYJ11" t="s">
        <v>7</v>
      </c>
      <c r="KYK11" t="s">
        <v>7</v>
      </c>
      <c r="KYL11" t="s">
        <v>7</v>
      </c>
      <c r="KYM11" t="s">
        <v>7</v>
      </c>
      <c r="KYN11" t="s">
        <v>7</v>
      </c>
      <c r="KYO11" t="s">
        <v>7</v>
      </c>
      <c r="KYP11" t="s">
        <v>7</v>
      </c>
      <c r="KYQ11" t="s">
        <v>7</v>
      </c>
      <c r="KYR11" t="s">
        <v>7</v>
      </c>
      <c r="KYS11" t="s">
        <v>7</v>
      </c>
      <c r="KYT11" t="s">
        <v>7</v>
      </c>
      <c r="KYU11" t="s">
        <v>7</v>
      </c>
      <c r="KYV11" t="s">
        <v>7</v>
      </c>
      <c r="KYW11" t="s">
        <v>7</v>
      </c>
      <c r="KYX11" t="s">
        <v>7</v>
      </c>
      <c r="KYY11" t="s">
        <v>7</v>
      </c>
      <c r="KYZ11" t="s">
        <v>7</v>
      </c>
      <c r="KZA11" t="s">
        <v>7</v>
      </c>
      <c r="KZB11" t="s">
        <v>7</v>
      </c>
      <c r="KZC11" t="s">
        <v>7</v>
      </c>
      <c r="KZD11" t="s">
        <v>7</v>
      </c>
      <c r="KZE11" t="s">
        <v>7</v>
      </c>
      <c r="KZF11" t="s">
        <v>7</v>
      </c>
      <c r="KZG11" t="s">
        <v>7</v>
      </c>
      <c r="KZH11" t="s">
        <v>7</v>
      </c>
      <c r="KZI11" t="s">
        <v>7</v>
      </c>
      <c r="KZJ11" t="s">
        <v>7</v>
      </c>
      <c r="KZK11" t="s">
        <v>7</v>
      </c>
      <c r="KZL11" t="s">
        <v>7</v>
      </c>
      <c r="KZM11" t="s">
        <v>7</v>
      </c>
      <c r="KZN11" t="s">
        <v>7</v>
      </c>
      <c r="KZO11" t="s">
        <v>7</v>
      </c>
      <c r="KZP11" t="s">
        <v>7</v>
      </c>
      <c r="KZQ11" t="s">
        <v>7</v>
      </c>
      <c r="KZR11" t="s">
        <v>7</v>
      </c>
      <c r="KZS11" t="s">
        <v>7</v>
      </c>
      <c r="KZT11" t="s">
        <v>7</v>
      </c>
      <c r="KZU11" t="s">
        <v>7</v>
      </c>
      <c r="KZV11" t="s">
        <v>7</v>
      </c>
      <c r="KZW11" t="s">
        <v>7</v>
      </c>
      <c r="KZX11" t="s">
        <v>7</v>
      </c>
      <c r="KZY11" t="s">
        <v>7</v>
      </c>
      <c r="KZZ11" t="s">
        <v>7</v>
      </c>
      <c r="LAA11" t="s">
        <v>7</v>
      </c>
      <c r="LAB11" t="s">
        <v>7</v>
      </c>
      <c r="LAC11" t="s">
        <v>7</v>
      </c>
      <c r="LAD11" t="s">
        <v>7</v>
      </c>
      <c r="LAE11" t="s">
        <v>7</v>
      </c>
      <c r="LAF11" t="s">
        <v>7</v>
      </c>
      <c r="LAG11" t="s">
        <v>7</v>
      </c>
      <c r="LAH11" t="s">
        <v>7</v>
      </c>
      <c r="LAI11" t="s">
        <v>7</v>
      </c>
      <c r="LAJ11" t="s">
        <v>7</v>
      </c>
      <c r="LAK11" t="s">
        <v>7</v>
      </c>
      <c r="LAL11" t="s">
        <v>7</v>
      </c>
      <c r="LAM11" t="s">
        <v>7</v>
      </c>
      <c r="LAN11" t="s">
        <v>7</v>
      </c>
      <c r="LAO11" t="s">
        <v>7</v>
      </c>
      <c r="LAP11" t="s">
        <v>7</v>
      </c>
      <c r="LAQ11" t="s">
        <v>7</v>
      </c>
      <c r="LAR11" t="s">
        <v>7</v>
      </c>
      <c r="LAS11" t="s">
        <v>7</v>
      </c>
      <c r="LAT11" t="s">
        <v>7</v>
      </c>
      <c r="LAU11" t="s">
        <v>7</v>
      </c>
      <c r="LAV11" t="s">
        <v>7</v>
      </c>
      <c r="LAW11" t="s">
        <v>7</v>
      </c>
      <c r="LAX11" t="s">
        <v>7</v>
      </c>
      <c r="LAY11" t="s">
        <v>7</v>
      </c>
      <c r="LAZ11" t="s">
        <v>7</v>
      </c>
      <c r="LBA11" t="s">
        <v>7</v>
      </c>
      <c r="LBB11" t="s">
        <v>7</v>
      </c>
      <c r="LBC11" t="s">
        <v>7</v>
      </c>
      <c r="LBD11" t="s">
        <v>7</v>
      </c>
      <c r="LBE11" t="s">
        <v>7</v>
      </c>
      <c r="LBF11" t="s">
        <v>7</v>
      </c>
      <c r="LBG11" t="s">
        <v>7</v>
      </c>
      <c r="LBH11" t="s">
        <v>7</v>
      </c>
      <c r="LBI11" t="s">
        <v>7</v>
      </c>
      <c r="LBJ11" t="s">
        <v>7</v>
      </c>
      <c r="LBK11" t="s">
        <v>7</v>
      </c>
      <c r="LBL11" t="s">
        <v>7</v>
      </c>
      <c r="LBM11" t="s">
        <v>7</v>
      </c>
      <c r="LBN11" t="s">
        <v>7</v>
      </c>
      <c r="LBO11" t="s">
        <v>7</v>
      </c>
      <c r="LBP11" t="s">
        <v>7</v>
      </c>
      <c r="LBQ11" t="s">
        <v>7</v>
      </c>
      <c r="LBR11" t="s">
        <v>7</v>
      </c>
      <c r="LBS11" t="s">
        <v>7</v>
      </c>
      <c r="LBT11" t="s">
        <v>7</v>
      </c>
      <c r="LBU11" t="s">
        <v>7</v>
      </c>
      <c r="LBV11" t="s">
        <v>7</v>
      </c>
      <c r="LBW11" t="s">
        <v>7</v>
      </c>
      <c r="LBX11" t="s">
        <v>7</v>
      </c>
      <c r="LBY11" t="s">
        <v>7</v>
      </c>
      <c r="LBZ11" t="s">
        <v>7</v>
      </c>
      <c r="LCA11" t="s">
        <v>7</v>
      </c>
      <c r="LCB11" t="s">
        <v>7</v>
      </c>
      <c r="LCC11" t="s">
        <v>7</v>
      </c>
      <c r="LCD11" t="s">
        <v>7</v>
      </c>
      <c r="LCE11" t="s">
        <v>7</v>
      </c>
      <c r="LCF11" t="s">
        <v>7</v>
      </c>
      <c r="LCG11" t="s">
        <v>7</v>
      </c>
      <c r="LCH11" t="s">
        <v>7</v>
      </c>
      <c r="LCI11" t="s">
        <v>7</v>
      </c>
      <c r="LCJ11" t="s">
        <v>7</v>
      </c>
      <c r="LCK11" t="s">
        <v>7</v>
      </c>
      <c r="LCL11" t="s">
        <v>7</v>
      </c>
      <c r="LCM11" t="s">
        <v>7</v>
      </c>
      <c r="LCN11" t="s">
        <v>7</v>
      </c>
      <c r="LCO11" t="s">
        <v>7</v>
      </c>
      <c r="LCP11" t="s">
        <v>7</v>
      </c>
      <c r="LCQ11" t="s">
        <v>7</v>
      </c>
      <c r="LCR11" t="s">
        <v>7</v>
      </c>
      <c r="LCS11" t="s">
        <v>7</v>
      </c>
      <c r="LCT11" t="s">
        <v>7</v>
      </c>
      <c r="LCU11" t="s">
        <v>7</v>
      </c>
      <c r="LCV11" t="s">
        <v>7</v>
      </c>
      <c r="LCW11" t="s">
        <v>7</v>
      </c>
      <c r="LCX11" t="s">
        <v>7</v>
      </c>
      <c r="LCY11" t="s">
        <v>7</v>
      </c>
      <c r="LCZ11" t="s">
        <v>7</v>
      </c>
      <c r="LDA11" t="s">
        <v>7</v>
      </c>
      <c r="LDB11" t="s">
        <v>7</v>
      </c>
      <c r="LDC11" t="s">
        <v>7</v>
      </c>
      <c r="LDD11" t="s">
        <v>7</v>
      </c>
      <c r="LDE11" t="s">
        <v>7</v>
      </c>
      <c r="LDF11" t="s">
        <v>7</v>
      </c>
      <c r="LDG11" t="s">
        <v>7</v>
      </c>
      <c r="LDH11" t="s">
        <v>7</v>
      </c>
      <c r="LDI11" t="s">
        <v>7</v>
      </c>
      <c r="LDJ11" t="s">
        <v>7</v>
      </c>
      <c r="LDK11" t="s">
        <v>7</v>
      </c>
      <c r="LDL11" t="s">
        <v>7</v>
      </c>
      <c r="LDM11" t="s">
        <v>7</v>
      </c>
      <c r="LDN11" t="s">
        <v>7</v>
      </c>
      <c r="LDO11" t="s">
        <v>7</v>
      </c>
      <c r="LDP11" t="s">
        <v>7</v>
      </c>
      <c r="LDQ11" t="s">
        <v>7</v>
      </c>
      <c r="LDR11" t="s">
        <v>7</v>
      </c>
      <c r="LDS11" t="s">
        <v>7</v>
      </c>
      <c r="LDT11" t="s">
        <v>7</v>
      </c>
      <c r="LDU11" t="s">
        <v>7</v>
      </c>
      <c r="LDV11" t="s">
        <v>7</v>
      </c>
      <c r="LDW11" t="s">
        <v>7</v>
      </c>
      <c r="LDX11" t="s">
        <v>7</v>
      </c>
      <c r="LDY11" t="s">
        <v>7</v>
      </c>
      <c r="LDZ11" t="s">
        <v>7</v>
      </c>
      <c r="LEA11" t="s">
        <v>7</v>
      </c>
      <c r="LEB11" t="s">
        <v>7</v>
      </c>
      <c r="LEC11" t="s">
        <v>7</v>
      </c>
      <c r="LED11" t="s">
        <v>7</v>
      </c>
      <c r="LEE11" t="s">
        <v>7</v>
      </c>
      <c r="LEF11" t="s">
        <v>7</v>
      </c>
      <c r="LEG11" t="s">
        <v>7</v>
      </c>
      <c r="LEH11" t="s">
        <v>7</v>
      </c>
      <c r="LEI11" t="s">
        <v>7</v>
      </c>
      <c r="LEJ11" t="s">
        <v>7</v>
      </c>
      <c r="LEK11" t="s">
        <v>7</v>
      </c>
      <c r="LEL11" t="s">
        <v>7</v>
      </c>
      <c r="LEM11" t="s">
        <v>7</v>
      </c>
      <c r="LEN11" t="s">
        <v>7</v>
      </c>
      <c r="LEO11" t="s">
        <v>7</v>
      </c>
      <c r="LEP11" t="s">
        <v>7</v>
      </c>
      <c r="LEQ11" t="s">
        <v>7</v>
      </c>
      <c r="LER11" t="s">
        <v>7</v>
      </c>
      <c r="LES11" t="s">
        <v>7</v>
      </c>
      <c r="LET11" t="s">
        <v>7</v>
      </c>
      <c r="LEU11" t="s">
        <v>7</v>
      </c>
      <c r="LEV11" t="s">
        <v>7</v>
      </c>
      <c r="LEW11" t="s">
        <v>7</v>
      </c>
      <c r="LEX11" t="s">
        <v>7</v>
      </c>
      <c r="LEY11" t="s">
        <v>7</v>
      </c>
      <c r="LEZ11" t="s">
        <v>7</v>
      </c>
      <c r="LFA11" t="s">
        <v>7</v>
      </c>
      <c r="LFB11" t="s">
        <v>7</v>
      </c>
      <c r="LFC11" t="s">
        <v>7</v>
      </c>
      <c r="LFD11" t="s">
        <v>7</v>
      </c>
      <c r="LFE11" t="s">
        <v>7</v>
      </c>
      <c r="LFF11" t="s">
        <v>7</v>
      </c>
      <c r="LFG11" t="s">
        <v>7</v>
      </c>
      <c r="LFH11" t="s">
        <v>7</v>
      </c>
      <c r="LFI11" t="s">
        <v>7</v>
      </c>
      <c r="LFJ11" t="s">
        <v>7</v>
      </c>
      <c r="LFK11" t="s">
        <v>7</v>
      </c>
      <c r="LFL11" t="s">
        <v>7</v>
      </c>
      <c r="LFM11" t="s">
        <v>7</v>
      </c>
      <c r="LFN11" t="s">
        <v>7</v>
      </c>
      <c r="LFO11" t="s">
        <v>7</v>
      </c>
      <c r="LFP11" t="s">
        <v>7</v>
      </c>
      <c r="LFQ11" t="s">
        <v>7</v>
      </c>
      <c r="LFR11" t="s">
        <v>7</v>
      </c>
      <c r="LFS11" t="s">
        <v>7</v>
      </c>
      <c r="LFT11" t="s">
        <v>7</v>
      </c>
      <c r="LFU11" t="s">
        <v>7</v>
      </c>
      <c r="LFV11" t="s">
        <v>7</v>
      </c>
      <c r="LFW11" t="s">
        <v>7</v>
      </c>
      <c r="LFX11" t="s">
        <v>7</v>
      </c>
      <c r="LFY11" t="s">
        <v>7</v>
      </c>
      <c r="LFZ11" t="s">
        <v>7</v>
      </c>
      <c r="LGA11" t="s">
        <v>7</v>
      </c>
      <c r="LGB11" t="s">
        <v>7</v>
      </c>
      <c r="LGC11" t="s">
        <v>7</v>
      </c>
      <c r="LGD11" t="s">
        <v>7</v>
      </c>
      <c r="LGE11" t="s">
        <v>7</v>
      </c>
      <c r="LGF11" t="s">
        <v>7</v>
      </c>
      <c r="LGG11" t="s">
        <v>7</v>
      </c>
      <c r="LGH11" t="s">
        <v>7</v>
      </c>
      <c r="LGI11" t="s">
        <v>7</v>
      </c>
      <c r="LGJ11" t="s">
        <v>7</v>
      </c>
      <c r="LGK11" t="s">
        <v>7</v>
      </c>
      <c r="LGL11" t="s">
        <v>7</v>
      </c>
      <c r="LGM11" t="s">
        <v>7</v>
      </c>
      <c r="LGN11" t="s">
        <v>7</v>
      </c>
      <c r="LGO11" t="s">
        <v>7</v>
      </c>
      <c r="LGP11" t="s">
        <v>7</v>
      </c>
      <c r="LGQ11" t="s">
        <v>7</v>
      </c>
      <c r="LGR11" t="s">
        <v>7</v>
      </c>
      <c r="LGS11" t="s">
        <v>7</v>
      </c>
      <c r="LGT11" t="s">
        <v>7</v>
      </c>
      <c r="LGU11" t="s">
        <v>7</v>
      </c>
      <c r="LGV11" t="s">
        <v>7</v>
      </c>
      <c r="LGW11" t="s">
        <v>7</v>
      </c>
      <c r="LGX11" t="s">
        <v>7</v>
      </c>
      <c r="LGY11" t="s">
        <v>7</v>
      </c>
      <c r="LGZ11" t="s">
        <v>7</v>
      </c>
      <c r="LHA11" t="s">
        <v>7</v>
      </c>
      <c r="LHB11" t="s">
        <v>7</v>
      </c>
      <c r="LHC11" t="s">
        <v>7</v>
      </c>
      <c r="LHD11" t="s">
        <v>7</v>
      </c>
      <c r="LHE11" t="s">
        <v>7</v>
      </c>
      <c r="LHF11" t="s">
        <v>7</v>
      </c>
      <c r="LHG11" t="s">
        <v>7</v>
      </c>
      <c r="LHH11" t="s">
        <v>7</v>
      </c>
      <c r="LHI11" t="s">
        <v>7</v>
      </c>
      <c r="LHJ11" t="s">
        <v>7</v>
      </c>
      <c r="LHK11" t="s">
        <v>7</v>
      </c>
      <c r="LHL11" t="s">
        <v>7</v>
      </c>
      <c r="LHM11" t="s">
        <v>7</v>
      </c>
      <c r="LHN11" t="s">
        <v>7</v>
      </c>
      <c r="LHO11" t="s">
        <v>7</v>
      </c>
      <c r="LHP11" t="s">
        <v>7</v>
      </c>
      <c r="LHQ11" t="s">
        <v>7</v>
      </c>
      <c r="LHR11" t="s">
        <v>7</v>
      </c>
      <c r="LHS11" t="s">
        <v>7</v>
      </c>
      <c r="LHT11" t="s">
        <v>7</v>
      </c>
      <c r="LHU11" t="s">
        <v>7</v>
      </c>
      <c r="LHV11" t="s">
        <v>7</v>
      </c>
      <c r="LHW11" t="s">
        <v>7</v>
      </c>
      <c r="LHX11" t="s">
        <v>7</v>
      </c>
      <c r="LHY11" t="s">
        <v>7</v>
      </c>
      <c r="LHZ11" t="s">
        <v>7</v>
      </c>
      <c r="LIA11" t="s">
        <v>7</v>
      </c>
      <c r="LIB11" t="s">
        <v>7</v>
      </c>
      <c r="LIC11" t="s">
        <v>7</v>
      </c>
      <c r="LID11" t="s">
        <v>7</v>
      </c>
      <c r="LIE11" t="s">
        <v>7</v>
      </c>
      <c r="LIF11" t="s">
        <v>7</v>
      </c>
      <c r="LIG11" t="s">
        <v>7</v>
      </c>
      <c r="LIH11" t="s">
        <v>7</v>
      </c>
      <c r="LII11" t="s">
        <v>7</v>
      </c>
      <c r="LIJ11" t="s">
        <v>7</v>
      </c>
      <c r="LIK11" t="s">
        <v>7</v>
      </c>
      <c r="LIL11" t="s">
        <v>7</v>
      </c>
      <c r="LIM11" t="s">
        <v>7</v>
      </c>
      <c r="LIN11" t="s">
        <v>7</v>
      </c>
      <c r="LIO11" t="s">
        <v>7</v>
      </c>
      <c r="LIP11" t="s">
        <v>7</v>
      </c>
      <c r="LIQ11" t="s">
        <v>7</v>
      </c>
      <c r="LIR11" t="s">
        <v>7</v>
      </c>
      <c r="LIS11" t="s">
        <v>7</v>
      </c>
      <c r="LIT11" t="s">
        <v>7</v>
      </c>
      <c r="LIU11" t="s">
        <v>7</v>
      </c>
      <c r="LIV11" t="s">
        <v>7</v>
      </c>
      <c r="LIW11" t="s">
        <v>7</v>
      </c>
      <c r="LIX11" t="s">
        <v>7</v>
      </c>
      <c r="LIY11" t="s">
        <v>7</v>
      </c>
      <c r="LIZ11" t="s">
        <v>7</v>
      </c>
      <c r="LJA11" t="s">
        <v>7</v>
      </c>
      <c r="LJB11" t="s">
        <v>7</v>
      </c>
      <c r="LJC11" t="s">
        <v>7</v>
      </c>
      <c r="LJD11" t="s">
        <v>7</v>
      </c>
      <c r="LJE11" t="s">
        <v>7</v>
      </c>
      <c r="LJF11" t="s">
        <v>7</v>
      </c>
      <c r="LJG11" t="s">
        <v>7</v>
      </c>
      <c r="LJH11" t="s">
        <v>7</v>
      </c>
      <c r="LJI11" t="s">
        <v>7</v>
      </c>
      <c r="LJJ11" t="s">
        <v>7</v>
      </c>
      <c r="LJK11" t="s">
        <v>7</v>
      </c>
      <c r="LJL11" t="s">
        <v>7</v>
      </c>
      <c r="LJM11" t="s">
        <v>7</v>
      </c>
      <c r="LJN11" t="s">
        <v>7</v>
      </c>
      <c r="LJO11" t="s">
        <v>7</v>
      </c>
      <c r="LJP11" t="s">
        <v>7</v>
      </c>
      <c r="LJQ11" t="s">
        <v>7</v>
      </c>
      <c r="LJR11" t="s">
        <v>7</v>
      </c>
      <c r="LJS11" t="s">
        <v>7</v>
      </c>
      <c r="LJT11" t="s">
        <v>7</v>
      </c>
      <c r="LJU11" t="s">
        <v>7</v>
      </c>
      <c r="LJV11" t="s">
        <v>7</v>
      </c>
      <c r="LJW11" t="s">
        <v>7</v>
      </c>
      <c r="LJX11" t="s">
        <v>7</v>
      </c>
      <c r="LJY11" t="s">
        <v>7</v>
      </c>
      <c r="LJZ11" t="s">
        <v>7</v>
      </c>
      <c r="LKA11" t="s">
        <v>7</v>
      </c>
      <c r="LKB11" t="s">
        <v>7</v>
      </c>
      <c r="LKC11" t="s">
        <v>7</v>
      </c>
      <c r="LKD11" t="s">
        <v>7</v>
      </c>
      <c r="LKE11" t="s">
        <v>7</v>
      </c>
      <c r="LKF11" t="s">
        <v>7</v>
      </c>
      <c r="LKG11" t="s">
        <v>7</v>
      </c>
      <c r="LKH11" t="s">
        <v>7</v>
      </c>
      <c r="LKI11" t="s">
        <v>7</v>
      </c>
      <c r="LKJ11" t="s">
        <v>7</v>
      </c>
      <c r="LKK11" t="s">
        <v>7</v>
      </c>
      <c r="LKL11" t="s">
        <v>7</v>
      </c>
      <c r="LKM11" t="s">
        <v>7</v>
      </c>
      <c r="LKN11" t="s">
        <v>7</v>
      </c>
      <c r="LKO11" t="s">
        <v>7</v>
      </c>
      <c r="LKP11" t="s">
        <v>7</v>
      </c>
      <c r="LKQ11" t="s">
        <v>7</v>
      </c>
      <c r="LKR11" t="s">
        <v>7</v>
      </c>
      <c r="LKS11" t="s">
        <v>7</v>
      </c>
      <c r="LKT11" t="s">
        <v>7</v>
      </c>
      <c r="LKU11" t="s">
        <v>7</v>
      </c>
      <c r="LKV11" t="s">
        <v>7</v>
      </c>
      <c r="LKW11" t="s">
        <v>7</v>
      </c>
      <c r="LKX11" t="s">
        <v>7</v>
      </c>
      <c r="LKY11" t="s">
        <v>7</v>
      </c>
      <c r="LKZ11" t="s">
        <v>7</v>
      </c>
      <c r="LLA11" t="s">
        <v>7</v>
      </c>
      <c r="LLB11" t="s">
        <v>7</v>
      </c>
      <c r="LLC11" t="s">
        <v>7</v>
      </c>
      <c r="LLD11" t="s">
        <v>7</v>
      </c>
      <c r="LLE11" t="s">
        <v>7</v>
      </c>
      <c r="LLF11" t="s">
        <v>7</v>
      </c>
      <c r="LLG11" t="s">
        <v>7</v>
      </c>
      <c r="LLH11" t="s">
        <v>7</v>
      </c>
      <c r="LLI11" t="s">
        <v>7</v>
      </c>
      <c r="LLJ11" t="s">
        <v>7</v>
      </c>
      <c r="LLK11" t="s">
        <v>7</v>
      </c>
      <c r="LLL11" t="s">
        <v>7</v>
      </c>
      <c r="LLM11" t="s">
        <v>7</v>
      </c>
      <c r="LLN11" t="s">
        <v>7</v>
      </c>
      <c r="LLO11" t="s">
        <v>7</v>
      </c>
      <c r="LLP11" t="s">
        <v>7</v>
      </c>
      <c r="LLQ11" t="s">
        <v>7</v>
      </c>
      <c r="LLR11" t="s">
        <v>7</v>
      </c>
      <c r="LLS11" t="s">
        <v>7</v>
      </c>
      <c r="LLT11" t="s">
        <v>7</v>
      </c>
      <c r="LLU11" t="s">
        <v>7</v>
      </c>
      <c r="LLV11" t="s">
        <v>7</v>
      </c>
      <c r="LLW11" t="s">
        <v>7</v>
      </c>
      <c r="LLX11" t="s">
        <v>7</v>
      </c>
      <c r="LLY11" t="s">
        <v>7</v>
      </c>
      <c r="LLZ11" t="s">
        <v>7</v>
      </c>
      <c r="LMA11" t="s">
        <v>7</v>
      </c>
      <c r="LMB11" t="s">
        <v>7</v>
      </c>
      <c r="LMC11" t="s">
        <v>7</v>
      </c>
      <c r="LMD11" t="s">
        <v>7</v>
      </c>
      <c r="LME11" t="s">
        <v>7</v>
      </c>
      <c r="LMF11" t="s">
        <v>7</v>
      </c>
      <c r="LMG11" t="s">
        <v>7</v>
      </c>
      <c r="LMH11" t="s">
        <v>7</v>
      </c>
      <c r="LMI11" t="s">
        <v>7</v>
      </c>
      <c r="LMJ11" t="s">
        <v>7</v>
      </c>
      <c r="LMK11" t="s">
        <v>7</v>
      </c>
      <c r="LML11" t="s">
        <v>7</v>
      </c>
      <c r="LMM11" t="s">
        <v>7</v>
      </c>
      <c r="LMN11" t="s">
        <v>7</v>
      </c>
      <c r="LMO11" t="s">
        <v>7</v>
      </c>
      <c r="LMP11" t="s">
        <v>7</v>
      </c>
      <c r="LMQ11" t="s">
        <v>7</v>
      </c>
      <c r="LMR11" t="s">
        <v>7</v>
      </c>
      <c r="LMS11" t="s">
        <v>7</v>
      </c>
      <c r="LMT11" t="s">
        <v>7</v>
      </c>
      <c r="LMU11" t="s">
        <v>7</v>
      </c>
      <c r="LMV11" t="s">
        <v>7</v>
      </c>
      <c r="LMW11" t="s">
        <v>7</v>
      </c>
      <c r="LMX11" t="s">
        <v>7</v>
      </c>
      <c r="LMY11" t="s">
        <v>7</v>
      </c>
      <c r="LMZ11" t="s">
        <v>7</v>
      </c>
      <c r="LNA11" t="s">
        <v>7</v>
      </c>
      <c r="LNB11" t="s">
        <v>7</v>
      </c>
      <c r="LNC11" t="s">
        <v>7</v>
      </c>
      <c r="LND11" t="s">
        <v>7</v>
      </c>
      <c r="LNE11" t="s">
        <v>7</v>
      </c>
      <c r="LNF11" t="s">
        <v>7</v>
      </c>
      <c r="LNG11" t="s">
        <v>7</v>
      </c>
      <c r="LNH11" t="s">
        <v>7</v>
      </c>
      <c r="LNI11" t="s">
        <v>7</v>
      </c>
      <c r="LNJ11" t="s">
        <v>7</v>
      </c>
      <c r="LNK11" t="s">
        <v>7</v>
      </c>
      <c r="LNL11" t="s">
        <v>7</v>
      </c>
      <c r="LNM11" t="s">
        <v>7</v>
      </c>
      <c r="LNN11" t="s">
        <v>7</v>
      </c>
      <c r="LNO11" t="s">
        <v>7</v>
      </c>
      <c r="LNP11" t="s">
        <v>7</v>
      </c>
      <c r="LNQ11" t="s">
        <v>7</v>
      </c>
      <c r="LNR11" t="s">
        <v>7</v>
      </c>
      <c r="LNS11" t="s">
        <v>7</v>
      </c>
      <c r="LNT11" t="s">
        <v>7</v>
      </c>
      <c r="LNU11" t="s">
        <v>7</v>
      </c>
      <c r="LNV11" t="s">
        <v>7</v>
      </c>
      <c r="LNW11" t="s">
        <v>7</v>
      </c>
      <c r="LNX11" t="s">
        <v>7</v>
      </c>
      <c r="LNY11" t="s">
        <v>7</v>
      </c>
      <c r="LNZ11" t="s">
        <v>7</v>
      </c>
      <c r="LOA11" t="s">
        <v>7</v>
      </c>
      <c r="LOB11" t="s">
        <v>7</v>
      </c>
      <c r="LOC11" t="s">
        <v>7</v>
      </c>
      <c r="LOD11" t="s">
        <v>7</v>
      </c>
      <c r="LOE11" t="s">
        <v>7</v>
      </c>
      <c r="LOF11" t="s">
        <v>7</v>
      </c>
      <c r="LOG11" t="s">
        <v>7</v>
      </c>
      <c r="LOH11" t="s">
        <v>7</v>
      </c>
      <c r="LOI11" t="s">
        <v>7</v>
      </c>
      <c r="LOJ11" t="s">
        <v>7</v>
      </c>
      <c r="LOK11" t="s">
        <v>7</v>
      </c>
      <c r="LOL11" t="s">
        <v>7</v>
      </c>
      <c r="LOM11" t="s">
        <v>7</v>
      </c>
      <c r="LON11" t="s">
        <v>7</v>
      </c>
      <c r="LOO11" t="s">
        <v>7</v>
      </c>
      <c r="LOP11" t="s">
        <v>7</v>
      </c>
      <c r="LOQ11" t="s">
        <v>7</v>
      </c>
      <c r="LOR11" t="s">
        <v>7</v>
      </c>
      <c r="LOS11" t="s">
        <v>7</v>
      </c>
      <c r="LOT11" t="s">
        <v>7</v>
      </c>
      <c r="LOU11" t="s">
        <v>7</v>
      </c>
      <c r="LOV11" t="s">
        <v>7</v>
      </c>
      <c r="LOW11" t="s">
        <v>7</v>
      </c>
      <c r="LOX11" t="s">
        <v>7</v>
      </c>
      <c r="LOY11" t="s">
        <v>7</v>
      </c>
      <c r="LOZ11" t="s">
        <v>7</v>
      </c>
      <c r="LPA11" t="s">
        <v>7</v>
      </c>
      <c r="LPB11" t="s">
        <v>7</v>
      </c>
      <c r="LPC11" t="s">
        <v>7</v>
      </c>
      <c r="LPD11" t="s">
        <v>7</v>
      </c>
      <c r="LPE11" t="s">
        <v>7</v>
      </c>
      <c r="LPF11" t="s">
        <v>7</v>
      </c>
      <c r="LPG11" t="s">
        <v>7</v>
      </c>
      <c r="LPH11" t="s">
        <v>7</v>
      </c>
      <c r="LPI11" t="s">
        <v>7</v>
      </c>
      <c r="LPJ11" t="s">
        <v>7</v>
      </c>
      <c r="LPK11" t="s">
        <v>7</v>
      </c>
      <c r="LPL11" t="s">
        <v>7</v>
      </c>
      <c r="LPM11" t="s">
        <v>7</v>
      </c>
      <c r="LPN11" t="s">
        <v>7</v>
      </c>
      <c r="LPO11" t="s">
        <v>7</v>
      </c>
      <c r="LPP11" t="s">
        <v>7</v>
      </c>
      <c r="LPQ11" t="s">
        <v>7</v>
      </c>
      <c r="LPR11" t="s">
        <v>7</v>
      </c>
      <c r="LPS11" t="s">
        <v>7</v>
      </c>
      <c r="LPT11" t="s">
        <v>7</v>
      </c>
      <c r="LPU11" t="s">
        <v>7</v>
      </c>
      <c r="LPV11" t="s">
        <v>7</v>
      </c>
      <c r="LPW11" t="s">
        <v>7</v>
      </c>
      <c r="LPX11" t="s">
        <v>7</v>
      </c>
      <c r="LPY11" t="s">
        <v>7</v>
      </c>
      <c r="LPZ11" t="s">
        <v>7</v>
      </c>
      <c r="LQA11" t="s">
        <v>7</v>
      </c>
      <c r="LQB11" t="s">
        <v>7</v>
      </c>
      <c r="LQC11" t="s">
        <v>7</v>
      </c>
      <c r="LQD11" t="s">
        <v>7</v>
      </c>
      <c r="LQE11" t="s">
        <v>7</v>
      </c>
      <c r="LQF11" t="s">
        <v>7</v>
      </c>
      <c r="LQG11" t="s">
        <v>7</v>
      </c>
      <c r="LQH11" t="s">
        <v>7</v>
      </c>
      <c r="LQI11" t="s">
        <v>7</v>
      </c>
      <c r="LQJ11" t="s">
        <v>7</v>
      </c>
      <c r="LQK11" t="s">
        <v>7</v>
      </c>
      <c r="LQL11" t="s">
        <v>7</v>
      </c>
      <c r="LQM11" t="s">
        <v>7</v>
      </c>
      <c r="LQN11" t="s">
        <v>7</v>
      </c>
      <c r="LQO11" t="s">
        <v>7</v>
      </c>
      <c r="LQP11" t="s">
        <v>7</v>
      </c>
      <c r="LQQ11" t="s">
        <v>7</v>
      </c>
      <c r="LQR11" t="s">
        <v>7</v>
      </c>
      <c r="LQS11" t="s">
        <v>7</v>
      </c>
      <c r="LQT11" t="s">
        <v>7</v>
      </c>
      <c r="LQU11" t="s">
        <v>7</v>
      </c>
      <c r="LQV11" t="s">
        <v>7</v>
      </c>
      <c r="LQW11" t="s">
        <v>7</v>
      </c>
      <c r="LQX11" t="s">
        <v>7</v>
      </c>
      <c r="LQY11" t="s">
        <v>7</v>
      </c>
      <c r="LQZ11" t="s">
        <v>7</v>
      </c>
      <c r="LRA11" t="s">
        <v>7</v>
      </c>
      <c r="LRB11" t="s">
        <v>7</v>
      </c>
      <c r="LRC11" t="s">
        <v>7</v>
      </c>
      <c r="LRD11" t="s">
        <v>7</v>
      </c>
      <c r="LRE11" t="s">
        <v>7</v>
      </c>
      <c r="LRF11" t="s">
        <v>7</v>
      </c>
      <c r="LRG11" t="s">
        <v>7</v>
      </c>
      <c r="LRH11" t="s">
        <v>7</v>
      </c>
      <c r="LRI11" t="s">
        <v>7</v>
      </c>
      <c r="LRJ11" t="s">
        <v>7</v>
      </c>
      <c r="LRK11" t="s">
        <v>7</v>
      </c>
      <c r="LRL11" t="s">
        <v>7</v>
      </c>
      <c r="LRM11" t="s">
        <v>7</v>
      </c>
      <c r="LRN11" t="s">
        <v>7</v>
      </c>
      <c r="LRO11" t="s">
        <v>7</v>
      </c>
      <c r="LRP11" t="s">
        <v>7</v>
      </c>
      <c r="LRQ11" t="s">
        <v>7</v>
      </c>
      <c r="LRR11" t="s">
        <v>7</v>
      </c>
      <c r="LRS11" t="s">
        <v>7</v>
      </c>
      <c r="LRT11" t="s">
        <v>7</v>
      </c>
      <c r="LRU11" t="s">
        <v>7</v>
      </c>
      <c r="LRV11" t="s">
        <v>7</v>
      </c>
      <c r="LRW11" t="s">
        <v>7</v>
      </c>
      <c r="LRX11" t="s">
        <v>7</v>
      </c>
      <c r="LRY11" t="s">
        <v>7</v>
      </c>
      <c r="LRZ11" t="s">
        <v>7</v>
      </c>
      <c r="LSA11" t="s">
        <v>7</v>
      </c>
      <c r="LSB11" t="s">
        <v>7</v>
      </c>
      <c r="LSC11" t="s">
        <v>7</v>
      </c>
      <c r="LSD11" t="s">
        <v>7</v>
      </c>
      <c r="LSE11" t="s">
        <v>7</v>
      </c>
      <c r="LSF11" t="s">
        <v>7</v>
      </c>
      <c r="LSG11" t="s">
        <v>7</v>
      </c>
      <c r="LSH11" t="s">
        <v>7</v>
      </c>
      <c r="LSI11" t="s">
        <v>7</v>
      </c>
      <c r="LSJ11" t="s">
        <v>7</v>
      </c>
      <c r="LSK11" t="s">
        <v>7</v>
      </c>
      <c r="LSL11" t="s">
        <v>7</v>
      </c>
      <c r="LSM11" t="s">
        <v>7</v>
      </c>
      <c r="LSN11" t="s">
        <v>7</v>
      </c>
      <c r="LSO11" t="s">
        <v>7</v>
      </c>
      <c r="LSP11" t="s">
        <v>7</v>
      </c>
      <c r="LSQ11" t="s">
        <v>7</v>
      </c>
      <c r="LSR11" t="s">
        <v>7</v>
      </c>
      <c r="LSS11" t="s">
        <v>7</v>
      </c>
      <c r="LST11" t="s">
        <v>7</v>
      </c>
      <c r="LSU11" t="s">
        <v>7</v>
      </c>
      <c r="LSV11" t="s">
        <v>7</v>
      </c>
      <c r="LSW11" t="s">
        <v>7</v>
      </c>
      <c r="LSX11" t="s">
        <v>7</v>
      </c>
      <c r="LSY11" t="s">
        <v>7</v>
      </c>
      <c r="LSZ11" t="s">
        <v>7</v>
      </c>
      <c r="LTA11" t="s">
        <v>7</v>
      </c>
      <c r="LTB11" t="s">
        <v>7</v>
      </c>
      <c r="LTC11" t="s">
        <v>7</v>
      </c>
      <c r="LTD11" t="s">
        <v>7</v>
      </c>
      <c r="LTE11" t="s">
        <v>7</v>
      </c>
      <c r="LTF11" t="s">
        <v>7</v>
      </c>
      <c r="LTG11" t="s">
        <v>7</v>
      </c>
      <c r="LTH11" t="s">
        <v>7</v>
      </c>
      <c r="LTI11" t="s">
        <v>7</v>
      </c>
      <c r="LTJ11" t="s">
        <v>7</v>
      </c>
      <c r="LTK11" t="s">
        <v>7</v>
      </c>
      <c r="LTL11" t="s">
        <v>7</v>
      </c>
      <c r="LTM11" t="s">
        <v>7</v>
      </c>
      <c r="LTN11" t="s">
        <v>7</v>
      </c>
      <c r="LTO11" t="s">
        <v>7</v>
      </c>
      <c r="LTP11" t="s">
        <v>7</v>
      </c>
      <c r="LTQ11" t="s">
        <v>7</v>
      </c>
      <c r="LTR11" t="s">
        <v>7</v>
      </c>
      <c r="LTS11" t="s">
        <v>7</v>
      </c>
      <c r="LTT11" t="s">
        <v>7</v>
      </c>
      <c r="LTU11" t="s">
        <v>7</v>
      </c>
      <c r="LTV11" t="s">
        <v>7</v>
      </c>
      <c r="LTW11" t="s">
        <v>7</v>
      </c>
      <c r="LTX11" t="s">
        <v>7</v>
      </c>
      <c r="LTY11" t="s">
        <v>7</v>
      </c>
      <c r="LTZ11" t="s">
        <v>7</v>
      </c>
      <c r="LUA11" t="s">
        <v>7</v>
      </c>
      <c r="LUB11" t="s">
        <v>7</v>
      </c>
      <c r="LUC11" t="s">
        <v>7</v>
      </c>
      <c r="LUD11" t="s">
        <v>7</v>
      </c>
      <c r="LUE11" t="s">
        <v>7</v>
      </c>
      <c r="LUF11" t="s">
        <v>7</v>
      </c>
      <c r="LUG11" t="s">
        <v>7</v>
      </c>
      <c r="LUH11" t="s">
        <v>7</v>
      </c>
      <c r="LUI11" t="s">
        <v>7</v>
      </c>
      <c r="LUJ11" t="s">
        <v>7</v>
      </c>
      <c r="LUK11" t="s">
        <v>7</v>
      </c>
      <c r="LUL11" t="s">
        <v>7</v>
      </c>
      <c r="LUM11" t="s">
        <v>7</v>
      </c>
      <c r="LUN11" t="s">
        <v>7</v>
      </c>
      <c r="LUO11" t="s">
        <v>7</v>
      </c>
      <c r="LUP11" t="s">
        <v>7</v>
      </c>
      <c r="LUQ11" t="s">
        <v>7</v>
      </c>
      <c r="LUR11" t="s">
        <v>7</v>
      </c>
      <c r="LUS11" t="s">
        <v>7</v>
      </c>
      <c r="LUT11" t="s">
        <v>7</v>
      </c>
      <c r="LUU11" t="s">
        <v>7</v>
      </c>
      <c r="LUV11" t="s">
        <v>7</v>
      </c>
      <c r="LUW11" t="s">
        <v>7</v>
      </c>
      <c r="LUX11" t="s">
        <v>7</v>
      </c>
      <c r="LUY11" t="s">
        <v>7</v>
      </c>
      <c r="LUZ11" t="s">
        <v>7</v>
      </c>
      <c r="LVA11" t="s">
        <v>7</v>
      </c>
      <c r="LVB11" t="s">
        <v>7</v>
      </c>
      <c r="LVC11" t="s">
        <v>7</v>
      </c>
      <c r="LVD11" t="s">
        <v>7</v>
      </c>
      <c r="LVE11" t="s">
        <v>7</v>
      </c>
      <c r="LVF11" t="s">
        <v>7</v>
      </c>
      <c r="LVG11" t="s">
        <v>7</v>
      </c>
      <c r="LVH11" t="s">
        <v>7</v>
      </c>
      <c r="LVI11" t="s">
        <v>7</v>
      </c>
      <c r="LVJ11" t="s">
        <v>7</v>
      </c>
      <c r="LVK11" t="s">
        <v>7</v>
      </c>
      <c r="LVL11" t="s">
        <v>7</v>
      </c>
      <c r="LVM11" t="s">
        <v>7</v>
      </c>
      <c r="LVN11" t="s">
        <v>7</v>
      </c>
      <c r="LVO11" t="s">
        <v>7</v>
      </c>
      <c r="LVP11" t="s">
        <v>7</v>
      </c>
      <c r="LVQ11" t="s">
        <v>7</v>
      </c>
      <c r="LVR11" t="s">
        <v>7</v>
      </c>
      <c r="LVS11" t="s">
        <v>7</v>
      </c>
      <c r="LVT11" t="s">
        <v>7</v>
      </c>
      <c r="LVU11" t="s">
        <v>7</v>
      </c>
      <c r="LVV11" t="s">
        <v>7</v>
      </c>
      <c r="LVW11" t="s">
        <v>7</v>
      </c>
      <c r="LVX11" t="s">
        <v>7</v>
      </c>
      <c r="LVY11" t="s">
        <v>7</v>
      </c>
      <c r="LVZ11" t="s">
        <v>7</v>
      </c>
      <c r="LWA11" t="s">
        <v>7</v>
      </c>
      <c r="LWB11" t="s">
        <v>7</v>
      </c>
      <c r="LWC11" t="s">
        <v>7</v>
      </c>
      <c r="LWD11" t="s">
        <v>7</v>
      </c>
      <c r="LWE11" t="s">
        <v>7</v>
      </c>
      <c r="LWF11" t="s">
        <v>7</v>
      </c>
      <c r="LWG11" t="s">
        <v>7</v>
      </c>
      <c r="LWH11" t="s">
        <v>7</v>
      </c>
      <c r="LWI11" t="s">
        <v>7</v>
      </c>
      <c r="LWJ11" t="s">
        <v>7</v>
      </c>
      <c r="LWK11" t="s">
        <v>7</v>
      </c>
      <c r="LWL11" t="s">
        <v>7</v>
      </c>
      <c r="LWM11" t="s">
        <v>7</v>
      </c>
      <c r="LWN11" t="s">
        <v>7</v>
      </c>
      <c r="LWO11" t="s">
        <v>7</v>
      </c>
      <c r="LWP11" t="s">
        <v>7</v>
      </c>
      <c r="LWQ11" t="s">
        <v>7</v>
      </c>
      <c r="LWR11" t="s">
        <v>7</v>
      </c>
      <c r="LWS11" t="s">
        <v>7</v>
      </c>
      <c r="LWT11" t="s">
        <v>7</v>
      </c>
      <c r="LWU11" t="s">
        <v>7</v>
      </c>
      <c r="LWV11" t="s">
        <v>7</v>
      </c>
      <c r="LWW11" t="s">
        <v>7</v>
      </c>
      <c r="LWX11" t="s">
        <v>7</v>
      </c>
      <c r="LWY11" t="s">
        <v>7</v>
      </c>
      <c r="LWZ11" t="s">
        <v>7</v>
      </c>
      <c r="LXA11" t="s">
        <v>7</v>
      </c>
      <c r="LXB11" t="s">
        <v>7</v>
      </c>
      <c r="LXC11" t="s">
        <v>7</v>
      </c>
      <c r="LXD11" t="s">
        <v>7</v>
      </c>
      <c r="LXE11" t="s">
        <v>7</v>
      </c>
      <c r="LXF11" t="s">
        <v>7</v>
      </c>
      <c r="LXG11" t="s">
        <v>7</v>
      </c>
      <c r="LXH11" t="s">
        <v>7</v>
      </c>
      <c r="LXI11" t="s">
        <v>7</v>
      </c>
      <c r="LXJ11" t="s">
        <v>7</v>
      </c>
      <c r="LXK11" t="s">
        <v>7</v>
      </c>
      <c r="LXL11" t="s">
        <v>7</v>
      </c>
      <c r="LXM11" t="s">
        <v>7</v>
      </c>
      <c r="LXN11" t="s">
        <v>7</v>
      </c>
      <c r="LXO11" t="s">
        <v>7</v>
      </c>
      <c r="LXP11" t="s">
        <v>7</v>
      </c>
      <c r="LXQ11" t="s">
        <v>7</v>
      </c>
      <c r="LXR11" t="s">
        <v>7</v>
      </c>
      <c r="LXS11" t="s">
        <v>7</v>
      </c>
      <c r="LXT11" t="s">
        <v>7</v>
      </c>
      <c r="LXU11" t="s">
        <v>7</v>
      </c>
      <c r="LXV11" t="s">
        <v>7</v>
      </c>
      <c r="LXW11" t="s">
        <v>7</v>
      </c>
      <c r="LXX11" t="s">
        <v>7</v>
      </c>
      <c r="LXY11" t="s">
        <v>7</v>
      </c>
      <c r="LXZ11" t="s">
        <v>7</v>
      </c>
      <c r="LYA11" t="s">
        <v>7</v>
      </c>
      <c r="LYB11" t="s">
        <v>7</v>
      </c>
      <c r="LYC11" t="s">
        <v>7</v>
      </c>
      <c r="LYD11" t="s">
        <v>7</v>
      </c>
      <c r="LYE11" t="s">
        <v>7</v>
      </c>
      <c r="LYF11" t="s">
        <v>7</v>
      </c>
      <c r="LYG11" t="s">
        <v>7</v>
      </c>
      <c r="LYH11" t="s">
        <v>7</v>
      </c>
      <c r="LYI11" t="s">
        <v>7</v>
      </c>
      <c r="LYJ11" t="s">
        <v>7</v>
      </c>
      <c r="LYK11" t="s">
        <v>7</v>
      </c>
      <c r="LYL11" t="s">
        <v>7</v>
      </c>
      <c r="LYM11" t="s">
        <v>7</v>
      </c>
      <c r="LYN11" t="s">
        <v>7</v>
      </c>
      <c r="LYO11" t="s">
        <v>7</v>
      </c>
      <c r="LYP11" t="s">
        <v>7</v>
      </c>
      <c r="LYQ11" t="s">
        <v>7</v>
      </c>
      <c r="LYR11" t="s">
        <v>7</v>
      </c>
      <c r="LYS11" t="s">
        <v>7</v>
      </c>
      <c r="LYT11" t="s">
        <v>7</v>
      </c>
      <c r="LYU11" t="s">
        <v>7</v>
      </c>
      <c r="LYV11" t="s">
        <v>7</v>
      </c>
      <c r="LYW11" t="s">
        <v>7</v>
      </c>
      <c r="LYX11" t="s">
        <v>7</v>
      </c>
      <c r="LYY11" t="s">
        <v>7</v>
      </c>
      <c r="LYZ11" t="s">
        <v>7</v>
      </c>
      <c r="LZA11" t="s">
        <v>7</v>
      </c>
      <c r="LZB11" t="s">
        <v>7</v>
      </c>
      <c r="LZC11" t="s">
        <v>7</v>
      </c>
      <c r="LZD11" t="s">
        <v>7</v>
      </c>
      <c r="LZE11" t="s">
        <v>7</v>
      </c>
      <c r="LZF11" t="s">
        <v>7</v>
      </c>
      <c r="LZG11" t="s">
        <v>7</v>
      </c>
      <c r="LZH11" t="s">
        <v>7</v>
      </c>
      <c r="LZI11" t="s">
        <v>7</v>
      </c>
      <c r="LZJ11" t="s">
        <v>7</v>
      </c>
      <c r="LZK11" t="s">
        <v>7</v>
      </c>
      <c r="LZL11" t="s">
        <v>7</v>
      </c>
      <c r="LZM11" t="s">
        <v>7</v>
      </c>
      <c r="LZN11" t="s">
        <v>7</v>
      </c>
      <c r="LZO11" t="s">
        <v>7</v>
      </c>
      <c r="LZP11" t="s">
        <v>7</v>
      </c>
      <c r="LZQ11" t="s">
        <v>7</v>
      </c>
      <c r="LZR11" t="s">
        <v>7</v>
      </c>
      <c r="LZS11" t="s">
        <v>7</v>
      </c>
      <c r="LZT11" t="s">
        <v>7</v>
      </c>
      <c r="LZU11" t="s">
        <v>7</v>
      </c>
      <c r="LZV11" t="s">
        <v>7</v>
      </c>
      <c r="LZW11" t="s">
        <v>7</v>
      </c>
      <c r="LZX11" t="s">
        <v>7</v>
      </c>
      <c r="LZY11" t="s">
        <v>7</v>
      </c>
      <c r="LZZ11" t="s">
        <v>7</v>
      </c>
      <c r="MAA11" t="s">
        <v>7</v>
      </c>
      <c r="MAB11" t="s">
        <v>7</v>
      </c>
      <c r="MAC11" t="s">
        <v>7</v>
      </c>
      <c r="MAD11" t="s">
        <v>7</v>
      </c>
      <c r="MAE11" t="s">
        <v>7</v>
      </c>
      <c r="MAF11" t="s">
        <v>7</v>
      </c>
      <c r="MAG11" t="s">
        <v>7</v>
      </c>
      <c r="MAH11" t="s">
        <v>7</v>
      </c>
      <c r="MAI11" t="s">
        <v>7</v>
      </c>
      <c r="MAJ11" t="s">
        <v>7</v>
      </c>
      <c r="MAK11" t="s">
        <v>7</v>
      </c>
      <c r="MAL11" t="s">
        <v>7</v>
      </c>
      <c r="MAM11" t="s">
        <v>7</v>
      </c>
      <c r="MAN11" t="s">
        <v>7</v>
      </c>
      <c r="MAO11" t="s">
        <v>7</v>
      </c>
      <c r="MAP11" t="s">
        <v>7</v>
      </c>
      <c r="MAQ11" t="s">
        <v>7</v>
      </c>
      <c r="MAR11" t="s">
        <v>7</v>
      </c>
      <c r="MAS11" t="s">
        <v>7</v>
      </c>
      <c r="MAT11" t="s">
        <v>7</v>
      </c>
      <c r="MAU11" t="s">
        <v>7</v>
      </c>
      <c r="MAV11" t="s">
        <v>7</v>
      </c>
      <c r="MAW11" t="s">
        <v>7</v>
      </c>
      <c r="MAX11" t="s">
        <v>7</v>
      </c>
      <c r="MAY11" t="s">
        <v>7</v>
      </c>
      <c r="MAZ11" t="s">
        <v>7</v>
      </c>
      <c r="MBA11" t="s">
        <v>7</v>
      </c>
      <c r="MBB11" t="s">
        <v>7</v>
      </c>
      <c r="MBC11" t="s">
        <v>7</v>
      </c>
      <c r="MBD11" t="s">
        <v>7</v>
      </c>
      <c r="MBE11" t="s">
        <v>7</v>
      </c>
      <c r="MBF11" t="s">
        <v>7</v>
      </c>
      <c r="MBG11" t="s">
        <v>7</v>
      </c>
      <c r="MBH11" t="s">
        <v>7</v>
      </c>
      <c r="MBI11" t="s">
        <v>7</v>
      </c>
      <c r="MBJ11" t="s">
        <v>7</v>
      </c>
      <c r="MBK11" t="s">
        <v>7</v>
      </c>
      <c r="MBL11" t="s">
        <v>7</v>
      </c>
      <c r="MBM11" t="s">
        <v>7</v>
      </c>
      <c r="MBN11" t="s">
        <v>7</v>
      </c>
      <c r="MBO11" t="s">
        <v>7</v>
      </c>
      <c r="MBP11" t="s">
        <v>7</v>
      </c>
      <c r="MBQ11" t="s">
        <v>7</v>
      </c>
      <c r="MBR11" t="s">
        <v>7</v>
      </c>
      <c r="MBS11" t="s">
        <v>7</v>
      </c>
      <c r="MBT11" t="s">
        <v>7</v>
      </c>
      <c r="MBU11" t="s">
        <v>7</v>
      </c>
      <c r="MBV11" t="s">
        <v>7</v>
      </c>
      <c r="MBW11" t="s">
        <v>7</v>
      </c>
      <c r="MBX11" t="s">
        <v>7</v>
      </c>
      <c r="MBY11" t="s">
        <v>7</v>
      </c>
      <c r="MBZ11" t="s">
        <v>7</v>
      </c>
      <c r="MCA11" t="s">
        <v>7</v>
      </c>
      <c r="MCB11" t="s">
        <v>7</v>
      </c>
      <c r="MCC11" t="s">
        <v>7</v>
      </c>
      <c r="MCD11" t="s">
        <v>7</v>
      </c>
      <c r="MCE11" t="s">
        <v>7</v>
      </c>
      <c r="MCF11" t="s">
        <v>7</v>
      </c>
      <c r="MCG11" t="s">
        <v>7</v>
      </c>
      <c r="MCH11" t="s">
        <v>7</v>
      </c>
      <c r="MCI11" t="s">
        <v>7</v>
      </c>
      <c r="MCJ11" t="s">
        <v>7</v>
      </c>
      <c r="MCK11" t="s">
        <v>7</v>
      </c>
      <c r="MCL11" t="s">
        <v>7</v>
      </c>
      <c r="MCM11" t="s">
        <v>7</v>
      </c>
      <c r="MCN11" t="s">
        <v>7</v>
      </c>
      <c r="MCO11" t="s">
        <v>7</v>
      </c>
      <c r="MCP11" t="s">
        <v>7</v>
      </c>
      <c r="MCQ11" t="s">
        <v>7</v>
      </c>
      <c r="MCR11" t="s">
        <v>7</v>
      </c>
      <c r="MCS11" t="s">
        <v>7</v>
      </c>
      <c r="MCT11" t="s">
        <v>7</v>
      </c>
      <c r="MCU11" t="s">
        <v>7</v>
      </c>
      <c r="MCV11" t="s">
        <v>7</v>
      </c>
      <c r="MCW11" t="s">
        <v>7</v>
      </c>
      <c r="MCX11" t="s">
        <v>7</v>
      </c>
      <c r="MCY11" t="s">
        <v>7</v>
      </c>
      <c r="MCZ11" t="s">
        <v>7</v>
      </c>
      <c r="MDA11" t="s">
        <v>7</v>
      </c>
      <c r="MDB11" t="s">
        <v>7</v>
      </c>
      <c r="MDC11" t="s">
        <v>7</v>
      </c>
      <c r="MDD11" t="s">
        <v>7</v>
      </c>
      <c r="MDE11" t="s">
        <v>7</v>
      </c>
      <c r="MDF11" t="s">
        <v>7</v>
      </c>
      <c r="MDG11" t="s">
        <v>7</v>
      </c>
      <c r="MDH11" t="s">
        <v>7</v>
      </c>
      <c r="MDI11" t="s">
        <v>7</v>
      </c>
      <c r="MDJ11" t="s">
        <v>7</v>
      </c>
      <c r="MDK11" t="s">
        <v>7</v>
      </c>
      <c r="MDL11" t="s">
        <v>7</v>
      </c>
      <c r="MDM11" t="s">
        <v>7</v>
      </c>
      <c r="MDN11" t="s">
        <v>7</v>
      </c>
      <c r="MDO11" t="s">
        <v>7</v>
      </c>
      <c r="MDP11" t="s">
        <v>7</v>
      </c>
      <c r="MDQ11" t="s">
        <v>7</v>
      </c>
      <c r="MDR11" t="s">
        <v>7</v>
      </c>
      <c r="MDS11" t="s">
        <v>7</v>
      </c>
      <c r="MDT11" t="s">
        <v>7</v>
      </c>
      <c r="MDU11" t="s">
        <v>7</v>
      </c>
      <c r="MDV11" t="s">
        <v>7</v>
      </c>
      <c r="MDW11" t="s">
        <v>7</v>
      </c>
      <c r="MDX11" t="s">
        <v>7</v>
      </c>
      <c r="MDY11" t="s">
        <v>7</v>
      </c>
      <c r="MDZ11" t="s">
        <v>7</v>
      </c>
      <c r="MEA11" t="s">
        <v>7</v>
      </c>
      <c r="MEB11" t="s">
        <v>7</v>
      </c>
      <c r="MEC11" t="s">
        <v>7</v>
      </c>
      <c r="MED11" t="s">
        <v>7</v>
      </c>
      <c r="MEE11" t="s">
        <v>7</v>
      </c>
      <c r="MEF11" t="s">
        <v>7</v>
      </c>
      <c r="MEG11" t="s">
        <v>7</v>
      </c>
      <c r="MEH11" t="s">
        <v>7</v>
      </c>
      <c r="MEI11" t="s">
        <v>7</v>
      </c>
      <c r="MEJ11" t="s">
        <v>7</v>
      </c>
      <c r="MEK11" t="s">
        <v>7</v>
      </c>
      <c r="MEL11" t="s">
        <v>7</v>
      </c>
      <c r="MEM11" t="s">
        <v>7</v>
      </c>
      <c r="MEN11" t="s">
        <v>7</v>
      </c>
      <c r="MEO11" t="s">
        <v>7</v>
      </c>
      <c r="MEP11" t="s">
        <v>7</v>
      </c>
      <c r="MEQ11" t="s">
        <v>7</v>
      </c>
      <c r="MER11" t="s">
        <v>7</v>
      </c>
      <c r="MES11" t="s">
        <v>7</v>
      </c>
      <c r="MET11" t="s">
        <v>7</v>
      </c>
      <c r="MEU11" t="s">
        <v>7</v>
      </c>
      <c r="MEV11" t="s">
        <v>7</v>
      </c>
      <c r="MEW11" t="s">
        <v>7</v>
      </c>
      <c r="MEX11" t="s">
        <v>7</v>
      </c>
      <c r="MEY11" t="s">
        <v>7</v>
      </c>
      <c r="MEZ11" t="s">
        <v>7</v>
      </c>
      <c r="MFA11" t="s">
        <v>7</v>
      </c>
      <c r="MFB11" t="s">
        <v>7</v>
      </c>
      <c r="MFC11" t="s">
        <v>7</v>
      </c>
      <c r="MFD11" t="s">
        <v>7</v>
      </c>
      <c r="MFE11" t="s">
        <v>7</v>
      </c>
      <c r="MFF11" t="s">
        <v>7</v>
      </c>
      <c r="MFG11" t="s">
        <v>7</v>
      </c>
      <c r="MFH11" t="s">
        <v>7</v>
      </c>
      <c r="MFI11" t="s">
        <v>7</v>
      </c>
      <c r="MFJ11" t="s">
        <v>7</v>
      </c>
      <c r="MFK11" t="s">
        <v>7</v>
      </c>
      <c r="MFL11" t="s">
        <v>7</v>
      </c>
      <c r="MFM11" t="s">
        <v>7</v>
      </c>
      <c r="MFN11" t="s">
        <v>7</v>
      </c>
      <c r="MFO11" t="s">
        <v>7</v>
      </c>
      <c r="MFP11" t="s">
        <v>7</v>
      </c>
      <c r="MFQ11" t="s">
        <v>7</v>
      </c>
      <c r="MFR11" t="s">
        <v>7</v>
      </c>
      <c r="MFS11" t="s">
        <v>7</v>
      </c>
      <c r="MFT11" t="s">
        <v>7</v>
      </c>
      <c r="MFU11" t="s">
        <v>7</v>
      </c>
      <c r="MFV11" t="s">
        <v>7</v>
      </c>
      <c r="MFW11" t="s">
        <v>7</v>
      </c>
      <c r="MFX11" t="s">
        <v>7</v>
      </c>
      <c r="MFY11" t="s">
        <v>7</v>
      </c>
      <c r="MFZ11" t="s">
        <v>7</v>
      </c>
      <c r="MGA11" t="s">
        <v>7</v>
      </c>
      <c r="MGB11" t="s">
        <v>7</v>
      </c>
      <c r="MGC11" t="s">
        <v>7</v>
      </c>
      <c r="MGD11" t="s">
        <v>7</v>
      </c>
      <c r="MGE11" t="s">
        <v>7</v>
      </c>
      <c r="MGF11" t="s">
        <v>7</v>
      </c>
      <c r="MGG11" t="s">
        <v>7</v>
      </c>
      <c r="MGH11" t="s">
        <v>7</v>
      </c>
      <c r="MGI11" t="s">
        <v>7</v>
      </c>
      <c r="MGJ11" t="s">
        <v>7</v>
      </c>
      <c r="MGK11" t="s">
        <v>7</v>
      </c>
      <c r="MGL11" t="s">
        <v>7</v>
      </c>
      <c r="MGM11" t="s">
        <v>7</v>
      </c>
      <c r="MGN11" t="s">
        <v>7</v>
      </c>
      <c r="MGO11" t="s">
        <v>7</v>
      </c>
      <c r="MGP11" t="s">
        <v>7</v>
      </c>
      <c r="MGQ11" t="s">
        <v>7</v>
      </c>
      <c r="MGR11" t="s">
        <v>7</v>
      </c>
      <c r="MGS11" t="s">
        <v>7</v>
      </c>
      <c r="MGT11" t="s">
        <v>7</v>
      </c>
      <c r="MGU11" t="s">
        <v>7</v>
      </c>
      <c r="MGV11" t="s">
        <v>7</v>
      </c>
      <c r="MGW11" t="s">
        <v>7</v>
      </c>
      <c r="MGX11" t="s">
        <v>7</v>
      </c>
      <c r="MGY11" t="s">
        <v>7</v>
      </c>
      <c r="MGZ11" t="s">
        <v>7</v>
      </c>
      <c r="MHA11" t="s">
        <v>7</v>
      </c>
      <c r="MHB11" t="s">
        <v>7</v>
      </c>
      <c r="MHC11" t="s">
        <v>7</v>
      </c>
      <c r="MHD11" t="s">
        <v>7</v>
      </c>
      <c r="MHE11" t="s">
        <v>7</v>
      </c>
      <c r="MHF11" t="s">
        <v>7</v>
      </c>
      <c r="MHG11" t="s">
        <v>7</v>
      </c>
      <c r="MHH11" t="s">
        <v>7</v>
      </c>
      <c r="MHI11" t="s">
        <v>7</v>
      </c>
      <c r="MHJ11" t="s">
        <v>7</v>
      </c>
      <c r="MHK11" t="s">
        <v>7</v>
      </c>
      <c r="MHL11" t="s">
        <v>7</v>
      </c>
      <c r="MHM11" t="s">
        <v>7</v>
      </c>
      <c r="MHN11" t="s">
        <v>7</v>
      </c>
      <c r="MHO11" t="s">
        <v>7</v>
      </c>
      <c r="MHP11" t="s">
        <v>7</v>
      </c>
      <c r="MHQ11" t="s">
        <v>7</v>
      </c>
      <c r="MHR11" t="s">
        <v>7</v>
      </c>
      <c r="MHS11" t="s">
        <v>7</v>
      </c>
      <c r="MHT11" t="s">
        <v>7</v>
      </c>
      <c r="MHU11" t="s">
        <v>7</v>
      </c>
      <c r="MHV11" t="s">
        <v>7</v>
      </c>
      <c r="MHW11" t="s">
        <v>7</v>
      </c>
      <c r="MHX11" t="s">
        <v>7</v>
      </c>
      <c r="MHY11" t="s">
        <v>7</v>
      </c>
      <c r="MHZ11" t="s">
        <v>7</v>
      </c>
      <c r="MIA11" t="s">
        <v>7</v>
      </c>
      <c r="MIB11" t="s">
        <v>7</v>
      </c>
      <c r="MIC11" t="s">
        <v>7</v>
      </c>
      <c r="MID11" t="s">
        <v>7</v>
      </c>
      <c r="MIE11" t="s">
        <v>7</v>
      </c>
      <c r="MIF11" t="s">
        <v>7</v>
      </c>
      <c r="MIG11" t="s">
        <v>7</v>
      </c>
      <c r="MIH11" t="s">
        <v>7</v>
      </c>
      <c r="MII11" t="s">
        <v>7</v>
      </c>
      <c r="MIJ11" t="s">
        <v>7</v>
      </c>
      <c r="MIK11" t="s">
        <v>7</v>
      </c>
      <c r="MIL11" t="s">
        <v>7</v>
      </c>
      <c r="MIM11" t="s">
        <v>7</v>
      </c>
      <c r="MIN11" t="s">
        <v>7</v>
      </c>
      <c r="MIO11" t="s">
        <v>7</v>
      </c>
      <c r="MIP11" t="s">
        <v>7</v>
      </c>
      <c r="MIQ11" t="s">
        <v>7</v>
      </c>
      <c r="MIR11" t="s">
        <v>7</v>
      </c>
      <c r="MIS11" t="s">
        <v>7</v>
      </c>
      <c r="MIT11" t="s">
        <v>7</v>
      </c>
      <c r="MIU11" t="s">
        <v>7</v>
      </c>
      <c r="MIV11" t="s">
        <v>7</v>
      </c>
      <c r="MIW11" t="s">
        <v>7</v>
      </c>
      <c r="MIX11" t="s">
        <v>7</v>
      </c>
      <c r="MIY11" t="s">
        <v>7</v>
      </c>
      <c r="MIZ11" t="s">
        <v>7</v>
      </c>
      <c r="MJA11" t="s">
        <v>7</v>
      </c>
      <c r="MJB11" t="s">
        <v>7</v>
      </c>
      <c r="MJC11" t="s">
        <v>7</v>
      </c>
      <c r="MJD11" t="s">
        <v>7</v>
      </c>
      <c r="MJE11" t="s">
        <v>7</v>
      </c>
      <c r="MJF11" t="s">
        <v>7</v>
      </c>
      <c r="MJG11" t="s">
        <v>7</v>
      </c>
      <c r="MJH11" t="s">
        <v>7</v>
      </c>
      <c r="MJI11" t="s">
        <v>7</v>
      </c>
      <c r="MJJ11" t="s">
        <v>7</v>
      </c>
      <c r="MJK11" t="s">
        <v>7</v>
      </c>
      <c r="MJL11" t="s">
        <v>7</v>
      </c>
      <c r="MJM11" t="s">
        <v>7</v>
      </c>
      <c r="MJN11" t="s">
        <v>7</v>
      </c>
      <c r="MJO11" t="s">
        <v>7</v>
      </c>
      <c r="MJP11" t="s">
        <v>7</v>
      </c>
      <c r="MJQ11" t="s">
        <v>7</v>
      </c>
      <c r="MJR11" t="s">
        <v>7</v>
      </c>
      <c r="MJS11" t="s">
        <v>7</v>
      </c>
      <c r="MJT11" t="s">
        <v>7</v>
      </c>
      <c r="MJU11" t="s">
        <v>7</v>
      </c>
      <c r="MJV11" t="s">
        <v>7</v>
      </c>
      <c r="MJW11" t="s">
        <v>7</v>
      </c>
      <c r="MJX11" t="s">
        <v>7</v>
      </c>
      <c r="MJY11" t="s">
        <v>7</v>
      </c>
      <c r="MJZ11" t="s">
        <v>7</v>
      </c>
      <c r="MKA11" t="s">
        <v>7</v>
      </c>
      <c r="MKB11" t="s">
        <v>7</v>
      </c>
      <c r="MKC11" t="s">
        <v>7</v>
      </c>
      <c r="MKD11" t="s">
        <v>7</v>
      </c>
      <c r="MKE11" t="s">
        <v>7</v>
      </c>
      <c r="MKF11" t="s">
        <v>7</v>
      </c>
      <c r="MKG11" t="s">
        <v>7</v>
      </c>
      <c r="MKH11" t="s">
        <v>7</v>
      </c>
      <c r="MKI11" t="s">
        <v>7</v>
      </c>
      <c r="MKJ11" t="s">
        <v>7</v>
      </c>
      <c r="MKK11" t="s">
        <v>7</v>
      </c>
      <c r="MKL11" t="s">
        <v>7</v>
      </c>
      <c r="MKM11" t="s">
        <v>7</v>
      </c>
      <c r="MKN11" t="s">
        <v>7</v>
      </c>
      <c r="MKO11" t="s">
        <v>7</v>
      </c>
      <c r="MKP11" t="s">
        <v>7</v>
      </c>
      <c r="MKQ11" t="s">
        <v>7</v>
      </c>
      <c r="MKR11" t="s">
        <v>7</v>
      </c>
      <c r="MKS11" t="s">
        <v>7</v>
      </c>
      <c r="MKT11" t="s">
        <v>7</v>
      </c>
      <c r="MKU11" t="s">
        <v>7</v>
      </c>
      <c r="MKV11" t="s">
        <v>7</v>
      </c>
      <c r="MKW11" t="s">
        <v>7</v>
      </c>
      <c r="MKX11" t="s">
        <v>7</v>
      </c>
      <c r="MKY11" t="s">
        <v>7</v>
      </c>
      <c r="MKZ11" t="s">
        <v>7</v>
      </c>
      <c r="MLA11" t="s">
        <v>7</v>
      </c>
      <c r="MLB11" t="s">
        <v>7</v>
      </c>
      <c r="MLC11" t="s">
        <v>7</v>
      </c>
      <c r="MLD11" t="s">
        <v>7</v>
      </c>
      <c r="MLE11" t="s">
        <v>7</v>
      </c>
      <c r="MLF11" t="s">
        <v>7</v>
      </c>
      <c r="MLG11" t="s">
        <v>7</v>
      </c>
      <c r="MLH11" t="s">
        <v>7</v>
      </c>
      <c r="MLI11" t="s">
        <v>7</v>
      </c>
      <c r="MLJ11" t="s">
        <v>7</v>
      </c>
      <c r="MLK11" t="s">
        <v>7</v>
      </c>
      <c r="MLL11" t="s">
        <v>7</v>
      </c>
      <c r="MLM11" t="s">
        <v>7</v>
      </c>
      <c r="MLN11" t="s">
        <v>7</v>
      </c>
      <c r="MLO11" t="s">
        <v>7</v>
      </c>
      <c r="MLP11" t="s">
        <v>7</v>
      </c>
      <c r="MLQ11" t="s">
        <v>7</v>
      </c>
      <c r="MLR11" t="s">
        <v>7</v>
      </c>
      <c r="MLS11" t="s">
        <v>7</v>
      </c>
      <c r="MLT11" t="s">
        <v>7</v>
      </c>
      <c r="MLU11" t="s">
        <v>7</v>
      </c>
      <c r="MLV11" t="s">
        <v>7</v>
      </c>
      <c r="MLW11" t="s">
        <v>7</v>
      </c>
      <c r="MLX11" t="s">
        <v>7</v>
      </c>
      <c r="MLY11" t="s">
        <v>7</v>
      </c>
      <c r="MLZ11" t="s">
        <v>7</v>
      </c>
      <c r="MMA11" t="s">
        <v>7</v>
      </c>
      <c r="MMB11" t="s">
        <v>7</v>
      </c>
      <c r="MMC11" t="s">
        <v>7</v>
      </c>
      <c r="MMD11" t="s">
        <v>7</v>
      </c>
      <c r="MME11" t="s">
        <v>7</v>
      </c>
      <c r="MMF11" t="s">
        <v>7</v>
      </c>
      <c r="MMG11" t="s">
        <v>7</v>
      </c>
      <c r="MMH11" t="s">
        <v>7</v>
      </c>
      <c r="MMI11" t="s">
        <v>7</v>
      </c>
      <c r="MMJ11" t="s">
        <v>7</v>
      </c>
      <c r="MMK11" t="s">
        <v>7</v>
      </c>
      <c r="MML11" t="s">
        <v>7</v>
      </c>
      <c r="MMM11" t="s">
        <v>7</v>
      </c>
      <c r="MMN11" t="s">
        <v>7</v>
      </c>
      <c r="MMO11" t="s">
        <v>7</v>
      </c>
      <c r="MMP11" t="s">
        <v>7</v>
      </c>
      <c r="MMQ11" t="s">
        <v>7</v>
      </c>
      <c r="MMR11" t="s">
        <v>7</v>
      </c>
      <c r="MMS11" t="s">
        <v>7</v>
      </c>
      <c r="MMT11" t="s">
        <v>7</v>
      </c>
      <c r="MMU11" t="s">
        <v>7</v>
      </c>
      <c r="MMV11" t="s">
        <v>7</v>
      </c>
      <c r="MMW11" t="s">
        <v>7</v>
      </c>
      <c r="MMX11" t="s">
        <v>7</v>
      </c>
      <c r="MMY11" t="s">
        <v>7</v>
      </c>
      <c r="MMZ11" t="s">
        <v>7</v>
      </c>
      <c r="MNA11" t="s">
        <v>7</v>
      </c>
      <c r="MNB11" t="s">
        <v>7</v>
      </c>
      <c r="MNC11" t="s">
        <v>7</v>
      </c>
      <c r="MND11" t="s">
        <v>7</v>
      </c>
      <c r="MNE11" t="s">
        <v>7</v>
      </c>
      <c r="MNF11" t="s">
        <v>7</v>
      </c>
      <c r="MNG11" t="s">
        <v>7</v>
      </c>
      <c r="MNH11" t="s">
        <v>7</v>
      </c>
      <c r="MNI11" t="s">
        <v>7</v>
      </c>
      <c r="MNJ11" t="s">
        <v>7</v>
      </c>
      <c r="MNK11" t="s">
        <v>7</v>
      </c>
      <c r="MNL11" t="s">
        <v>7</v>
      </c>
      <c r="MNM11" t="s">
        <v>7</v>
      </c>
      <c r="MNN11" t="s">
        <v>7</v>
      </c>
      <c r="MNO11" t="s">
        <v>7</v>
      </c>
      <c r="MNP11" t="s">
        <v>7</v>
      </c>
      <c r="MNQ11" t="s">
        <v>7</v>
      </c>
      <c r="MNR11" t="s">
        <v>7</v>
      </c>
      <c r="MNS11" t="s">
        <v>7</v>
      </c>
      <c r="MNT11" t="s">
        <v>7</v>
      </c>
      <c r="MNU11" t="s">
        <v>7</v>
      </c>
      <c r="MNV11" t="s">
        <v>7</v>
      </c>
      <c r="MNW11" t="s">
        <v>7</v>
      </c>
      <c r="MNX11" t="s">
        <v>7</v>
      </c>
      <c r="MNY11" t="s">
        <v>7</v>
      </c>
      <c r="MNZ11" t="s">
        <v>7</v>
      </c>
      <c r="MOA11" t="s">
        <v>7</v>
      </c>
      <c r="MOB11" t="s">
        <v>7</v>
      </c>
      <c r="MOC11" t="s">
        <v>7</v>
      </c>
      <c r="MOD11" t="s">
        <v>7</v>
      </c>
      <c r="MOE11" t="s">
        <v>7</v>
      </c>
      <c r="MOF11" t="s">
        <v>7</v>
      </c>
      <c r="MOG11" t="s">
        <v>7</v>
      </c>
      <c r="MOH11" t="s">
        <v>7</v>
      </c>
      <c r="MOI11" t="s">
        <v>7</v>
      </c>
      <c r="MOJ11" t="s">
        <v>7</v>
      </c>
      <c r="MOK11" t="s">
        <v>7</v>
      </c>
      <c r="MOL11" t="s">
        <v>7</v>
      </c>
      <c r="MOM11" t="s">
        <v>7</v>
      </c>
      <c r="MON11" t="s">
        <v>7</v>
      </c>
      <c r="MOO11" t="s">
        <v>7</v>
      </c>
      <c r="MOP11" t="s">
        <v>7</v>
      </c>
      <c r="MOQ11" t="s">
        <v>7</v>
      </c>
      <c r="MOR11" t="s">
        <v>7</v>
      </c>
      <c r="MOS11" t="s">
        <v>7</v>
      </c>
      <c r="MOT11" t="s">
        <v>7</v>
      </c>
      <c r="MOU11" t="s">
        <v>7</v>
      </c>
      <c r="MOV11" t="s">
        <v>7</v>
      </c>
      <c r="MOW11" t="s">
        <v>7</v>
      </c>
      <c r="MOX11" t="s">
        <v>7</v>
      </c>
      <c r="MOY11" t="s">
        <v>7</v>
      </c>
      <c r="MOZ11" t="s">
        <v>7</v>
      </c>
      <c r="MPA11" t="s">
        <v>7</v>
      </c>
      <c r="MPB11" t="s">
        <v>7</v>
      </c>
      <c r="MPC11" t="s">
        <v>7</v>
      </c>
      <c r="MPD11" t="s">
        <v>7</v>
      </c>
      <c r="MPE11" t="s">
        <v>7</v>
      </c>
      <c r="MPF11" t="s">
        <v>7</v>
      </c>
      <c r="MPG11" t="s">
        <v>7</v>
      </c>
      <c r="MPH11" t="s">
        <v>7</v>
      </c>
      <c r="MPI11" t="s">
        <v>7</v>
      </c>
      <c r="MPJ11" t="s">
        <v>7</v>
      </c>
      <c r="MPK11" t="s">
        <v>7</v>
      </c>
      <c r="MPL11" t="s">
        <v>7</v>
      </c>
      <c r="MPM11" t="s">
        <v>7</v>
      </c>
      <c r="MPN11" t="s">
        <v>7</v>
      </c>
      <c r="MPO11" t="s">
        <v>7</v>
      </c>
      <c r="MPP11" t="s">
        <v>7</v>
      </c>
      <c r="MPQ11" t="s">
        <v>7</v>
      </c>
      <c r="MPR11" t="s">
        <v>7</v>
      </c>
      <c r="MPS11" t="s">
        <v>7</v>
      </c>
      <c r="MPT11" t="s">
        <v>7</v>
      </c>
      <c r="MPU11" t="s">
        <v>7</v>
      </c>
      <c r="MPV11" t="s">
        <v>7</v>
      </c>
      <c r="MPW11" t="s">
        <v>7</v>
      </c>
      <c r="MPX11" t="s">
        <v>7</v>
      </c>
      <c r="MPY11" t="s">
        <v>7</v>
      </c>
      <c r="MPZ11" t="s">
        <v>7</v>
      </c>
      <c r="MQA11" t="s">
        <v>7</v>
      </c>
      <c r="MQB11" t="s">
        <v>7</v>
      </c>
      <c r="MQC11" t="s">
        <v>7</v>
      </c>
      <c r="MQD11" t="s">
        <v>7</v>
      </c>
      <c r="MQE11" t="s">
        <v>7</v>
      </c>
      <c r="MQF11" t="s">
        <v>7</v>
      </c>
      <c r="MQG11" t="s">
        <v>7</v>
      </c>
      <c r="MQH11" t="s">
        <v>7</v>
      </c>
      <c r="MQI11" t="s">
        <v>7</v>
      </c>
      <c r="MQJ11" t="s">
        <v>7</v>
      </c>
      <c r="MQK11" t="s">
        <v>7</v>
      </c>
      <c r="MQL11" t="s">
        <v>7</v>
      </c>
      <c r="MQM11" t="s">
        <v>7</v>
      </c>
      <c r="MQN11" t="s">
        <v>7</v>
      </c>
      <c r="MQO11" t="s">
        <v>7</v>
      </c>
      <c r="MQP11" t="s">
        <v>7</v>
      </c>
      <c r="MQQ11" t="s">
        <v>7</v>
      </c>
      <c r="MQR11" t="s">
        <v>7</v>
      </c>
      <c r="MQS11" t="s">
        <v>7</v>
      </c>
      <c r="MQT11" t="s">
        <v>7</v>
      </c>
      <c r="MQU11" t="s">
        <v>7</v>
      </c>
      <c r="MQV11" t="s">
        <v>7</v>
      </c>
      <c r="MQW11" t="s">
        <v>7</v>
      </c>
      <c r="MQX11" t="s">
        <v>7</v>
      </c>
      <c r="MQY11" t="s">
        <v>7</v>
      </c>
      <c r="MQZ11" t="s">
        <v>7</v>
      </c>
      <c r="MRA11" t="s">
        <v>7</v>
      </c>
      <c r="MRB11" t="s">
        <v>7</v>
      </c>
      <c r="MRC11" t="s">
        <v>7</v>
      </c>
      <c r="MRD11" t="s">
        <v>7</v>
      </c>
      <c r="MRE11" t="s">
        <v>7</v>
      </c>
      <c r="MRF11" t="s">
        <v>7</v>
      </c>
      <c r="MRG11" t="s">
        <v>7</v>
      </c>
      <c r="MRH11" t="s">
        <v>7</v>
      </c>
      <c r="MRI11" t="s">
        <v>7</v>
      </c>
      <c r="MRJ11" t="s">
        <v>7</v>
      </c>
      <c r="MRK11" t="s">
        <v>7</v>
      </c>
      <c r="MRL11" t="s">
        <v>7</v>
      </c>
      <c r="MRM11" t="s">
        <v>7</v>
      </c>
      <c r="MRN11" t="s">
        <v>7</v>
      </c>
      <c r="MRO11" t="s">
        <v>7</v>
      </c>
      <c r="MRP11" t="s">
        <v>7</v>
      </c>
      <c r="MRQ11" t="s">
        <v>7</v>
      </c>
      <c r="MRR11" t="s">
        <v>7</v>
      </c>
      <c r="MRS11" t="s">
        <v>7</v>
      </c>
      <c r="MRT11" t="s">
        <v>7</v>
      </c>
      <c r="MRU11" t="s">
        <v>7</v>
      </c>
      <c r="MRV11" t="s">
        <v>7</v>
      </c>
      <c r="MRW11" t="s">
        <v>7</v>
      </c>
      <c r="MRX11" t="s">
        <v>7</v>
      </c>
      <c r="MRY11" t="s">
        <v>7</v>
      </c>
      <c r="MRZ11" t="s">
        <v>7</v>
      </c>
      <c r="MSA11" t="s">
        <v>7</v>
      </c>
      <c r="MSB11" t="s">
        <v>7</v>
      </c>
      <c r="MSC11" t="s">
        <v>7</v>
      </c>
      <c r="MSD11" t="s">
        <v>7</v>
      </c>
      <c r="MSE11" t="s">
        <v>7</v>
      </c>
      <c r="MSF11" t="s">
        <v>7</v>
      </c>
      <c r="MSG11" t="s">
        <v>7</v>
      </c>
      <c r="MSH11" t="s">
        <v>7</v>
      </c>
      <c r="MSI11" t="s">
        <v>7</v>
      </c>
      <c r="MSJ11" t="s">
        <v>7</v>
      </c>
      <c r="MSK11" t="s">
        <v>7</v>
      </c>
      <c r="MSL11" t="s">
        <v>7</v>
      </c>
      <c r="MSM11" t="s">
        <v>7</v>
      </c>
      <c r="MSN11" t="s">
        <v>7</v>
      </c>
      <c r="MSO11" t="s">
        <v>7</v>
      </c>
      <c r="MSP11" t="s">
        <v>7</v>
      </c>
      <c r="MSQ11" t="s">
        <v>7</v>
      </c>
      <c r="MSR11" t="s">
        <v>7</v>
      </c>
      <c r="MSS11" t="s">
        <v>7</v>
      </c>
      <c r="MST11" t="s">
        <v>7</v>
      </c>
      <c r="MSU11" t="s">
        <v>7</v>
      </c>
      <c r="MSV11" t="s">
        <v>7</v>
      </c>
      <c r="MSW11" t="s">
        <v>7</v>
      </c>
      <c r="MSX11" t="s">
        <v>7</v>
      </c>
      <c r="MSY11" t="s">
        <v>7</v>
      </c>
      <c r="MSZ11" t="s">
        <v>7</v>
      </c>
      <c r="MTA11" t="s">
        <v>7</v>
      </c>
      <c r="MTB11" t="s">
        <v>7</v>
      </c>
      <c r="MTC11" t="s">
        <v>7</v>
      </c>
      <c r="MTD11" t="s">
        <v>7</v>
      </c>
      <c r="MTE11" t="s">
        <v>7</v>
      </c>
      <c r="MTF11" t="s">
        <v>7</v>
      </c>
      <c r="MTG11" t="s">
        <v>7</v>
      </c>
      <c r="MTH11" t="s">
        <v>7</v>
      </c>
      <c r="MTI11" t="s">
        <v>7</v>
      </c>
      <c r="MTJ11" t="s">
        <v>7</v>
      </c>
      <c r="MTK11" t="s">
        <v>7</v>
      </c>
      <c r="MTL11" t="s">
        <v>7</v>
      </c>
      <c r="MTM11" t="s">
        <v>7</v>
      </c>
      <c r="MTN11" t="s">
        <v>7</v>
      </c>
      <c r="MTO11" t="s">
        <v>7</v>
      </c>
      <c r="MTP11" t="s">
        <v>7</v>
      </c>
      <c r="MTQ11" t="s">
        <v>7</v>
      </c>
      <c r="MTR11" t="s">
        <v>7</v>
      </c>
      <c r="MTS11" t="s">
        <v>7</v>
      </c>
      <c r="MTT11" t="s">
        <v>7</v>
      </c>
      <c r="MTU11" t="s">
        <v>7</v>
      </c>
      <c r="MTV11" t="s">
        <v>7</v>
      </c>
      <c r="MTW11" t="s">
        <v>7</v>
      </c>
      <c r="MTX11" t="s">
        <v>7</v>
      </c>
      <c r="MTY11" t="s">
        <v>7</v>
      </c>
      <c r="MTZ11" t="s">
        <v>7</v>
      </c>
      <c r="MUA11" t="s">
        <v>7</v>
      </c>
      <c r="MUB11" t="s">
        <v>7</v>
      </c>
      <c r="MUC11" t="s">
        <v>7</v>
      </c>
      <c r="MUD11" t="s">
        <v>7</v>
      </c>
      <c r="MUE11" t="s">
        <v>7</v>
      </c>
      <c r="MUF11" t="s">
        <v>7</v>
      </c>
      <c r="MUG11" t="s">
        <v>7</v>
      </c>
      <c r="MUH11" t="s">
        <v>7</v>
      </c>
      <c r="MUI11" t="s">
        <v>7</v>
      </c>
      <c r="MUJ11" t="s">
        <v>7</v>
      </c>
      <c r="MUK11" t="s">
        <v>7</v>
      </c>
      <c r="MUL11" t="s">
        <v>7</v>
      </c>
      <c r="MUM11" t="s">
        <v>7</v>
      </c>
      <c r="MUN11" t="s">
        <v>7</v>
      </c>
      <c r="MUO11" t="s">
        <v>7</v>
      </c>
      <c r="MUP11" t="s">
        <v>7</v>
      </c>
      <c r="MUQ11" t="s">
        <v>7</v>
      </c>
      <c r="MUR11" t="s">
        <v>7</v>
      </c>
      <c r="MUS11" t="s">
        <v>7</v>
      </c>
      <c r="MUT11" t="s">
        <v>7</v>
      </c>
      <c r="MUU11" t="s">
        <v>7</v>
      </c>
      <c r="MUV11" t="s">
        <v>7</v>
      </c>
      <c r="MUW11" t="s">
        <v>7</v>
      </c>
      <c r="MUX11" t="s">
        <v>7</v>
      </c>
      <c r="MUY11" t="s">
        <v>7</v>
      </c>
      <c r="MUZ11" t="s">
        <v>7</v>
      </c>
      <c r="MVA11" t="s">
        <v>7</v>
      </c>
      <c r="MVB11" t="s">
        <v>7</v>
      </c>
      <c r="MVC11" t="s">
        <v>7</v>
      </c>
      <c r="MVD11" t="s">
        <v>7</v>
      </c>
      <c r="MVE11" t="s">
        <v>7</v>
      </c>
      <c r="MVF11" t="s">
        <v>7</v>
      </c>
      <c r="MVG11" t="s">
        <v>7</v>
      </c>
      <c r="MVH11" t="s">
        <v>7</v>
      </c>
      <c r="MVI11" t="s">
        <v>7</v>
      </c>
      <c r="MVJ11" t="s">
        <v>7</v>
      </c>
      <c r="MVK11" t="s">
        <v>7</v>
      </c>
      <c r="MVL11" t="s">
        <v>7</v>
      </c>
      <c r="MVM11" t="s">
        <v>7</v>
      </c>
      <c r="MVN11" t="s">
        <v>7</v>
      </c>
      <c r="MVO11" t="s">
        <v>7</v>
      </c>
      <c r="MVP11" t="s">
        <v>7</v>
      </c>
      <c r="MVQ11" t="s">
        <v>7</v>
      </c>
      <c r="MVR11" t="s">
        <v>7</v>
      </c>
      <c r="MVS11" t="s">
        <v>7</v>
      </c>
      <c r="MVT11" t="s">
        <v>7</v>
      </c>
      <c r="MVU11" t="s">
        <v>7</v>
      </c>
      <c r="MVV11" t="s">
        <v>7</v>
      </c>
      <c r="MVW11" t="s">
        <v>7</v>
      </c>
      <c r="MVX11" t="s">
        <v>7</v>
      </c>
      <c r="MVY11" t="s">
        <v>7</v>
      </c>
      <c r="MVZ11" t="s">
        <v>7</v>
      </c>
      <c r="MWA11" t="s">
        <v>7</v>
      </c>
      <c r="MWB11" t="s">
        <v>7</v>
      </c>
      <c r="MWC11" t="s">
        <v>7</v>
      </c>
      <c r="MWD11" t="s">
        <v>7</v>
      </c>
      <c r="MWE11" t="s">
        <v>7</v>
      </c>
      <c r="MWF11" t="s">
        <v>7</v>
      </c>
      <c r="MWG11" t="s">
        <v>7</v>
      </c>
      <c r="MWH11" t="s">
        <v>7</v>
      </c>
      <c r="MWI11" t="s">
        <v>7</v>
      </c>
      <c r="MWJ11" t="s">
        <v>7</v>
      </c>
      <c r="MWK11" t="s">
        <v>7</v>
      </c>
      <c r="MWL11" t="s">
        <v>7</v>
      </c>
      <c r="MWM11" t="s">
        <v>7</v>
      </c>
      <c r="MWN11" t="s">
        <v>7</v>
      </c>
      <c r="MWO11" t="s">
        <v>7</v>
      </c>
      <c r="MWP11" t="s">
        <v>7</v>
      </c>
      <c r="MWQ11" t="s">
        <v>7</v>
      </c>
      <c r="MWR11" t="s">
        <v>7</v>
      </c>
      <c r="MWS11" t="s">
        <v>7</v>
      </c>
      <c r="MWT11" t="s">
        <v>7</v>
      </c>
      <c r="MWU11" t="s">
        <v>7</v>
      </c>
      <c r="MWV11" t="s">
        <v>7</v>
      </c>
      <c r="MWW11" t="s">
        <v>7</v>
      </c>
      <c r="MWX11" t="s">
        <v>7</v>
      </c>
      <c r="MWY11" t="s">
        <v>7</v>
      </c>
      <c r="MWZ11" t="s">
        <v>7</v>
      </c>
      <c r="MXA11" t="s">
        <v>7</v>
      </c>
      <c r="MXB11" t="s">
        <v>7</v>
      </c>
      <c r="MXC11" t="s">
        <v>7</v>
      </c>
      <c r="MXD11" t="s">
        <v>7</v>
      </c>
      <c r="MXE11" t="s">
        <v>7</v>
      </c>
      <c r="MXF11" t="s">
        <v>7</v>
      </c>
      <c r="MXG11" t="s">
        <v>7</v>
      </c>
      <c r="MXH11" t="s">
        <v>7</v>
      </c>
      <c r="MXI11" t="s">
        <v>7</v>
      </c>
      <c r="MXJ11" t="s">
        <v>7</v>
      </c>
      <c r="MXK11" t="s">
        <v>7</v>
      </c>
      <c r="MXL11" t="s">
        <v>7</v>
      </c>
      <c r="MXM11" t="s">
        <v>7</v>
      </c>
      <c r="MXN11" t="s">
        <v>7</v>
      </c>
      <c r="MXO11" t="s">
        <v>7</v>
      </c>
      <c r="MXP11" t="s">
        <v>7</v>
      </c>
      <c r="MXQ11" t="s">
        <v>7</v>
      </c>
      <c r="MXR11" t="s">
        <v>7</v>
      </c>
      <c r="MXS11" t="s">
        <v>7</v>
      </c>
      <c r="MXT11" t="s">
        <v>7</v>
      </c>
      <c r="MXU11" t="s">
        <v>7</v>
      </c>
      <c r="MXV11" t="s">
        <v>7</v>
      </c>
      <c r="MXW11" t="s">
        <v>7</v>
      </c>
      <c r="MXX11" t="s">
        <v>7</v>
      </c>
      <c r="MXY11" t="s">
        <v>7</v>
      </c>
      <c r="MXZ11" t="s">
        <v>7</v>
      </c>
      <c r="MYA11" t="s">
        <v>7</v>
      </c>
      <c r="MYB11" t="s">
        <v>7</v>
      </c>
      <c r="MYC11" t="s">
        <v>7</v>
      </c>
      <c r="MYD11" t="s">
        <v>7</v>
      </c>
      <c r="MYE11" t="s">
        <v>7</v>
      </c>
      <c r="MYF11" t="s">
        <v>7</v>
      </c>
      <c r="MYG11" t="s">
        <v>7</v>
      </c>
      <c r="MYH11" t="s">
        <v>7</v>
      </c>
      <c r="MYI11" t="s">
        <v>7</v>
      </c>
      <c r="MYJ11" t="s">
        <v>7</v>
      </c>
      <c r="MYK11" t="s">
        <v>7</v>
      </c>
      <c r="MYL11" t="s">
        <v>7</v>
      </c>
      <c r="MYM11" t="s">
        <v>7</v>
      </c>
      <c r="MYN11" t="s">
        <v>7</v>
      </c>
      <c r="MYO11" t="s">
        <v>7</v>
      </c>
      <c r="MYP11" t="s">
        <v>7</v>
      </c>
      <c r="MYQ11" t="s">
        <v>7</v>
      </c>
      <c r="MYR11" t="s">
        <v>7</v>
      </c>
      <c r="MYS11" t="s">
        <v>7</v>
      </c>
      <c r="MYT11" t="s">
        <v>7</v>
      </c>
      <c r="MYU11" t="s">
        <v>7</v>
      </c>
      <c r="MYV11" t="s">
        <v>7</v>
      </c>
      <c r="MYW11" t="s">
        <v>7</v>
      </c>
      <c r="MYX11" t="s">
        <v>7</v>
      </c>
      <c r="MYY11" t="s">
        <v>7</v>
      </c>
      <c r="MYZ11" t="s">
        <v>7</v>
      </c>
      <c r="MZA11" t="s">
        <v>7</v>
      </c>
      <c r="MZB11" t="s">
        <v>7</v>
      </c>
      <c r="MZC11" t="s">
        <v>7</v>
      </c>
      <c r="MZD11" t="s">
        <v>7</v>
      </c>
      <c r="MZE11" t="s">
        <v>7</v>
      </c>
      <c r="MZF11" t="s">
        <v>7</v>
      </c>
      <c r="MZG11" t="s">
        <v>7</v>
      </c>
      <c r="MZH11" t="s">
        <v>7</v>
      </c>
      <c r="MZI11" t="s">
        <v>7</v>
      </c>
      <c r="MZJ11" t="s">
        <v>7</v>
      </c>
      <c r="MZK11" t="s">
        <v>7</v>
      </c>
      <c r="MZL11" t="s">
        <v>7</v>
      </c>
      <c r="MZM11" t="s">
        <v>7</v>
      </c>
      <c r="MZN11" t="s">
        <v>7</v>
      </c>
      <c r="MZO11" t="s">
        <v>7</v>
      </c>
      <c r="MZP11" t="s">
        <v>7</v>
      </c>
      <c r="MZQ11" t="s">
        <v>7</v>
      </c>
      <c r="MZR11" t="s">
        <v>7</v>
      </c>
      <c r="MZS11" t="s">
        <v>7</v>
      </c>
      <c r="MZT11" t="s">
        <v>7</v>
      </c>
      <c r="MZU11" t="s">
        <v>7</v>
      </c>
      <c r="MZV11" t="s">
        <v>7</v>
      </c>
      <c r="MZW11" t="s">
        <v>7</v>
      </c>
      <c r="MZX11" t="s">
        <v>7</v>
      </c>
      <c r="MZY11" t="s">
        <v>7</v>
      </c>
      <c r="MZZ11" t="s">
        <v>7</v>
      </c>
      <c r="NAA11" t="s">
        <v>7</v>
      </c>
      <c r="NAB11" t="s">
        <v>7</v>
      </c>
      <c r="NAC11" t="s">
        <v>7</v>
      </c>
      <c r="NAD11" t="s">
        <v>7</v>
      </c>
      <c r="NAE11" t="s">
        <v>7</v>
      </c>
      <c r="NAF11" t="s">
        <v>7</v>
      </c>
      <c r="NAG11" t="s">
        <v>7</v>
      </c>
      <c r="NAH11" t="s">
        <v>7</v>
      </c>
      <c r="NAI11" t="s">
        <v>7</v>
      </c>
      <c r="NAJ11" t="s">
        <v>7</v>
      </c>
      <c r="NAK11" t="s">
        <v>7</v>
      </c>
      <c r="NAL11" t="s">
        <v>7</v>
      </c>
      <c r="NAM11" t="s">
        <v>7</v>
      </c>
      <c r="NAN11" t="s">
        <v>7</v>
      </c>
      <c r="NAO11" t="s">
        <v>7</v>
      </c>
      <c r="NAP11" t="s">
        <v>7</v>
      </c>
      <c r="NAQ11" t="s">
        <v>7</v>
      </c>
      <c r="NAR11" t="s">
        <v>7</v>
      </c>
      <c r="NAS11" t="s">
        <v>7</v>
      </c>
      <c r="NAT11" t="s">
        <v>7</v>
      </c>
      <c r="NAU11" t="s">
        <v>7</v>
      </c>
      <c r="NAV11" t="s">
        <v>7</v>
      </c>
      <c r="NAW11" t="s">
        <v>7</v>
      </c>
      <c r="NAX11" t="s">
        <v>7</v>
      </c>
      <c r="NAY11" t="s">
        <v>7</v>
      </c>
      <c r="NAZ11" t="s">
        <v>7</v>
      </c>
      <c r="NBA11" t="s">
        <v>7</v>
      </c>
      <c r="NBB11" t="s">
        <v>7</v>
      </c>
      <c r="NBC11" t="s">
        <v>7</v>
      </c>
      <c r="NBD11" t="s">
        <v>7</v>
      </c>
      <c r="NBE11" t="s">
        <v>7</v>
      </c>
      <c r="NBF11" t="s">
        <v>7</v>
      </c>
      <c r="NBG11" t="s">
        <v>7</v>
      </c>
      <c r="NBH11" t="s">
        <v>7</v>
      </c>
      <c r="NBI11" t="s">
        <v>7</v>
      </c>
      <c r="NBJ11" t="s">
        <v>7</v>
      </c>
      <c r="NBK11" t="s">
        <v>7</v>
      </c>
      <c r="NBL11" t="s">
        <v>7</v>
      </c>
      <c r="NBM11" t="s">
        <v>7</v>
      </c>
      <c r="NBN11" t="s">
        <v>7</v>
      </c>
      <c r="NBO11" t="s">
        <v>7</v>
      </c>
      <c r="NBP11" t="s">
        <v>7</v>
      </c>
      <c r="NBQ11" t="s">
        <v>7</v>
      </c>
      <c r="NBR11" t="s">
        <v>7</v>
      </c>
      <c r="NBS11" t="s">
        <v>7</v>
      </c>
      <c r="NBT11" t="s">
        <v>7</v>
      </c>
      <c r="NBU11" t="s">
        <v>7</v>
      </c>
      <c r="NBV11" t="s">
        <v>7</v>
      </c>
      <c r="NBW11" t="s">
        <v>7</v>
      </c>
      <c r="NBX11" t="s">
        <v>7</v>
      </c>
      <c r="NBY11" t="s">
        <v>7</v>
      </c>
      <c r="NBZ11" t="s">
        <v>7</v>
      </c>
      <c r="NCA11" t="s">
        <v>7</v>
      </c>
      <c r="NCB11" t="s">
        <v>7</v>
      </c>
      <c r="NCC11" t="s">
        <v>7</v>
      </c>
      <c r="NCD11" t="s">
        <v>7</v>
      </c>
      <c r="NCE11" t="s">
        <v>7</v>
      </c>
      <c r="NCF11" t="s">
        <v>7</v>
      </c>
      <c r="NCG11" t="s">
        <v>7</v>
      </c>
      <c r="NCH11" t="s">
        <v>7</v>
      </c>
      <c r="NCI11" t="s">
        <v>7</v>
      </c>
      <c r="NCJ11" t="s">
        <v>7</v>
      </c>
      <c r="NCK11" t="s">
        <v>7</v>
      </c>
      <c r="NCL11" t="s">
        <v>7</v>
      </c>
      <c r="NCM11" t="s">
        <v>7</v>
      </c>
      <c r="NCN11" t="s">
        <v>7</v>
      </c>
      <c r="NCO11" t="s">
        <v>7</v>
      </c>
      <c r="NCP11" t="s">
        <v>7</v>
      </c>
      <c r="NCQ11" t="s">
        <v>7</v>
      </c>
      <c r="NCR11" t="s">
        <v>7</v>
      </c>
      <c r="NCS11" t="s">
        <v>7</v>
      </c>
      <c r="NCT11" t="s">
        <v>7</v>
      </c>
      <c r="NCU11" t="s">
        <v>7</v>
      </c>
      <c r="NCV11" t="s">
        <v>7</v>
      </c>
      <c r="NCW11" t="s">
        <v>7</v>
      </c>
      <c r="NCX11" t="s">
        <v>7</v>
      </c>
      <c r="NCY11" t="s">
        <v>7</v>
      </c>
      <c r="NCZ11" t="s">
        <v>7</v>
      </c>
      <c r="NDA11" t="s">
        <v>7</v>
      </c>
      <c r="NDB11" t="s">
        <v>7</v>
      </c>
      <c r="NDC11" t="s">
        <v>7</v>
      </c>
      <c r="NDD11" t="s">
        <v>7</v>
      </c>
      <c r="NDE11" t="s">
        <v>7</v>
      </c>
      <c r="NDF11" t="s">
        <v>7</v>
      </c>
      <c r="NDG11" t="s">
        <v>7</v>
      </c>
      <c r="NDH11" t="s">
        <v>7</v>
      </c>
      <c r="NDI11" t="s">
        <v>7</v>
      </c>
      <c r="NDJ11" t="s">
        <v>7</v>
      </c>
      <c r="NDK11" t="s">
        <v>7</v>
      </c>
      <c r="NDL11" t="s">
        <v>7</v>
      </c>
      <c r="NDM11" t="s">
        <v>7</v>
      </c>
      <c r="NDN11" t="s">
        <v>7</v>
      </c>
      <c r="NDO11" t="s">
        <v>7</v>
      </c>
      <c r="NDP11" t="s">
        <v>7</v>
      </c>
      <c r="NDQ11" t="s">
        <v>7</v>
      </c>
      <c r="NDR11" t="s">
        <v>7</v>
      </c>
      <c r="NDS11" t="s">
        <v>7</v>
      </c>
      <c r="NDT11" t="s">
        <v>7</v>
      </c>
      <c r="NDU11" t="s">
        <v>7</v>
      </c>
      <c r="NDV11" t="s">
        <v>7</v>
      </c>
      <c r="NDW11" t="s">
        <v>7</v>
      </c>
      <c r="NDX11" t="s">
        <v>7</v>
      </c>
      <c r="NDY11" t="s">
        <v>7</v>
      </c>
      <c r="NDZ11" t="s">
        <v>7</v>
      </c>
      <c r="NEA11" t="s">
        <v>7</v>
      </c>
      <c r="NEB11" t="s">
        <v>7</v>
      </c>
      <c r="NEC11" t="s">
        <v>7</v>
      </c>
      <c r="NED11" t="s">
        <v>7</v>
      </c>
      <c r="NEE11" t="s">
        <v>7</v>
      </c>
      <c r="NEF11" t="s">
        <v>7</v>
      </c>
      <c r="NEG11" t="s">
        <v>7</v>
      </c>
      <c r="NEH11" t="s">
        <v>7</v>
      </c>
      <c r="NEI11" t="s">
        <v>7</v>
      </c>
      <c r="NEJ11" t="s">
        <v>7</v>
      </c>
      <c r="NEK11" t="s">
        <v>7</v>
      </c>
      <c r="NEL11" t="s">
        <v>7</v>
      </c>
      <c r="NEM11" t="s">
        <v>7</v>
      </c>
      <c r="NEN11" t="s">
        <v>7</v>
      </c>
      <c r="NEO11" t="s">
        <v>7</v>
      </c>
      <c r="NEP11" t="s">
        <v>7</v>
      </c>
      <c r="NEQ11" t="s">
        <v>7</v>
      </c>
      <c r="NER11" t="s">
        <v>7</v>
      </c>
      <c r="NES11" t="s">
        <v>7</v>
      </c>
      <c r="NET11" t="s">
        <v>7</v>
      </c>
      <c r="NEU11" t="s">
        <v>7</v>
      </c>
      <c r="NEV11" t="s">
        <v>7</v>
      </c>
      <c r="NEW11" t="s">
        <v>7</v>
      </c>
      <c r="NEX11" t="s">
        <v>7</v>
      </c>
      <c r="NEY11" t="s">
        <v>7</v>
      </c>
      <c r="NEZ11" t="s">
        <v>7</v>
      </c>
      <c r="NFA11" t="s">
        <v>7</v>
      </c>
      <c r="NFB11" t="s">
        <v>7</v>
      </c>
      <c r="NFC11" t="s">
        <v>7</v>
      </c>
      <c r="NFD11" t="s">
        <v>7</v>
      </c>
      <c r="NFE11" t="s">
        <v>7</v>
      </c>
      <c r="NFF11" t="s">
        <v>7</v>
      </c>
      <c r="NFG11" t="s">
        <v>7</v>
      </c>
      <c r="NFH11" t="s">
        <v>7</v>
      </c>
      <c r="NFI11" t="s">
        <v>7</v>
      </c>
      <c r="NFJ11" t="s">
        <v>7</v>
      </c>
      <c r="NFK11" t="s">
        <v>7</v>
      </c>
      <c r="NFL11" t="s">
        <v>7</v>
      </c>
      <c r="NFM11" t="s">
        <v>7</v>
      </c>
      <c r="NFN11" t="s">
        <v>7</v>
      </c>
      <c r="NFO11" t="s">
        <v>7</v>
      </c>
      <c r="NFP11" t="s">
        <v>7</v>
      </c>
      <c r="NFQ11" t="s">
        <v>7</v>
      </c>
      <c r="NFR11" t="s">
        <v>7</v>
      </c>
      <c r="NFS11" t="s">
        <v>7</v>
      </c>
      <c r="NFT11" t="s">
        <v>7</v>
      </c>
      <c r="NFU11" t="s">
        <v>7</v>
      </c>
      <c r="NFV11" t="s">
        <v>7</v>
      </c>
      <c r="NFW11" t="s">
        <v>7</v>
      </c>
      <c r="NFX11" t="s">
        <v>7</v>
      </c>
      <c r="NFY11" t="s">
        <v>7</v>
      </c>
      <c r="NFZ11" t="s">
        <v>7</v>
      </c>
      <c r="NGA11" t="s">
        <v>7</v>
      </c>
      <c r="NGB11" t="s">
        <v>7</v>
      </c>
      <c r="NGC11" t="s">
        <v>7</v>
      </c>
      <c r="NGD11" t="s">
        <v>7</v>
      </c>
      <c r="NGE11" t="s">
        <v>7</v>
      </c>
      <c r="NGF11" t="s">
        <v>7</v>
      </c>
      <c r="NGG11" t="s">
        <v>7</v>
      </c>
      <c r="NGH11" t="s">
        <v>7</v>
      </c>
      <c r="NGI11" t="s">
        <v>7</v>
      </c>
      <c r="NGJ11" t="s">
        <v>7</v>
      </c>
      <c r="NGK11" t="s">
        <v>7</v>
      </c>
      <c r="NGL11" t="s">
        <v>7</v>
      </c>
      <c r="NGM11" t="s">
        <v>7</v>
      </c>
      <c r="NGN11" t="s">
        <v>7</v>
      </c>
      <c r="NGO11" t="s">
        <v>7</v>
      </c>
      <c r="NGP11" t="s">
        <v>7</v>
      </c>
      <c r="NGQ11" t="s">
        <v>7</v>
      </c>
      <c r="NGR11" t="s">
        <v>7</v>
      </c>
      <c r="NGS11" t="s">
        <v>7</v>
      </c>
      <c r="NGT11" t="s">
        <v>7</v>
      </c>
      <c r="NGU11" t="s">
        <v>7</v>
      </c>
      <c r="NGV11" t="s">
        <v>7</v>
      </c>
      <c r="NGW11" t="s">
        <v>7</v>
      </c>
      <c r="NGX11" t="s">
        <v>7</v>
      </c>
      <c r="NGY11" t="s">
        <v>7</v>
      </c>
      <c r="NGZ11" t="s">
        <v>7</v>
      </c>
      <c r="NHA11" t="s">
        <v>7</v>
      </c>
      <c r="NHB11" t="s">
        <v>7</v>
      </c>
      <c r="NHC11" t="s">
        <v>7</v>
      </c>
      <c r="NHD11" t="s">
        <v>7</v>
      </c>
      <c r="NHE11" t="s">
        <v>7</v>
      </c>
      <c r="NHF11" t="s">
        <v>7</v>
      </c>
      <c r="NHG11" t="s">
        <v>7</v>
      </c>
      <c r="NHH11" t="s">
        <v>7</v>
      </c>
      <c r="NHI11" t="s">
        <v>7</v>
      </c>
      <c r="NHJ11" t="s">
        <v>7</v>
      </c>
      <c r="NHK11" t="s">
        <v>7</v>
      </c>
      <c r="NHL11" t="s">
        <v>7</v>
      </c>
      <c r="NHM11" t="s">
        <v>7</v>
      </c>
      <c r="NHN11" t="s">
        <v>7</v>
      </c>
      <c r="NHO11" t="s">
        <v>7</v>
      </c>
      <c r="NHP11" t="s">
        <v>7</v>
      </c>
      <c r="NHQ11" t="s">
        <v>7</v>
      </c>
      <c r="NHR11" t="s">
        <v>7</v>
      </c>
      <c r="NHS11" t="s">
        <v>7</v>
      </c>
      <c r="NHT11" t="s">
        <v>7</v>
      </c>
      <c r="NHU11" t="s">
        <v>7</v>
      </c>
      <c r="NHV11" t="s">
        <v>7</v>
      </c>
      <c r="NHW11" t="s">
        <v>7</v>
      </c>
      <c r="NHX11" t="s">
        <v>7</v>
      </c>
      <c r="NHY11" t="s">
        <v>7</v>
      </c>
      <c r="NHZ11" t="s">
        <v>7</v>
      </c>
      <c r="NIA11" t="s">
        <v>7</v>
      </c>
      <c r="NIB11" t="s">
        <v>7</v>
      </c>
      <c r="NIC11" t="s">
        <v>7</v>
      </c>
      <c r="NID11" t="s">
        <v>7</v>
      </c>
      <c r="NIE11" t="s">
        <v>7</v>
      </c>
      <c r="NIF11" t="s">
        <v>7</v>
      </c>
      <c r="NIG11" t="s">
        <v>7</v>
      </c>
      <c r="NIH11" t="s">
        <v>7</v>
      </c>
      <c r="NII11" t="s">
        <v>7</v>
      </c>
      <c r="NIJ11" t="s">
        <v>7</v>
      </c>
      <c r="NIK11" t="s">
        <v>7</v>
      </c>
      <c r="NIL11" t="s">
        <v>7</v>
      </c>
      <c r="NIM11" t="s">
        <v>7</v>
      </c>
      <c r="NIN11" t="s">
        <v>7</v>
      </c>
      <c r="NIO11" t="s">
        <v>7</v>
      </c>
      <c r="NIP11" t="s">
        <v>7</v>
      </c>
      <c r="NIQ11" t="s">
        <v>7</v>
      </c>
      <c r="NIR11" t="s">
        <v>7</v>
      </c>
      <c r="NIS11" t="s">
        <v>7</v>
      </c>
      <c r="NIT11" t="s">
        <v>7</v>
      </c>
      <c r="NIU11" t="s">
        <v>7</v>
      </c>
      <c r="NIV11" t="s">
        <v>7</v>
      </c>
      <c r="NIW11" t="s">
        <v>7</v>
      </c>
      <c r="NIX11" t="s">
        <v>7</v>
      </c>
      <c r="NIY11" t="s">
        <v>7</v>
      </c>
      <c r="NIZ11" t="s">
        <v>7</v>
      </c>
      <c r="NJA11" t="s">
        <v>7</v>
      </c>
      <c r="NJB11" t="s">
        <v>7</v>
      </c>
      <c r="NJC11" t="s">
        <v>7</v>
      </c>
      <c r="NJD11" t="s">
        <v>7</v>
      </c>
      <c r="NJE11" t="s">
        <v>7</v>
      </c>
      <c r="NJF11" t="s">
        <v>7</v>
      </c>
      <c r="NJG11" t="s">
        <v>7</v>
      </c>
      <c r="NJH11" t="s">
        <v>7</v>
      </c>
      <c r="NJI11" t="s">
        <v>7</v>
      </c>
      <c r="NJJ11" t="s">
        <v>7</v>
      </c>
      <c r="NJK11" t="s">
        <v>7</v>
      </c>
      <c r="NJL11" t="s">
        <v>7</v>
      </c>
      <c r="NJM11" t="s">
        <v>7</v>
      </c>
      <c r="NJN11" t="s">
        <v>7</v>
      </c>
      <c r="NJO11" t="s">
        <v>7</v>
      </c>
      <c r="NJP11" t="s">
        <v>7</v>
      </c>
      <c r="NJQ11" t="s">
        <v>7</v>
      </c>
      <c r="NJR11" t="s">
        <v>7</v>
      </c>
      <c r="NJS11" t="s">
        <v>7</v>
      </c>
      <c r="NJT11" t="s">
        <v>7</v>
      </c>
      <c r="NJU11" t="s">
        <v>7</v>
      </c>
      <c r="NJV11" t="s">
        <v>7</v>
      </c>
      <c r="NJW11" t="s">
        <v>7</v>
      </c>
      <c r="NJX11" t="s">
        <v>7</v>
      </c>
      <c r="NJY11" t="s">
        <v>7</v>
      </c>
      <c r="NJZ11" t="s">
        <v>7</v>
      </c>
      <c r="NKA11" t="s">
        <v>7</v>
      </c>
      <c r="NKB11" t="s">
        <v>7</v>
      </c>
      <c r="NKC11" t="s">
        <v>7</v>
      </c>
      <c r="NKD11" t="s">
        <v>7</v>
      </c>
      <c r="NKE11" t="s">
        <v>7</v>
      </c>
      <c r="NKF11" t="s">
        <v>7</v>
      </c>
      <c r="NKG11" t="s">
        <v>7</v>
      </c>
      <c r="NKH11" t="s">
        <v>7</v>
      </c>
      <c r="NKI11" t="s">
        <v>7</v>
      </c>
      <c r="NKJ11" t="s">
        <v>7</v>
      </c>
      <c r="NKK11" t="s">
        <v>7</v>
      </c>
      <c r="NKL11" t="s">
        <v>7</v>
      </c>
      <c r="NKM11" t="s">
        <v>7</v>
      </c>
      <c r="NKN11" t="s">
        <v>7</v>
      </c>
      <c r="NKO11" t="s">
        <v>7</v>
      </c>
      <c r="NKP11" t="s">
        <v>7</v>
      </c>
      <c r="NKQ11" t="s">
        <v>7</v>
      </c>
      <c r="NKR11" t="s">
        <v>7</v>
      </c>
      <c r="NKS11" t="s">
        <v>7</v>
      </c>
      <c r="NKT11" t="s">
        <v>7</v>
      </c>
      <c r="NKU11" t="s">
        <v>7</v>
      </c>
      <c r="NKV11" t="s">
        <v>7</v>
      </c>
      <c r="NKW11" t="s">
        <v>7</v>
      </c>
      <c r="NKX11" t="s">
        <v>7</v>
      </c>
      <c r="NKY11" t="s">
        <v>7</v>
      </c>
      <c r="NKZ11" t="s">
        <v>7</v>
      </c>
      <c r="NLA11" t="s">
        <v>7</v>
      </c>
      <c r="NLB11" t="s">
        <v>7</v>
      </c>
      <c r="NLC11" t="s">
        <v>7</v>
      </c>
      <c r="NLD11" t="s">
        <v>7</v>
      </c>
      <c r="NLE11" t="s">
        <v>7</v>
      </c>
      <c r="NLF11" t="s">
        <v>7</v>
      </c>
      <c r="NLG11" t="s">
        <v>7</v>
      </c>
      <c r="NLH11" t="s">
        <v>7</v>
      </c>
      <c r="NLI11" t="s">
        <v>7</v>
      </c>
      <c r="NLJ11" t="s">
        <v>7</v>
      </c>
      <c r="NLK11" t="s">
        <v>7</v>
      </c>
      <c r="NLL11" t="s">
        <v>7</v>
      </c>
      <c r="NLM11" t="s">
        <v>7</v>
      </c>
      <c r="NLN11" t="s">
        <v>7</v>
      </c>
      <c r="NLO11" t="s">
        <v>7</v>
      </c>
      <c r="NLP11" t="s">
        <v>7</v>
      </c>
      <c r="NLQ11" t="s">
        <v>7</v>
      </c>
      <c r="NLR11" t="s">
        <v>7</v>
      </c>
      <c r="NLS11" t="s">
        <v>7</v>
      </c>
      <c r="NLT11" t="s">
        <v>7</v>
      </c>
      <c r="NLU11" t="s">
        <v>7</v>
      </c>
      <c r="NLV11" t="s">
        <v>7</v>
      </c>
      <c r="NLW11" t="s">
        <v>7</v>
      </c>
      <c r="NLX11" t="s">
        <v>7</v>
      </c>
      <c r="NLY11" t="s">
        <v>7</v>
      </c>
      <c r="NLZ11" t="s">
        <v>7</v>
      </c>
      <c r="NMA11" t="s">
        <v>7</v>
      </c>
      <c r="NMB11" t="s">
        <v>7</v>
      </c>
      <c r="NMC11" t="s">
        <v>7</v>
      </c>
      <c r="NMD11" t="s">
        <v>7</v>
      </c>
      <c r="NME11" t="s">
        <v>7</v>
      </c>
      <c r="NMF11" t="s">
        <v>7</v>
      </c>
      <c r="NMG11" t="s">
        <v>7</v>
      </c>
      <c r="NMH11" t="s">
        <v>7</v>
      </c>
      <c r="NMI11" t="s">
        <v>7</v>
      </c>
      <c r="NMJ11" t="s">
        <v>7</v>
      </c>
      <c r="NMK11" t="s">
        <v>7</v>
      </c>
      <c r="NML11" t="s">
        <v>7</v>
      </c>
      <c r="NMM11" t="s">
        <v>7</v>
      </c>
      <c r="NMN11" t="s">
        <v>7</v>
      </c>
      <c r="NMO11" t="s">
        <v>7</v>
      </c>
      <c r="NMP11" t="s">
        <v>7</v>
      </c>
      <c r="NMQ11" t="s">
        <v>7</v>
      </c>
      <c r="NMR11" t="s">
        <v>7</v>
      </c>
      <c r="NMS11" t="s">
        <v>7</v>
      </c>
      <c r="NMT11" t="s">
        <v>7</v>
      </c>
      <c r="NMU11" t="s">
        <v>7</v>
      </c>
      <c r="NMV11" t="s">
        <v>7</v>
      </c>
      <c r="NMW11" t="s">
        <v>7</v>
      </c>
      <c r="NMX11" t="s">
        <v>7</v>
      </c>
      <c r="NMY11" t="s">
        <v>7</v>
      </c>
      <c r="NMZ11" t="s">
        <v>7</v>
      </c>
      <c r="NNA11" t="s">
        <v>7</v>
      </c>
      <c r="NNB11" t="s">
        <v>7</v>
      </c>
      <c r="NNC11" t="s">
        <v>7</v>
      </c>
      <c r="NND11" t="s">
        <v>7</v>
      </c>
      <c r="NNE11" t="s">
        <v>7</v>
      </c>
      <c r="NNF11" t="s">
        <v>7</v>
      </c>
      <c r="NNG11" t="s">
        <v>7</v>
      </c>
      <c r="NNH11" t="s">
        <v>7</v>
      </c>
      <c r="NNI11" t="s">
        <v>7</v>
      </c>
      <c r="NNJ11" t="s">
        <v>7</v>
      </c>
      <c r="NNK11" t="s">
        <v>7</v>
      </c>
      <c r="NNL11" t="s">
        <v>7</v>
      </c>
      <c r="NNM11" t="s">
        <v>7</v>
      </c>
      <c r="NNN11" t="s">
        <v>7</v>
      </c>
      <c r="NNO11" t="s">
        <v>7</v>
      </c>
      <c r="NNP11" t="s">
        <v>7</v>
      </c>
      <c r="NNQ11" t="s">
        <v>7</v>
      </c>
      <c r="NNR11" t="s">
        <v>7</v>
      </c>
      <c r="NNS11" t="s">
        <v>7</v>
      </c>
      <c r="NNT11" t="s">
        <v>7</v>
      </c>
      <c r="NNU11" t="s">
        <v>7</v>
      </c>
      <c r="NNV11" t="s">
        <v>7</v>
      </c>
      <c r="NNW11" t="s">
        <v>7</v>
      </c>
      <c r="NNX11" t="s">
        <v>7</v>
      </c>
      <c r="NNY11" t="s">
        <v>7</v>
      </c>
      <c r="NNZ11" t="s">
        <v>7</v>
      </c>
      <c r="NOA11" t="s">
        <v>7</v>
      </c>
      <c r="NOB11" t="s">
        <v>7</v>
      </c>
      <c r="NOC11" t="s">
        <v>7</v>
      </c>
      <c r="NOD11" t="s">
        <v>7</v>
      </c>
      <c r="NOE11" t="s">
        <v>7</v>
      </c>
      <c r="NOF11" t="s">
        <v>7</v>
      </c>
      <c r="NOG11" t="s">
        <v>7</v>
      </c>
      <c r="NOH11" t="s">
        <v>7</v>
      </c>
      <c r="NOI11" t="s">
        <v>7</v>
      </c>
      <c r="NOJ11" t="s">
        <v>7</v>
      </c>
      <c r="NOK11" t="s">
        <v>7</v>
      </c>
      <c r="NOL11" t="s">
        <v>7</v>
      </c>
      <c r="NOM11" t="s">
        <v>7</v>
      </c>
      <c r="NON11" t="s">
        <v>7</v>
      </c>
      <c r="NOO11" t="s">
        <v>7</v>
      </c>
      <c r="NOP11" t="s">
        <v>7</v>
      </c>
      <c r="NOQ11" t="s">
        <v>7</v>
      </c>
      <c r="NOR11" t="s">
        <v>7</v>
      </c>
      <c r="NOS11" t="s">
        <v>7</v>
      </c>
      <c r="NOT11" t="s">
        <v>7</v>
      </c>
      <c r="NOU11" t="s">
        <v>7</v>
      </c>
      <c r="NOV11" t="s">
        <v>7</v>
      </c>
      <c r="NOW11" t="s">
        <v>7</v>
      </c>
      <c r="NOX11" t="s">
        <v>7</v>
      </c>
      <c r="NOY11" t="s">
        <v>7</v>
      </c>
      <c r="NOZ11" t="s">
        <v>7</v>
      </c>
      <c r="NPA11" t="s">
        <v>7</v>
      </c>
      <c r="NPB11" t="s">
        <v>7</v>
      </c>
      <c r="NPC11" t="s">
        <v>7</v>
      </c>
      <c r="NPD11" t="s">
        <v>7</v>
      </c>
      <c r="NPE11" t="s">
        <v>7</v>
      </c>
      <c r="NPF11" t="s">
        <v>7</v>
      </c>
      <c r="NPG11" t="s">
        <v>7</v>
      </c>
      <c r="NPH11" t="s">
        <v>7</v>
      </c>
      <c r="NPI11" t="s">
        <v>7</v>
      </c>
      <c r="NPJ11" t="s">
        <v>7</v>
      </c>
      <c r="NPK11" t="s">
        <v>7</v>
      </c>
      <c r="NPL11" t="s">
        <v>7</v>
      </c>
      <c r="NPM11" t="s">
        <v>7</v>
      </c>
      <c r="NPN11" t="s">
        <v>7</v>
      </c>
      <c r="NPO11" t="s">
        <v>7</v>
      </c>
      <c r="NPP11" t="s">
        <v>7</v>
      </c>
      <c r="NPQ11" t="s">
        <v>7</v>
      </c>
      <c r="NPR11" t="s">
        <v>7</v>
      </c>
      <c r="NPS11" t="s">
        <v>7</v>
      </c>
      <c r="NPT11" t="s">
        <v>7</v>
      </c>
      <c r="NPU11" t="s">
        <v>7</v>
      </c>
      <c r="NPV11" t="s">
        <v>7</v>
      </c>
      <c r="NPW11" t="s">
        <v>7</v>
      </c>
      <c r="NPX11" t="s">
        <v>7</v>
      </c>
      <c r="NPY11" t="s">
        <v>7</v>
      </c>
      <c r="NPZ11" t="s">
        <v>7</v>
      </c>
      <c r="NQA11" t="s">
        <v>7</v>
      </c>
      <c r="NQB11" t="s">
        <v>7</v>
      </c>
      <c r="NQC11" t="s">
        <v>7</v>
      </c>
      <c r="NQD11" t="s">
        <v>7</v>
      </c>
      <c r="NQE11" t="s">
        <v>7</v>
      </c>
      <c r="NQF11" t="s">
        <v>7</v>
      </c>
      <c r="NQG11" t="s">
        <v>7</v>
      </c>
      <c r="NQH11" t="s">
        <v>7</v>
      </c>
      <c r="NQI11" t="s">
        <v>7</v>
      </c>
      <c r="NQJ11" t="s">
        <v>7</v>
      </c>
      <c r="NQK11" t="s">
        <v>7</v>
      </c>
      <c r="NQL11" t="s">
        <v>7</v>
      </c>
      <c r="NQM11" t="s">
        <v>7</v>
      </c>
      <c r="NQN11" t="s">
        <v>7</v>
      </c>
      <c r="NQO11" t="s">
        <v>7</v>
      </c>
      <c r="NQP11" t="s">
        <v>7</v>
      </c>
      <c r="NQQ11" t="s">
        <v>7</v>
      </c>
      <c r="NQR11" t="s">
        <v>7</v>
      </c>
      <c r="NQS11" t="s">
        <v>7</v>
      </c>
      <c r="NQT11" t="s">
        <v>7</v>
      </c>
      <c r="NQU11" t="s">
        <v>7</v>
      </c>
      <c r="NQV11" t="s">
        <v>7</v>
      </c>
      <c r="NQW11" t="s">
        <v>7</v>
      </c>
      <c r="NQX11" t="s">
        <v>7</v>
      </c>
      <c r="NQY11" t="s">
        <v>7</v>
      </c>
      <c r="NQZ11" t="s">
        <v>7</v>
      </c>
      <c r="NRA11" t="s">
        <v>7</v>
      </c>
      <c r="NRB11" t="s">
        <v>7</v>
      </c>
      <c r="NRC11" t="s">
        <v>7</v>
      </c>
      <c r="NRD11" t="s">
        <v>7</v>
      </c>
      <c r="NRE11" t="s">
        <v>7</v>
      </c>
      <c r="NRF11" t="s">
        <v>7</v>
      </c>
      <c r="NRG11" t="s">
        <v>7</v>
      </c>
      <c r="NRH11" t="s">
        <v>7</v>
      </c>
      <c r="NRI11" t="s">
        <v>7</v>
      </c>
      <c r="NRJ11" t="s">
        <v>7</v>
      </c>
      <c r="NRK11" t="s">
        <v>7</v>
      </c>
      <c r="NRL11" t="s">
        <v>7</v>
      </c>
      <c r="NRM11" t="s">
        <v>7</v>
      </c>
      <c r="NRN11" t="s">
        <v>7</v>
      </c>
      <c r="NRO11" t="s">
        <v>7</v>
      </c>
      <c r="NRP11" t="s">
        <v>7</v>
      </c>
      <c r="NRQ11" t="s">
        <v>7</v>
      </c>
      <c r="NRR11" t="s">
        <v>7</v>
      </c>
      <c r="NRS11" t="s">
        <v>7</v>
      </c>
      <c r="NRT11" t="s">
        <v>7</v>
      </c>
      <c r="NRU11" t="s">
        <v>7</v>
      </c>
      <c r="NRV11" t="s">
        <v>7</v>
      </c>
      <c r="NRW11" t="s">
        <v>7</v>
      </c>
      <c r="NRX11" t="s">
        <v>7</v>
      </c>
      <c r="NRY11" t="s">
        <v>7</v>
      </c>
      <c r="NRZ11" t="s">
        <v>7</v>
      </c>
      <c r="NSA11" t="s">
        <v>7</v>
      </c>
      <c r="NSB11" t="s">
        <v>7</v>
      </c>
      <c r="NSC11" t="s">
        <v>7</v>
      </c>
      <c r="NSD11" t="s">
        <v>7</v>
      </c>
      <c r="NSE11" t="s">
        <v>7</v>
      </c>
      <c r="NSF11" t="s">
        <v>7</v>
      </c>
      <c r="NSG11" t="s">
        <v>7</v>
      </c>
      <c r="NSH11" t="s">
        <v>7</v>
      </c>
      <c r="NSI11" t="s">
        <v>7</v>
      </c>
      <c r="NSJ11" t="s">
        <v>7</v>
      </c>
      <c r="NSK11" t="s">
        <v>7</v>
      </c>
      <c r="NSL11" t="s">
        <v>7</v>
      </c>
      <c r="NSM11" t="s">
        <v>7</v>
      </c>
      <c r="NSN11" t="s">
        <v>7</v>
      </c>
      <c r="NSO11" t="s">
        <v>7</v>
      </c>
      <c r="NSP11" t="s">
        <v>7</v>
      </c>
      <c r="NSQ11" t="s">
        <v>7</v>
      </c>
      <c r="NSR11" t="s">
        <v>7</v>
      </c>
      <c r="NSS11" t="s">
        <v>7</v>
      </c>
      <c r="NST11" t="s">
        <v>7</v>
      </c>
      <c r="NSU11" t="s">
        <v>7</v>
      </c>
      <c r="NSV11" t="s">
        <v>7</v>
      </c>
      <c r="NSW11" t="s">
        <v>7</v>
      </c>
      <c r="NSX11" t="s">
        <v>7</v>
      </c>
      <c r="NSY11" t="s">
        <v>7</v>
      </c>
      <c r="NSZ11" t="s">
        <v>7</v>
      </c>
      <c r="NTA11" t="s">
        <v>7</v>
      </c>
      <c r="NTB11" t="s">
        <v>7</v>
      </c>
      <c r="NTC11" t="s">
        <v>7</v>
      </c>
      <c r="NTD11" t="s">
        <v>7</v>
      </c>
      <c r="NTE11" t="s">
        <v>7</v>
      </c>
      <c r="NTF11" t="s">
        <v>7</v>
      </c>
      <c r="NTG11" t="s">
        <v>7</v>
      </c>
      <c r="NTH11" t="s">
        <v>7</v>
      </c>
      <c r="NTI11" t="s">
        <v>7</v>
      </c>
      <c r="NTJ11" t="s">
        <v>7</v>
      </c>
      <c r="NTK11" t="s">
        <v>7</v>
      </c>
      <c r="NTL11" t="s">
        <v>7</v>
      </c>
      <c r="NTM11" t="s">
        <v>7</v>
      </c>
      <c r="NTN11" t="s">
        <v>7</v>
      </c>
      <c r="NTO11" t="s">
        <v>7</v>
      </c>
      <c r="NTP11" t="s">
        <v>7</v>
      </c>
      <c r="NTQ11" t="s">
        <v>7</v>
      </c>
      <c r="NTR11" t="s">
        <v>7</v>
      </c>
      <c r="NTS11" t="s">
        <v>7</v>
      </c>
      <c r="NTT11" t="s">
        <v>7</v>
      </c>
      <c r="NTU11" t="s">
        <v>7</v>
      </c>
      <c r="NTV11" t="s">
        <v>7</v>
      </c>
      <c r="NTW11" t="s">
        <v>7</v>
      </c>
      <c r="NTX11" t="s">
        <v>7</v>
      </c>
      <c r="NTY11" t="s">
        <v>7</v>
      </c>
      <c r="NTZ11" t="s">
        <v>7</v>
      </c>
      <c r="NUA11" t="s">
        <v>7</v>
      </c>
      <c r="NUB11" t="s">
        <v>7</v>
      </c>
      <c r="NUC11" t="s">
        <v>7</v>
      </c>
      <c r="NUD11" t="s">
        <v>7</v>
      </c>
      <c r="NUE11" t="s">
        <v>7</v>
      </c>
      <c r="NUF11" t="s">
        <v>7</v>
      </c>
      <c r="NUG11" t="s">
        <v>7</v>
      </c>
      <c r="NUH11" t="s">
        <v>7</v>
      </c>
      <c r="NUI11" t="s">
        <v>7</v>
      </c>
      <c r="NUJ11" t="s">
        <v>7</v>
      </c>
      <c r="NUK11" t="s">
        <v>7</v>
      </c>
      <c r="NUL11" t="s">
        <v>7</v>
      </c>
      <c r="NUM11" t="s">
        <v>7</v>
      </c>
      <c r="NUN11" t="s">
        <v>7</v>
      </c>
      <c r="NUO11" t="s">
        <v>7</v>
      </c>
      <c r="NUP11" t="s">
        <v>7</v>
      </c>
      <c r="NUQ11" t="s">
        <v>7</v>
      </c>
      <c r="NUR11" t="s">
        <v>7</v>
      </c>
      <c r="NUS11" t="s">
        <v>7</v>
      </c>
      <c r="NUT11" t="s">
        <v>7</v>
      </c>
      <c r="NUU11" t="s">
        <v>7</v>
      </c>
      <c r="NUV11" t="s">
        <v>7</v>
      </c>
      <c r="NUW11" t="s">
        <v>7</v>
      </c>
      <c r="NUX11" t="s">
        <v>7</v>
      </c>
      <c r="NUY11" t="s">
        <v>7</v>
      </c>
      <c r="NUZ11" t="s">
        <v>7</v>
      </c>
      <c r="NVA11" t="s">
        <v>7</v>
      </c>
      <c r="NVB11" t="s">
        <v>7</v>
      </c>
      <c r="NVC11" t="s">
        <v>7</v>
      </c>
      <c r="NVD11" t="s">
        <v>7</v>
      </c>
      <c r="NVE11" t="s">
        <v>7</v>
      </c>
      <c r="NVF11" t="s">
        <v>7</v>
      </c>
      <c r="NVG11" t="s">
        <v>7</v>
      </c>
      <c r="NVH11" t="s">
        <v>7</v>
      </c>
      <c r="NVI11" t="s">
        <v>7</v>
      </c>
      <c r="NVJ11" t="s">
        <v>7</v>
      </c>
      <c r="NVK11" t="s">
        <v>7</v>
      </c>
      <c r="NVL11" t="s">
        <v>7</v>
      </c>
      <c r="NVM11" t="s">
        <v>7</v>
      </c>
      <c r="NVN11" t="s">
        <v>7</v>
      </c>
      <c r="NVO11" t="s">
        <v>7</v>
      </c>
      <c r="NVP11" t="s">
        <v>7</v>
      </c>
      <c r="NVQ11" t="s">
        <v>7</v>
      </c>
      <c r="NVR11" t="s">
        <v>7</v>
      </c>
      <c r="NVS11" t="s">
        <v>7</v>
      </c>
      <c r="NVT11" t="s">
        <v>7</v>
      </c>
      <c r="NVU11" t="s">
        <v>7</v>
      </c>
      <c r="NVV11" t="s">
        <v>7</v>
      </c>
      <c r="NVW11" t="s">
        <v>7</v>
      </c>
      <c r="NVX11" t="s">
        <v>7</v>
      </c>
      <c r="NVY11" t="s">
        <v>7</v>
      </c>
      <c r="NVZ11" t="s">
        <v>7</v>
      </c>
      <c r="NWA11" t="s">
        <v>7</v>
      </c>
      <c r="NWB11" t="s">
        <v>7</v>
      </c>
      <c r="NWC11" t="s">
        <v>7</v>
      </c>
      <c r="NWD11" t="s">
        <v>7</v>
      </c>
      <c r="NWE11" t="s">
        <v>7</v>
      </c>
      <c r="NWF11" t="s">
        <v>7</v>
      </c>
      <c r="NWG11" t="s">
        <v>7</v>
      </c>
      <c r="NWH11" t="s">
        <v>7</v>
      </c>
      <c r="NWI11" t="s">
        <v>7</v>
      </c>
      <c r="NWJ11" t="s">
        <v>7</v>
      </c>
      <c r="NWK11" t="s">
        <v>7</v>
      </c>
      <c r="NWL11" t="s">
        <v>7</v>
      </c>
      <c r="NWM11" t="s">
        <v>7</v>
      </c>
      <c r="NWN11" t="s">
        <v>7</v>
      </c>
      <c r="NWO11" t="s">
        <v>7</v>
      </c>
      <c r="NWP11" t="s">
        <v>7</v>
      </c>
      <c r="NWQ11" t="s">
        <v>7</v>
      </c>
      <c r="NWR11" t="s">
        <v>7</v>
      </c>
      <c r="NWS11" t="s">
        <v>7</v>
      </c>
      <c r="NWT11" t="s">
        <v>7</v>
      </c>
      <c r="NWU11" t="s">
        <v>7</v>
      </c>
      <c r="NWV11" t="s">
        <v>7</v>
      </c>
      <c r="NWW11" t="s">
        <v>7</v>
      </c>
      <c r="NWX11" t="s">
        <v>7</v>
      </c>
      <c r="NWY11" t="s">
        <v>7</v>
      </c>
      <c r="NWZ11" t="s">
        <v>7</v>
      </c>
      <c r="NXA11" t="s">
        <v>7</v>
      </c>
      <c r="NXB11" t="s">
        <v>7</v>
      </c>
      <c r="NXC11" t="s">
        <v>7</v>
      </c>
      <c r="NXD11" t="s">
        <v>7</v>
      </c>
      <c r="NXE11" t="s">
        <v>7</v>
      </c>
      <c r="NXF11" t="s">
        <v>7</v>
      </c>
      <c r="NXG11" t="s">
        <v>7</v>
      </c>
      <c r="NXH11" t="s">
        <v>7</v>
      </c>
      <c r="NXI11" t="s">
        <v>7</v>
      </c>
      <c r="NXJ11" t="s">
        <v>7</v>
      </c>
      <c r="NXK11" t="s">
        <v>7</v>
      </c>
      <c r="NXL11" t="s">
        <v>7</v>
      </c>
      <c r="NXM11" t="s">
        <v>7</v>
      </c>
      <c r="NXN11" t="s">
        <v>7</v>
      </c>
      <c r="NXO11" t="s">
        <v>7</v>
      </c>
      <c r="NXP11" t="s">
        <v>7</v>
      </c>
      <c r="NXQ11" t="s">
        <v>7</v>
      </c>
      <c r="NXR11" t="s">
        <v>7</v>
      </c>
      <c r="NXS11" t="s">
        <v>7</v>
      </c>
      <c r="NXT11" t="s">
        <v>7</v>
      </c>
      <c r="NXU11" t="s">
        <v>7</v>
      </c>
      <c r="NXV11" t="s">
        <v>7</v>
      </c>
      <c r="NXW11" t="s">
        <v>7</v>
      </c>
      <c r="NXX11" t="s">
        <v>7</v>
      </c>
      <c r="NXY11" t="s">
        <v>7</v>
      </c>
      <c r="NXZ11" t="s">
        <v>7</v>
      </c>
      <c r="NYA11" t="s">
        <v>7</v>
      </c>
      <c r="NYB11" t="s">
        <v>7</v>
      </c>
      <c r="NYC11" t="s">
        <v>7</v>
      </c>
      <c r="NYD11" t="s">
        <v>7</v>
      </c>
      <c r="NYE11" t="s">
        <v>7</v>
      </c>
      <c r="NYF11" t="s">
        <v>7</v>
      </c>
      <c r="NYG11" t="s">
        <v>7</v>
      </c>
      <c r="NYH11" t="s">
        <v>7</v>
      </c>
      <c r="NYI11" t="s">
        <v>7</v>
      </c>
      <c r="NYJ11" t="s">
        <v>7</v>
      </c>
      <c r="NYK11" t="s">
        <v>7</v>
      </c>
      <c r="NYL11" t="s">
        <v>7</v>
      </c>
      <c r="NYM11" t="s">
        <v>7</v>
      </c>
      <c r="NYN11" t="s">
        <v>7</v>
      </c>
      <c r="NYO11" t="s">
        <v>7</v>
      </c>
      <c r="NYP11" t="s">
        <v>7</v>
      </c>
      <c r="NYQ11" t="s">
        <v>7</v>
      </c>
      <c r="NYR11" t="s">
        <v>7</v>
      </c>
      <c r="NYS11" t="s">
        <v>7</v>
      </c>
      <c r="NYT11" t="s">
        <v>7</v>
      </c>
      <c r="NYU11" t="s">
        <v>7</v>
      </c>
      <c r="NYV11" t="s">
        <v>7</v>
      </c>
      <c r="NYW11" t="s">
        <v>7</v>
      </c>
      <c r="NYX11" t="s">
        <v>7</v>
      </c>
      <c r="NYY11" t="s">
        <v>7</v>
      </c>
      <c r="NYZ11" t="s">
        <v>7</v>
      </c>
      <c r="NZA11" t="s">
        <v>7</v>
      </c>
      <c r="NZB11" t="s">
        <v>7</v>
      </c>
      <c r="NZC11" t="s">
        <v>7</v>
      </c>
      <c r="NZD11" t="s">
        <v>7</v>
      </c>
      <c r="NZE11" t="s">
        <v>7</v>
      </c>
      <c r="NZF11" t="s">
        <v>7</v>
      </c>
      <c r="NZG11" t="s">
        <v>7</v>
      </c>
      <c r="NZH11" t="s">
        <v>7</v>
      </c>
      <c r="NZI11" t="s">
        <v>7</v>
      </c>
      <c r="NZJ11" t="s">
        <v>7</v>
      </c>
      <c r="NZK11" t="s">
        <v>7</v>
      </c>
      <c r="NZL11" t="s">
        <v>7</v>
      </c>
      <c r="NZM11" t="s">
        <v>7</v>
      </c>
      <c r="NZN11" t="s">
        <v>7</v>
      </c>
      <c r="NZO11" t="s">
        <v>7</v>
      </c>
      <c r="NZP11" t="s">
        <v>7</v>
      </c>
      <c r="NZQ11" t="s">
        <v>7</v>
      </c>
      <c r="NZR11" t="s">
        <v>7</v>
      </c>
      <c r="NZS11" t="s">
        <v>7</v>
      </c>
      <c r="NZT11" t="s">
        <v>7</v>
      </c>
      <c r="NZU11" t="s">
        <v>7</v>
      </c>
      <c r="NZV11" t="s">
        <v>7</v>
      </c>
      <c r="NZW11" t="s">
        <v>7</v>
      </c>
      <c r="NZX11" t="s">
        <v>7</v>
      </c>
      <c r="NZY11" t="s">
        <v>7</v>
      </c>
      <c r="NZZ11" t="s">
        <v>7</v>
      </c>
      <c r="OAA11" t="s">
        <v>7</v>
      </c>
      <c r="OAB11" t="s">
        <v>7</v>
      </c>
      <c r="OAC11" t="s">
        <v>7</v>
      </c>
      <c r="OAD11" t="s">
        <v>7</v>
      </c>
      <c r="OAE11" t="s">
        <v>7</v>
      </c>
      <c r="OAF11" t="s">
        <v>7</v>
      </c>
      <c r="OAG11" t="s">
        <v>7</v>
      </c>
      <c r="OAH11" t="s">
        <v>7</v>
      </c>
      <c r="OAI11" t="s">
        <v>7</v>
      </c>
      <c r="OAJ11" t="s">
        <v>7</v>
      </c>
      <c r="OAK11" t="s">
        <v>7</v>
      </c>
      <c r="OAL11" t="s">
        <v>7</v>
      </c>
      <c r="OAM11" t="s">
        <v>7</v>
      </c>
      <c r="OAN11" t="s">
        <v>7</v>
      </c>
      <c r="OAO11" t="s">
        <v>7</v>
      </c>
      <c r="OAP11" t="s">
        <v>7</v>
      </c>
      <c r="OAQ11" t="s">
        <v>7</v>
      </c>
      <c r="OAR11" t="s">
        <v>7</v>
      </c>
      <c r="OAS11" t="s">
        <v>7</v>
      </c>
      <c r="OAT11" t="s">
        <v>7</v>
      </c>
      <c r="OAU11" t="s">
        <v>7</v>
      </c>
      <c r="OAV11" t="s">
        <v>7</v>
      </c>
      <c r="OAW11" t="s">
        <v>7</v>
      </c>
      <c r="OAX11" t="s">
        <v>7</v>
      </c>
      <c r="OAY11" t="s">
        <v>7</v>
      </c>
      <c r="OAZ11" t="s">
        <v>7</v>
      </c>
      <c r="OBA11" t="s">
        <v>7</v>
      </c>
      <c r="OBB11" t="s">
        <v>7</v>
      </c>
      <c r="OBC11" t="s">
        <v>7</v>
      </c>
      <c r="OBD11" t="s">
        <v>7</v>
      </c>
      <c r="OBE11" t="s">
        <v>7</v>
      </c>
      <c r="OBF11" t="s">
        <v>7</v>
      </c>
      <c r="OBG11" t="s">
        <v>7</v>
      </c>
      <c r="OBH11" t="s">
        <v>7</v>
      </c>
      <c r="OBI11" t="s">
        <v>7</v>
      </c>
      <c r="OBJ11" t="s">
        <v>7</v>
      </c>
      <c r="OBK11" t="s">
        <v>7</v>
      </c>
      <c r="OBL11" t="s">
        <v>7</v>
      </c>
      <c r="OBM11" t="s">
        <v>7</v>
      </c>
      <c r="OBN11" t="s">
        <v>7</v>
      </c>
      <c r="OBO11" t="s">
        <v>7</v>
      </c>
      <c r="OBP11" t="s">
        <v>7</v>
      </c>
      <c r="OBQ11" t="s">
        <v>7</v>
      </c>
      <c r="OBR11" t="s">
        <v>7</v>
      </c>
      <c r="OBS11" t="s">
        <v>7</v>
      </c>
      <c r="OBT11" t="s">
        <v>7</v>
      </c>
      <c r="OBU11" t="s">
        <v>7</v>
      </c>
      <c r="OBV11" t="s">
        <v>7</v>
      </c>
      <c r="OBW11" t="s">
        <v>7</v>
      </c>
      <c r="OBX11" t="s">
        <v>7</v>
      </c>
      <c r="OBY11" t="s">
        <v>7</v>
      </c>
      <c r="OBZ11" t="s">
        <v>7</v>
      </c>
      <c r="OCA11" t="s">
        <v>7</v>
      </c>
      <c r="OCB11" t="s">
        <v>7</v>
      </c>
      <c r="OCC11" t="s">
        <v>7</v>
      </c>
      <c r="OCD11" t="s">
        <v>7</v>
      </c>
      <c r="OCE11" t="s">
        <v>7</v>
      </c>
      <c r="OCF11" t="s">
        <v>7</v>
      </c>
      <c r="OCG11" t="s">
        <v>7</v>
      </c>
      <c r="OCH11" t="s">
        <v>7</v>
      </c>
      <c r="OCI11" t="s">
        <v>7</v>
      </c>
      <c r="OCJ11" t="s">
        <v>7</v>
      </c>
      <c r="OCK11" t="s">
        <v>7</v>
      </c>
      <c r="OCL11" t="s">
        <v>7</v>
      </c>
      <c r="OCM11" t="s">
        <v>7</v>
      </c>
      <c r="OCN11" t="s">
        <v>7</v>
      </c>
      <c r="OCO11" t="s">
        <v>7</v>
      </c>
      <c r="OCP11" t="s">
        <v>7</v>
      </c>
      <c r="OCQ11" t="s">
        <v>7</v>
      </c>
      <c r="OCR11" t="s">
        <v>7</v>
      </c>
      <c r="OCS11" t="s">
        <v>7</v>
      </c>
      <c r="OCT11" t="s">
        <v>7</v>
      </c>
      <c r="OCU11" t="s">
        <v>7</v>
      </c>
      <c r="OCV11" t="s">
        <v>7</v>
      </c>
      <c r="OCW11" t="s">
        <v>7</v>
      </c>
      <c r="OCX11" t="s">
        <v>7</v>
      </c>
      <c r="OCY11" t="s">
        <v>7</v>
      </c>
      <c r="OCZ11" t="s">
        <v>7</v>
      </c>
      <c r="ODA11" t="s">
        <v>7</v>
      </c>
      <c r="ODB11" t="s">
        <v>7</v>
      </c>
      <c r="ODC11" t="s">
        <v>7</v>
      </c>
      <c r="ODD11" t="s">
        <v>7</v>
      </c>
      <c r="ODE11" t="s">
        <v>7</v>
      </c>
      <c r="ODF11" t="s">
        <v>7</v>
      </c>
      <c r="ODG11" t="s">
        <v>7</v>
      </c>
      <c r="ODH11" t="s">
        <v>7</v>
      </c>
      <c r="ODI11" t="s">
        <v>7</v>
      </c>
      <c r="ODJ11" t="s">
        <v>7</v>
      </c>
      <c r="ODK11" t="s">
        <v>7</v>
      </c>
      <c r="ODL11" t="s">
        <v>7</v>
      </c>
      <c r="ODM11" t="s">
        <v>7</v>
      </c>
      <c r="ODN11" t="s">
        <v>7</v>
      </c>
      <c r="ODO11" t="s">
        <v>7</v>
      </c>
      <c r="ODP11" t="s">
        <v>7</v>
      </c>
      <c r="ODQ11" t="s">
        <v>7</v>
      </c>
      <c r="ODR11" t="s">
        <v>7</v>
      </c>
      <c r="ODS11" t="s">
        <v>7</v>
      </c>
      <c r="ODT11" t="s">
        <v>7</v>
      </c>
      <c r="ODU11" t="s">
        <v>7</v>
      </c>
      <c r="ODV11" t="s">
        <v>7</v>
      </c>
      <c r="ODW11" t="s">
        <v>7</v>
      </c>
      <c r="ODX11" t="s">
        <v>7</v>
      </c>
      <c r="ODY11" t="s">
        <v>7</v>
      </c>
      <c r="ODZ11" t="s">
        <v>7</v>
      </c>
      <c r="OEA11" t="s">
        <v>7</v>
      </c>
      <c r="OEB11" t="s">
        <v>7</v>
      </c>
      <c r="OEC11" t="s">
        <v>7</v>
      </c>
      <c r="OED11" t="s">
        <v>7</v>
      </c>
      <c r="OEE11" t="s">
        <v>7</v>
      </c>
      <c r="OEF11" t="s">
        <v>7</v>
      </c>
      <c r="OEG11" t="s">
        <v>7</v>
      </c>
      <c r="OEH11" t="s">
        <v>7</v>
      </c>
      <c r="OEI11" t="s">
        <v>7</v>
      </c>
      <c r="OEJ11" t="s">
        <v>7</v>
      </c>
      <c r="OEK11" t="s">
        <v>7</v>
      </c>
      <c r="OEL11" t="s">
        <v>7</v>
      </c>
      <c r="OEM11" t="s">
        <v>7</v>
      </c>
      <c r="OEN11" t="s">
        <v>7</v>
      </c>
      <c r="OEO11" t="s">
        <v>7</v>
      </c>
      <c r="OEP11" t="s">
        <v>7</v>
      </c>
      <c r="OEQ11" t="s">
        <v>7</v>
      </c>
      <c r="OER11" t="s">
        <v>7</v>
      </c>
      <c r="OES11" t="s">
        <v>7</v>
      </c>
      <c r="OET11" t="s">
        <v>7</v>
      </c>
      <c r="OEU11" t="s">
        <v>7</v>
      </c>
      <c r="OEV11" t="s">
        <v>7</v>
      </c>
      <c r="OEW11" t="s">
        <v>7</v>
      </c>
      <c r="OEX11" t="s">
        <v>7</v>
      </c>
      <c r="OEY11" t="s">
        <v>7</v>
      </c>
      <c r="OEZ11" t="s">
        <v>7</v>
      </c>
      <c r="OFA11" t="s">
        <v>7</v>
      </c>
      <c r="OFB11" t="s">
        <v>7</v>
      </c>
      <c r="OFC11" t="s">
        <v>7</v>
      </c>
      <c r="OFD11" t="s">
        <v>7</v>
      </c>
      <c r="OFE11" t="s">
        <v>7</v>
      </c>
      <c r="OFF11" t="s">
        <v>7</v>
      </c>
      <c r="OFG11" t="s">
        <v>7</v>
      </c>
      <c r="OFH11" t="s">
        <v>7</v>
      </c>
      <c r="OFI11" t="s">
        <v>7</v>
      </c>
      <c r="OFJ11" t="s">
        <v>7</v>
      </c>
      <c r="OFK11" t="s">
        <v>7</v>
      </c>
      <c r="OFL11" t="s">
        <v>7</v>
      </c>
      <c r="OFM11" t="s">
        <v>7</v>
      </c>
      <c r="OFN11" t="s">
        <v>7</v>
      </c>
      <c r="OFO11" t="s">
        <v>7</v>
      </c>
      <c r="OFP11" t="s">
        <v>7</v>
      </c>
      <c r="OFQ11" t="s">
        <v>7</v>
      </c>
      <c r="OFR11" t="s">
        <v>7</v>
      </c>
      <c r="OFS11" t="s">
        <v>7</v>
      </c>
      <c r="OFT11" t="s">
        <v>7</v>
      </c>
      <c r="OFU11" t="s">
        <v>7</v>
      </c>
      <c r="OFV11" t="s">
        <v>7</v>
      </c>
      <c r="OFW11" t="s">
        <v>7</v>
      </c>
      <c r="OFX11" t="s">
        <v>7</v>
      </c>
      <c r="OFY11" t="s">
        <v>7</v>
      </c>
      <c r="OFZ11" t="s">
        <v>7</v>
      </c>
      <c r="OGA11" t="s">
        <v>7</v>
      </c>
      <c r="OGB11" t="s">
        <v>7</v>
      </c>
      <c r="OGC11" t="s">
        <v>7</v>
      </c>
      <c r="OGD11" t="s">
        <v>7</v>
      </c>
      <c r="OGE11" t="s">
        <v>7</v>
      </c>
      <c r="OGF11" t="s">
        <v>7</v>
      </c>
      <c r="OGG11" t="s">
        <v>7</v>
      </c>
      <c r="OGH11" t="s">
        <v>7</v>
      </c>
      <c r="OGI11" t="s">
        <v>7</v>
      </c>
      <c r="OGJ11" t="s">
        <v>7</v>
      </c>
      <c r="OGK11" t="s">
        <v>7</v>
      </c>
      <c r="OGL11" t="s">
        <v>7</v>
      </c>
      <c r="OGM11" t="s">
        <v>7</v>
      </c>
      <c r="OGN11" t="s">
        <v>7</v>
      </c>
      <c r="OGO11" t="s">
        <v>7</v>
      </c>
      <c r="OGP11" t="s">
        <v>7</v>
      </c>
      <c r="OGQ11" t="s">
        <v>7</v>
      </c>
      <c r="OGR11" t="s">
        <v>7</v>
      </c>
      <c r="OGS11" t="s">
        <v>7</v>
      </c>
      <c r="OGT11" t="s">
        <v>7</v>
      </c>
      <c r="OGU11" t="s">
        <v>7</v>
      </c>
      <c r="OGV11" t="s">
        <v>7</v>
      </c>
      <c r="OGW11" t="s">
        <v>7</v>
      </c>
      <c r="OGX11" t="s">
        <v>7</v>
      </c>
      <c r="OGY11" t="s">
        <v>7</v>
      </c>
      <c r="OGZ11" t="s">
        <v>7</v>
      </c>
      <c r="OHA11" t="s">
        <v>7</v>
      </c>
      <c r="OHB11" t="s">
        <v>7</v>
      </c>
      <c r="OHC11" t="s">
        <v>7</v>
      </c>
      <c r="OHD11" t="s">
        <v>7</v>
      </c>
      <c r="OHE11" t="s">
        <v>7</v>
      </c>
      <c r="OHF11" t="s">
        <v>7</v>
      </c>
      <c r="OHG11" t="s">
        <v>7</v>
      </c>
      <c r="OHH11" t="s">
        <v>7</v>
      </c>
      <c r="OHI11" t="s">
        <v>7</v>
      </c>
      <c r="OHJ11" t="s">
        <v>7</v>
      </c>
      <c r="OHK11" t="s">
        <v>7</v>
      </c>
      <c r="OHL11" t="s">
        <v>7</v>
      </c>
      <c r="OHM11" t="s">
        <v>7</v>
      </c>
      <c r="OHN11" t="s">
        <v>7</v>
      </c>
      <c r="OHO11" t="s">
        <v>7</v>
      </c>
      <c r="OHP11" t="s">
        <v>7</v>
      </c>
      <c r="OHQ11" t="s">
        <v>7</v>
      </c>
      <c r="OHR11" t="s">
        <v>7</v>
      </c>
      <c r="OHS11" t="s">
        <v>7</v>
      </c>
      <c r="OHT11" t="s">
        <v>7</v>
      </c>
      <c r="OHU11" t="s">
        <v>7</v>
      </c>
      <c r="OHV11" t="s">
        <v>7</v>
      </c>
      <c r="OHW11" t="s">
        <v>7</v>
      </c>
      <c r="OHX11" t="s">
        <v>7</v>
      </c>
      <c r="OHY11" t="s">
        <v>7</v>
      </c>
      <c r="OHZ11" t="s">
        <v>7</v>
      </c>
      <c r="OIA11" t="s">
        <v>7</v>
      </c>
      <c r="OIB11" t="s">
        <v>7</v>
      </c>
      <c r="OIC11" t="s">
        <v>7</v>
      </c>
      <c r="OID11" t="s">
        <v>7</v>
      </c>
      <c r="OIE11" t="s">
        <v>7</v>
      </c>
      <c r="OIF11" t="s">
        <v>7</v>
      </c>
      <c r="OIG11" t="s">
        <v>7</v>
      </c>
      <c r="OIH11" t="s">
        <v>7</v>
      </c>
      <c r="OII11" t="s">
        <v>7</v>
      </c>
      <c r="OIJ11" t="s">
        <v>7</v>
      </c>
      <c r="OIK11" t="s">
        <v>7</v>
      </c>
      <c r="OIL11" t="s">
        <v>7</v>
      </c>
      <c r="OIM11" t="s">
        <v>7</v>
      </c>
      <c r="OIN11" t="s">
        <v>7</v>
      </c>
      <c r="OIO11" t="s">
        <v>7</v>
      </c>
      <c r="OIP11" t="s">
        <v>7</v>
      </c>
      <c r="OIQ11" t="s">
        <v>7</v>
      </c>
      <c r="OIR11" t="s">
        <v>7</v>
      </c>
      <c r="OIS11" t="s">
        <v>7</v>
      </c>
      <c r="OIT11" t="s">
        <v>7</v>
      </c>
      <c r="OIU11" t="s">
        <v>7</v>
      </c>
      <c r="OIV11" t="s">
        <v>7</v>
      </c>
      <c r="OIW11" t="s">
        <v>7</v>
      </c>
      <c r="OIX11" t="s">
        <v>7</v>
      </c>
      <c r="OIY11" t="s">
        <v>7</v>
      </c>
      <c r="OIZ11" t="s">
        <v>7</v>
      </c>
      <c r="OJA11" t="s">
        <v>7</v>
      </c>
      <c r="OJB11" t="s">
        <v>7</v>
      </c>
      <c r="OJC11" t="s">
        <v>7</v>
      </c>
      <c r="OJD11" t="s">
        <v>7</v>
      </c>
      <c r="OJE11" t="s">
        <v>7</v>
      </c>
      <c r="OJF11" t="s">
        <v>7</v>
      </c>
      <c r="OJG11" t="s">
        <v>7</v>
      </c>
      <c r="OJH11" t="s">
        <v>7</v>
      </c>
      <c r="OJI11" t="s">
        <v>7</v>
      </c>
      <c r="OJJ11" t="s">
        <v>7</v>
      </c>
      <c r="OJK11" t="s">
        <v>7</v>
      </c>
      <c r="OJL11" t="s">
        <v>7</v>
      </c>
      <c r="OJM11" t="s">
        <v>7</v>
      </c>
      <c r="OJN11" t="s">
        <v>7</v>
      </c>
      <c r="OJO11" t="s">
        <v>7</v>
      </c>
      <c r="OJP11" t="s">
        <v>7</v>
      </c>
      <c r="OJQ11" t="s">
        <v>7</v>
      </c>
      <c r="OJR11" t="s">
        <v>7</v>
      </c>
      <c r="OJS11" t="s">
        <v>7</v>
      </c>
      <c r="OJT11" t="s">
        <v>7</v>
      </c>
      <c r="OJU11" t="s">
        <v>7</v>
      </c>
      <c r="OJV11" t="s">
        <v>7</v>
      </c>
      <c r="OJW11" t="s">
        <v>7</v>
      </c>
      <c r="OJX11" t="s">
        <v>7</v>
      </c>
      <c r="OJY11" t="s">
        <v>7</v>
      </c>
      <c r="OJZ11" t="s">
        <v>7</v>
      </c>
      <c r="OKA11" t="s">
        <v>7</v>
      </c>
      <c r="OKB11" t="s">
        <v>7</v>
      </c>
      <c r="OKC11" t="s">
        <v>7</v>
      </c>
      <c r="OKD11" t="s">
        <v>7</v>
      </c>
      <c r="OKE11" t="s">
        <v>7</v>
      </c>
      <c r="OKF11" t="s">
        <v>7</v>
      </c>
      <c r="OKG11" t="s">
        <v>7</v>
      </c>
      <c r="OKH11" t="s">
        <v>7</v>
      </c>
      <c r="OKI11" t="s">
        <v>7</v>
      </c>
      <c r="OKJ11" t="s">
        <v>7</v>
      </c>
      <c r="OKK11" t="s">
        <v>7</v>
      </c>
      <c r="OKL11" t="s">
        <v>7</v>
      </c>
      <c r="OKM11" t="s">
        <v>7</v>
      </c>
      <c r="OKN11" t="s">
        <v>7</v>
      </c>
      <c r="OKO11" t="s">
        <v>7</v>
      </c>
      <c r="OKP11" t="s">
        <v>7</v>
      </c>
      <c r="OKQ11" t="s">
        <v>7</v>
      </c>
      <c r="OKR11" t="s">
        <v>7</v>
      </c>
      <c r="OKS11" t="s">
        <v>7</v>
      </c>
      <c r="OKT11" t="s">
        <v>7</v>
      </c>
      <c r="OKU11" t="s">
        <v>7</v>
      </c>
      <c r="OKV11" t="s">
        <v>7</v>
      </c>
      <c r="OKW11" t="s">
        <v>7</v>
      </c>
      <c r="OKX11" t="s">
        <v>7</v>
      </c>
      <c r="OKY11" t="s">
        <v>7</v>
      </c>
      <c r="OKZ11" t="s">
        <v>7</v>
      </c>
      <c r="OLA11" t="s">
        <v>7</v>
      </c>
      <c r="OLB11" t="s">
        <v>7</v>
      </c>
      <c r="OLC11" t="s">
        <v>7</v>
      </c>
      <c r="OLD11" t="s">
        <v>7</v>
      </c>
      <c r="OLE11" t="s">
        <v>7</v>
      </c>
      <c r="OLF11" t="s">
        <v>7</v>
      </c>
      <c r="OLG11" t="s">
        <v>7</v>
      </c>
      <c r="OLH11" t="s">
        <v>7</v>
      </c>
      <c r="OLI11" t="s">
        <v>7</v>
      </c>
      <c r="OLJ11" t="s">
        <v>7</v>
      </c>
      <c r="OLK11" t="s">
        <v>7</v>
      </c>
      <c r="OLL11" t="s">
        <v>7</v>
      </c>
      <c r="OLM11" t="s">
        <v>7</v>
      </c>
      <c r="OLN11" t="s">
        <v>7</v>
      </c>
      <c r="OLO11" t="s">
        <v>7</v>
      </c>
      <c r="OLP11" t="s">
        <v>7</v>
      </c>
      <c r="OLQ11" t="s">
        <v>7</v>
      </c>
      <c r="OLR11" t="s">
        <v>7</v>
      </c>
      <c r="OLS11" t="s">
        <v>7</v>
      </c>
      <c r="OLT11" t="s">
        <v>7</v>
      </c>
      <c r="OLU11" t="s">
        <v>7</v>
      </c>
      <c r="OLV11" t="s">
        <v>7</v>
      </c>
      <c r="OLW11" t="s">
        <v>7</v>
      </c>
      <c r="OLX11" t="s">
        <v>7</v>
      </c>
      <c r="OLY11" t="s">
        <v>7</v>
      </c>
      <c r="OLZ11" t="s">
        <v>7</v>
      </c>
      <c r="OMA11" t="s">
        <v>7</v>
      </c>
      <c r="OMB11" t="s">
        <v>7</v>
      </c>
      <c r="OMC11" t="s">
        <v>7</v>
      </c>
      <c r="OMD11" t="s">
        <v>7</v>
      </c>
      <c r="OME11" t="s">
        <v>7</v>
      </c>
      <c r="OMF11" t="s">
        <v>7</v>
      </c>
      <c r="OMG11" t="s">
        <v>7</v>
      </c>
      <c r="OMH11" t="s">
        <v>7</v>
      </c>
      <c r="OMI11" t="s">
        <v>7</v>
      </c>
      <c r="OMJ11" t="s">
        <v>7</v>
      </c>
      <c r="OMK11" t="s">
        <v>7</v>
      </c>
      <c r="OML11" t="s">
        <v>7</v>
      </c>
      <c r="OMM11" t="s">
        <v>7</v>
      </c>
      <c r="OMN11" t="s">
        <v>7</v>
      </c>
      <c r="OMO11" t="s">
        <v>7</v>
      </c>
      <c r="OMP11" t="s">
        <v>7</v>
      </c>
      <c r="OMQ11" t="s">
        <v>7</v>
      </c>
      <c r="OMR11" t="s">
        <v>7</v>
      </c>
      <c r="OMS11" t="s">
        <v>7</v>
      </c>
      <c r="OMT11" t="s">
        <v>7</v>
      </c>
      <c r="OMU11" t="s">
        <v>7</v>
      </c>
      <c r="OMV11" t="s">
        <v>7</v>
      </c>
      <c r="OMW11" t="s">
        <v>7</v>
      </c>
      <c r="OMX11" t="s">
        <v>7</v>
      </c>
      <c r="OMY11" t="s">
        <v>7</v>
      </c>
      <c r="OMZ11" t="s">
        <v>7</v>
      </c>
      <c r="ONA11" t="s">
        <v>7</v>
      </c>
      <c r="ONB11" t="s">
        <v>7</v>
      </c>
      <c r="ONC11" t="s">
        <v>7</v>
      </c>
      <c r="OND11" t="s">
        <v>7</v>
      </c>
      <c r="ONE11" t="s">
        <v>7</v>
      </c>
      <c r="ONF11" t="s">
        <v>7</v>
      </c>
      <c r="ONG11" t="s">
        <v>7</v>
      </c>
      <c r="ONH11" t="s">
        <v>7</v>
      </c>
      <c r="ONI11" t="s">
        <v>7</v>
      </c>
      <c r="ONJ11" t="s">
        <v>7</v>
      </c>
      <c r="ONK11" t="s">
        <v>7</v>
      </c>
      <c r="ONL11" t="s">
        <v>7</v>
      </c>
      <c r="ONM11" t="s">
        <v>7</v>
      </c>
      <c r="ONN11" t="s">
        <v>7</v>
      </c>
      <c r="ONO11" t="s">
        <v>7</v>
      </c>
      <c r="ONP11" t="s">
        <v>7</v>
      </c>
      <c r="ONQ11" t="s">
        <v>7</v>
      </c>
      <c r="ONR11" t="s">
        <v>7</v>
      </c>
      <c r="ONS11" t="s">
        <v>7</v>
      </c>
      <c r="ONT11" t="s">
        <v>7</v>
      </c>
      <c r="ONU11" t="s">
        <v>7</v>
      </c>
      <c r="ONV11" t="s">
        <v>7</v>
      </c>
      <c r="ONW11" t="s">
        <v>7</v>
      </c>
      <c r="ONX11" t="s">
        <v>7</v>
      </c>
      <c r="ONY11" t="s">
        <v>7</v>
      </c>
      <c r="ONZ11" t="s">
        <v>7</v>
      </c>
      <c r="OOA11" t="s">
        <v>7</v>
      </c>
      <c r="OOB11" t="s">
        <v>7</v>
      </c>
      <c r="OOC11" t="s">
        <v>7</v>
      </c>
      <c r="OOD11" t="s">
        <v>7</v>
      </c>
      <c r="OOE11" t="s">
        <v>7</v>
      </c>
      <c r="OOF11" t="s">
        <v>7</v>
      </c>
      <c r="OOG11" t="s">
        <v>7</v>
      </c>
      <c r="OOH11" t="s">
        <v>7</v>
      </c>
      <c r="OOI11" t="s">
        <v>7</v>
      </c>
      <c r="OOJ11" t="s">
        <v>7</v>
      </c>
      <c r="OOK11" t="s">
        <v>7</v>
      </c>
      <c r="OOL11" t="s">
        <v>7</v>
      </c>
      <c r="OOM11" t="s">
        <v>7</v>
      </c>
      <c r="OON11" t="s">
        <v>7</v>
      </c>
      <c r="OOO11" t="s">
        <v>7</v>
      </c>
      <c r="OOP11" t="s">
        <v>7</v>
      </c>
      <c r="OOQ11" t="s">
        <v>7</v>
      </c>
      <c r="OOR11" t="s">
        <v>7</v>
      </c>
      <c r="OOS11" t="s">
        <v>7</v>
      </c>
      <c r="OOT11" t="s">
        <v>7</v>
      </c>
      <c r="OOU11" t="s">
        <v>7</v>
      </c>
      <c r="OOV11" t="s">
        <v>7</v>
      </c>
      <c r="OOW11" t="s">
        <v>7</v>
      </c>
      <c r="OOX11" t="s">
        <v>7</v>
      </c>
      <c r="OOY11" t="s">
        <v>7</v>
      </c>
      <c r="OOZ11" t="s">
        <v>7</v>
      </c>
      <c r="OPA11" t="s">
        <v>7</v>
      </c>
      <c r="OPB11" t="s">
        <v>7</v>
      </c>
      <c r="OPC11" t="s">
        <v>7</v>
      </c>
      <c r="OPD11" t="s">
        <v>7</v>
      </c>
      <c r="OPE11" t="s">
        <v>7</v>
      </c>
      <c r="OPF11" t="s">
        <v>7</v>
      </c>
      <c r="OPG11" t="s">
        <v>7</v>
      </c>
      <c r="OPH11" t="s">
        <v>7</v>
      </c>
      <c r="OPI11" t="s">
        <v>7</v>
      </c>
      <c r="OPJ11" t="s">
        <v>7</v>
      </c>
      <c r="OPK11" t="s">
        <v>7</v>
      </c>
      <c r="OPL11" t="s">
        <v>7</v>
      </c>
      <c r="OPM11" t="s">
        <v>7</v>
      </c>
      <c r="OPN11" t="s">
        <v>7</v>
      </c>
      <c r="OPO11" t="s">
        <v>7</v>
      </c>
      <c r="OPP11" t="s">
        <v>7</v>
      </c>
      <c r="OPQ11" t="s">
        <v>7</v>
      </c>
      <c r="OPR11" t="s">
        <v>7</v>
      </c>
      <c r="OPS11" t="s">
        <v>7</v>
      </c>
      <c r="OPT11" t="s">
        <v>7</v>
      </c>
      <c r="OPU11" t="s">
        <v>7</v>
      </c>
      <c r="OPV11" t="s">
        <v>7</v>
      </c>
      <c r="OPW11" t="s">
        <v>7</v>
      </c>
      <c r="OPX11" t="s">
        <v>7</v>
      </c>
      <c r="OPY11" t="s">
        <v>7</v>
      </c>
      <c r="OPZ11" t="s">
        <v>7</v>
      </c>
      <c r="OQA11" t="s">
        <v>7</v>
      </c>
      <c r="OQB11" t="s">
        <v>7</v>
      </c>
      <c r="OQC11" t="s">
        <v>7</v>
      </c>
      <c r="OQD11" t="s">
        <v>7</v>
      </c>
      <c r="OQE11" t="s">
        <v>7</v>
      </c>
      <c r="OQF11" t="s">
        <v>7</v>
      </c>
      <c r="OQG11" t="s">
        <v>7</v>
      </c>
      <c r="OQH11" t="s">
        <v>7</v>
      </c>
      <c r="OQI11" t="s">
        <v>7</v>
      </c>
      <c r="OQJ11" t="s">
        <v>7</v>
      </c>
      <c r="OQK11" t="s">
        <v>7</v>
      </c>
      <c r="OQL11" t="s">
        <v>7</v>
      </c>
      <c r="OQM11" t="s">
        <v>7</v>
      </c>
      <c r="OQN11" t="s">
        <v>7</v>
      </c>
      <c r="OQO11" t="s">
        <v>7</v>
      </c>
      <c r="OQP11" t="s">
        <v>7</v>
      </c>
      <c r="OQQ11" t="s">
        <v>7</v>
      </c>
      <c r="OQR11" t="s">
        <v>7</v>
      </c>
      <c r="OQS11" t="s">
        <v>7</v>
      </c>
      <c r="OQT11" t="s">
        <v>7</v>
      </c>
      <c r="OQU11" t="s">
        <v>7</v>
      </c>
      <c r="OQV11" t="s">
        <v>7</v>
      </c>
      <c r="OQW11" t="s">
        <v>7</v>
      </c>
      <c r="OQX11" t="s">
        <v>7</v>
      </c>
      <c r="OQY11" t="s">
        <v>7</v>
      </c>
      <c r="OQZ11" t="s">
        <v>7</v>
      </c>
      <c r="ORA11" t="s">
        <v>7</v>
      </c>
      <c r="ORB11" t="s">
        <v>7</v>
      </c>
      <c r="ORC11" t="s">
        <v>7</v>
      </c>
      <c r="ORD11" t="s">
        <v>7</v>
      </c>
      <c r="ORE11" t="s">
        <v>7</v>
      </c>
      <c r="ORF11" t="s">
        <v>7</v>
      </c>
      <c r="ORG11" t="s">
        <v>7</v>
      </c>
      <c r="ORH11" t="s">
        <v>7</v>
      </c>
      <c r="ORI11" t="s">
        <v>7</v>
      </c>
      <c r="ORJ11" t="s">
        <v>7</v>
      </c>
      <c r="ORK11" t="s">
        <v>7</v>
      </c>
      <c r="ORL11" t="s">
        <v>7</v>
      </c>
      <c r="ORM11" t="s">
        <v>7</v>
      </c>
      <c r="ORN11" t="s">
        <v>7</v>
      </c>
      <c r="ORO11" t="s">
        <v>7</v>
      </c>
      <c r="ORP11" t="s">
        <v>7</v>
      </c>
      <c r="ORQ11" t="s">
        <v>7</v>
      </c>
      <c r="ORR11" t="s">
        <v>7</v>
      </c>
      <c r="ORS11" t="s">
        <v>7</v>
      </c>
      <c r="ORT11" t="s">
        <v>7</v>
      </c>
      <c r="ORU11" t="s">
        <v>7</v>
      </c>
      <c r="ORV11" t="s">
        <v>7</v>
      </c>
      <c r="ORW11" t="s">
        <v>7</v>
      </c>
      <c r="ORX11" t="s">
        <v>7</v>
      </c>
      <c r="ORY11" t="s">
        <v>7</v>
      </c>
      <c r="ORZ11" t="s">
        <v>7</v>
      </c>
      <c r="OSA11" t="s">
        <v>7</v>
      </c>
      <c r="OSB11" t="s">
        <v>7</v>
      </c>
      <c r="OSC11" t="s">
        <v>7</v>
      </c>
      <c r="OSD11" t="s">
        <v>7</v>
      </c>
      <c r="OSE11" t="s">
        <v>7</v>
      </c>
      <c r="OSF11" t="s">
        <v>7</v>
      </c>
      <c r="OSG11" t="s">
        <v>7</v>
      </c>
      <c r="OSH11" t="s">
        <v>7</v>
      </c>
      <c r="OSI11" t="s">
        <v>7</v>
      </c>
      <c r="OSJ11" t="s">
        <v>7</v>
      </c>
      <c r="OSK11" t="s">
        <v>7</v>
      </c>
      <c r="OSL11" t="s">
        <v>7</v>
      </c>
      <c r="OSM11" t="s">
        <v>7</v>
      </c>
      <c r="OSN11" t="s">
        <v>7</v>
      </c>
      <c r="OSO11" t="s">
        <v>7</v>
      </c>
      <c r="OSP11" t="s">
        <v>7</v>
      </c>
      <c r="OSQ11" t="s">
        <v>7</v>
      </c>
      <c r="OSR11" t="s">
        <v>7</v>
      </c>
      <c r="OSS11" t="s">
        <v>7</v>
      </c>
      <c r="OST11" t="s">
        <v>7</v>
      </c>
      <c r="OSU11" t="s">
        <v>7</v>
      </c>
      <c r="OSV11" t="s">
        <v>7</v>
      </c>
      <c r="OSW11" t="s">
        <v>7</v>
      </c>
      <c r="OSX11" t="s">
        <v>7</v>
      </c>
      <c r="OSY11" t="s">
        <v>7</v>
      </c>
      <c r="OSZ11" t="s">
        <v>7</v>
      </c>
      <c r="OTA11" t="s">
        <v>7</v>
      </c>
      <c r="OTB11" t="s">
        <v>7</v>
      </c>
      <c r="OTC11" t="s">
        <v>7</v>
      </c>
      <c r="OTD11" t="s">
        <v>7</v>
      </c>
      <c r="OTE11" t="s">
        <v>7</v>
      </c>
      <c r="OTF11" t="s">
        <v>7</v>
      </c>
      <c r="OTG11" t="s">
        <v>7</v>
      </c>
      <c r="OTH11" t="s">
        <v>7</v>
      </c>
      <c r="OTI11" t="s">
        <v>7</v>
      </c>
      <c r="OTJ11" t="s">
        <v>7</v>
      </c>
      <c r="OTK11" t="s">
        <v>7</v>
      </c>
      <c r="OTL11" t="s">
        <v>7</v>
      </c>
      <c r="OTM11" t="s">
        <v>7</v>
      </c>
      <c r="OTN11" t="s">
        <v>7</v>
      </c>
      <c r="OTO11" t="s">
        <v>7</v>
      </c>
      <c r="OTP11" t="s">
        <v>7</v>
      </c>
      <c r="OTQ11" t="s">
        <v>7</v>
      </c>
      <c r="OTR11" t="s">
        <v>7</v>
      </c>
      <c r="OTS11" t="s">
        <v>7</v>
      </c>
      <c r="OTT11" t="s">
        <v>7</v>
      </c>
      <c r="OTU11" t="s">
        <v>7</v>
      </c>
      <c r="OTV11" t="s">
        <v>7</v>
      </c>
      <c r="OTW11" t="s">
        <v>7</v>
      </c>
      <c r="OTX11" t="s">
        <v>7</v>
      </c>
      <c r="OTY11" t="s">
        <v>7</v>
      </c>
      <c r="OTZ11" t="s">
        <v>7</v>
      </c>
      <c r="OUA11" t="s">
        <v>7</v>
      </c>
      <c r="OUB11" t="s">
        <v>7</v>
      </c>
      <c r="OUC11" t="s">
        <v>7</v>
      </c>
      <c r="OUD11" t="s">
        <v>7</v>
      </c>
      <c r="OUE11" t="s">
        <v>7</v>
      </c>
      <c r="OUF11" t="s">
        <v>7</v>
      </c>
      <c r="OUG11" t="s">
        <v>7</v>
      </c>
      <c r="OUH11" t="s">
        <v>7</v>
      </c>
      <c r="OUI11" t="s">
        <v>7</v>
      </c>
      <c r="OUJ11" t="s">
        <v>7</v>
      </c>
      <c r="OUK11" t="s">
        <v>7</v>
      </c>
      <c r="OUL11" t="s">
        <v>7</v>
      </c>
      <c r="OUM11" t="s">
        <v>7</v>
      </c>
      <c r="OUN11" t="s">
        <v>7</v>
      </c>
      <c r="OUO11" t="s">
        <v>7</v>
      </c>
      <c r="OUP11" t="s">
        <v>7</v>
      </c>
      <c r="OUQ11" t="s">
        <v>7</v>
      </c>
      <c r="OUR11" t="s">
        <v>7</v>
      </c>
      <c r="OUS11" t="s">
        <v>7</v>
      </c>
      <c r="OUT11" t="s">
        <v>7</v>
      </c>
      <c r="OUU11" t="s">
        <v>7</v>
      </c>
      <c r="OUV11" t="s">
        <v>7</v>
      </c>
      <c r="OUW11" t="s">
        <v>7</v>
      </c>
      <c r="OUX11" t="s">
        <v>7</v>
      </c>
      <c r="OUY11" t="s">
        <v>7</v>
      </c>
      <c r="OUZ11" t="s">
        <v>7</v>
      </c>
      <c r="OVA11" t="s">
        <v>7</v>
      </c>
      <c r="OVB11" t="s">
        <v>7</v>
      </c>
      <c r="OVC11" t="s">
        <v>7</v>
      </c>
      <c r="OVD11" t="s">
        <v>7</v>
      </c>
      <c r="OVE11" t="s">
        <v>7</v>
      </c>
      <c r="OVF11" t="s">
        <v>7</v>
      </c>
      <c r="OVG11" t="s">
        <v>7</v>
      </c>
      <c r="OVH11" t="s">
        <v>7</v>
      </c>
      <c r="OVI11" t="s">
        <v>7</v>
      </c>
      <c r="OVJ11" t="s">
        <v>7</v>
      </c>
      <c r="OVK11" t="s">
        <v>7</v>
      </c>
      <c r="OVL11" t="s">
        <v>7</v>
      </c>
      <c r="OVM11" t="s">
        <v>7</v>
      </c>
      <c r="OVN11" t="s">
        <v>7</v>
      </c>
      <c r="OVO11" t="s">
        <v>7</v>
      </c>
      <c r="OVP11" t="s">
        <v>7</v>
      </c>
      <c r="OVQ11" t="s">
        <v>7</v>
      </c>
      <c r="OVR11" t="s">
        <v>7</v>
      </c>
      <c r="OVS11" t="s">
        <v>7</v>
      </c>
      <c r="OVT11" t="s">
        <v>7</v>
      </c>
      <c r="OVU11" t="s">
        <v>7</v>
      </c>
      <c r="OVV11" t="s">
        <v>7</v>
      </c>
      <c r="OVW11" t="s">
        <v>7</v>
      </c>
      <c r="OVX11" t="s">
        <v>7</v>
      </c>
      <c r="OVY11" t="s">
        <v>7</v>
      </c>
      <c r="OVZ11" t="s">
        <v>7</v>
      </c>
      <c r="OWA11" t="s">
        <v>7</v>
      </c>
      <c r="OWB11" t="s">
        <v>7</v>
      </c>
      <c r="OWC11" t="s">
        <v>7</v>
      </c>
      <c r="OWD11" t="s">
        <v>7</v>
      </c>
      <c r="OWE11" t="s">
        <v>7</v>
      </c>
      <c r="OWF11" t="s">
        <v>7</v>
      </c>
      <c r="OWG11" t="s">
        <v>7</v>
      </c>
      <c r="OWH11" t="s">
        <v>7</v>
      </c>
      <c r="OWI11" t="s">
        <v>7</v>
      </c>
      <c r="OWJ11" t="s">
        <v>7</v>
      </c>
      <c r="OWK11" t="s">
        <v>7</v>
      </c>
      <c r="OWL11" t="s">
        <v>7</v>
      </c>
      <c r="OWM11" t="s">
        <v>7</v>
      </c>
      <c r="OWN11" t="s">
        <v>7</v>
      </c>
      <c r="OWO11" t="s">
        <v>7</v>
      </c>
      <c r="OWP11" t="s">
        <v>7</v>
      </c>
      <c r="OWQ11" t="s">
        <v>7</v>
      </c>
      <c r="OWR11" t="s">
        <v>7</v>
      </c>
      <c r="OWS11" t="s">
        <v>7</v>
      </c>
      <c r="OWT11" t="s">
        <v>7</v>
      </c>
      <c r="OWU11" t="s">
        <v>7</v>
      </c>
      <c r="OWV11" t="s">
        <v>7</v>
      </c>
      <c r="OWW11" t="s">
        <v>7</v>
      </c>
      <c r="OWX11" t="s">
        <v>7</v>
      </c>
      <c r="OWY11" t="s">
        <v>7</v>
      </c>
      <c r="OWZ11" t="s">
        <v>7</v>
      </c>
      <c r="OXA11" t="s">
        <v>7</v>
      </c>
      <c r="OXB11" t="s">
        <v>7</v>
      </c>
      <c r="OXC11" t="s">
        <v>7</v>
      </c>
      <c r="OXD11" t="s">
        <v>7</v>
      </c>
      <c r="OXE11" t="s">
        <v>7</v>
      </c>
      <c r="OXF11" t="s">
        <v>7</v>
      </c>
      <c r="OXG11" t="s">
        <v>7</v>
      </c>
      <c r="OXH11" t="s">
        <v>7</v>
      </c>
      <c r="OXI11" t="s">
        <v>7</v>
      </c>
      <c r="OXJ11" t="s">
        <v>7</v>
      </c>
      <c r="OXK11" t="s">
        <v>7</v>
      </c>
      <c r="OXL11" t="s">
        <v>7</v>
      </c>
      <c r="OXM11" t="s">
        <v>7</v>
      </c>
      <c r="OXN11" t="s">
        <v>7</v>
      </c>
      <c r="OXO11" t="s">
        <v>7</v>
      </c>
      <c r="OXP11" t="s">
        <v>7</v>
      </c>
      <c r="OXQ11" t="s">
        <v>7</v>
      </c>
      <c r="OXR11" t="s">
        <v>7</v>
      </c>
      <c r="OXS11" t="s">
        <v>7</v>
      </c>
      <c r="OXT11" t="s">
        <v>7</v>
      </c>
      <c r="OXU11" t="s">
        <v>7</v>
      </c>
      <c r="OXV11" t="s">
        <v>7</v>
      </c>
      <c r="OXW11" t="s">
        <v>7</v>
      </c>
      <c r="OXX11" t="s">
        <v>7</v>
      </c>
      <c r="OXY11" t="s">
        <v>7</v>
      </c>
      <c r="OXZ11" t="s">
        <v>7</v>
      </c>
      <c r="OYA11" t="s">
        <v>7</v>
      </c>
      <c r="OYB11" t="s">
        <v>7</v>
      </c>
      <c r="OYC11" t="s">
        <v>7</v>
      </c>
      <c r="OYD11" t="s">
        <v>7</v>
      </c>
      <c r="OYE11" t="s">
        <v>7</v>
      </c>
      <c r="OYF11" t="s">
        <v>7</v>
      </c>
      <c r="OYG11" t="s">
        <v>7</v>
      </c>
      <c r="OYH11" t="s">
        <v>7</v>
      </c>
      <c r="OYI11" t="s">
        <v>7</v>
      </c>
      <c r="OYJ11" t="s">
        <v>7</v>
      </c>
      <c r="OYK11" t="s">
        <v>7</v>
      </c>
      <c r="OYL11" t="s">
        <v>7</v>
      </c>
      <c r="OYM11" t="s">
        <v>7</v>
      </c>
      <c r="OYN11" t="s">
        <v>7</v>
      </c>
      <c r="OYO11" t="s">
        <v>7</v>
      </c>
      <c r="OYP11" t="s">
        <v>7</v>
      </c>
      <c r="OYQ11" t="s">
        <v>7</v>
      </c>
      <c r="OYR11" t="s">
        <v>7</v>
      </c>
      <c r="OYS11" t="s">
        <v>7</v>
      </c>
      <c r="OYT11" t="s">
        <v>7</v>
      </c>
      <c r="OYU11" t="s">
        <v>7</v>
      </c>
      <c r="OYV11" t="s">
        <v>7</v>
      </c>
      <c r="OYW11" t="s">
        <v>7</v>
      </c>
      <c r="OYX11" t="s">
        <v>7</v>
      </c>
      <c r="OYY11" t="s">
        <v>7</v>
      </c>
      <c r="OYZ11" t="s">
        <v>7</v>
      </c>
      <c r="OZA11" t="s">
        <v>7</v>
      </c>
      <c r="OZB11" t="s">
        <v>7</v>
      </c>
      <c r="OZC11" t="s">
        <v>7</v>
      </c>
      <c r="OZD11" t="s">
        <v>7</v>
      </c>
      <c r="OZE11" t="s">
        <v>7</v>
      </c>
      <c r="OZF11" t="s">
        <v>7</v>
      </c>
      <c r="OZG11" t="s">
        <v>7</v>
      </c>
      <c r="OZH11" t="s">
        <v>7</v>
      </c>
      <c r="OZI11" t="s">
        <v>7</v>
      </c>
      <c r="OZJ11" t="s">
        <v>7</v>
      </c>
      <c r="OZK11" t="s">
        <v>7</v>
      </c>
      <c r="OZL11" t="s">
        <v>7</v>
      </c>
      <c r="OZM11" t="s">
        <v>7</v>
      </c>
      <c r="OZN11" t="s">
        <v>7</v>
      </c>
      <c r="OZO11" t="s">
        <v>7</v>
      </c>
      <c r="OZP11" t="s">
        <v>7</v>
      </c>
      <c r="OZQ11" t="s">
        <v>7</v>
      </c>
      <c r="OZR11" t="s">
        <v>7</v>
      </c>
      <c r="OZS11" t="s">
        <v>7</v>
      </c>
      <c r="OZT11" t="s">
        <v>7</v>
      </c>
      <c r="OZU11" t="s">
        <v>7</v>
      </c>
      <c r="OZV11" t="s">
        <v>7</v>
      </c>
      <c r="OZW11" t="s">
        <v>7</v>
      </c>
      <c r="OZX11" t="s">
        <v>7</v>
      </c>
      <c r="OZY11" t="s">
        <v>7</v>
      </c>
      <c r="OZZ11" t="s">
        <v>7</v>
      </c>
      <c r="PAA11" t="s">
        <v>7</v>
      </c>
      <c r="PAB11" t="s">
        <v>7</v>
      </c>
      <c r="PAC11" t="s">
        <v>7</v>
      </c>
      <c r="PAD11" t="s">
        <v>7</v>
      </c>
      <c r="PAE11" t="s">
        <v>7</v>
      </c>
      <c r="PAF11" t="s">
        <v>7</v>
      </c>
      <c r="PAG11" t="s">
        <v>7</v>
      </c>
      <c r="PAH11" t="s">
        <v>7</v>
      </c>
      <c r="PAI11" t="s">
        <v>7</v>
      </c>
      <c r="PAJ11" t="s">
        <v>7</v>
      </c>
      <c r="PAK11" t="s">
        <v>7</v>
      </c>
      <c r="PAL11" t="s">
        <v>7</v>
      </c>
      <c r="PAM11" t="s">
        <v>7</v>
      </c>
      <c r="PAN11" t="s">
        <v>7</v>
      </c>
      <c r="PAO11" t="s">
        <v>7</v>
      </c>
      <c r="PAP11" t="s">
        <v>7</v>
      </c>
      <c r="PAQ11" t="s">
        <v>7</v>
      </c>
      <c r="PAR11" t="s">
        <v>7</v>
      </c>
      <c r="PAS11" t="s">
        <v>7</v>
      </c>
      <c r="PAT11" t="s">
        <v>7</v>
      </c>
      <c r="PAU11" t="s">
        <v>7</v>
      </c>
      <c r="PAV11" t="s">
        <v>7</v>
      </c>
      <c r="PAW11" t="s">
        <v>7</v>
      </c>
      <c r="PAX11" t="s">
        <v>7</v>
      </c>
      <c r="PAY11" t="s">
        <v>7</v>
      </c>
      <c r="PAZ11" t="s">
        <v>7</v>
      </c>
      <c r="PBA11" t="s">
        <v>7</v>
      </c>
      <c r="PBB11" t="s">
        <v>7</v>
      </c>
      <c r="PBC11" t="s">
        <v>7</v>
      </c>
      <c r="PBD11" t="s">
        <v>7</v>
      </c>
      <c r="PBE11" t="s">
        <v>7</v>
      </c>
      <c r="PBF11" t="s">
        <v>7</v>
      </c>
      <c r="PBG11" t="s">
        <v>7</v>
      </c>
      <c r="PBH11" t="s">
        <v>7</v>
      </c>
      <c r="PBI11" t="s">
        <v>7</v>
      </c>
      <c r="PBJ11" t="s">
        <v>7</v>
      </c>
      <c r="PBK11" t="s">
        <v>7</v>
      </c>
      <c r="PBL11" t="s">
        <v>7</v>
      </c>
      <c r="PBM11" t="s">
        <v>7</v>
      </c>
      <c r="PBN11" t="s">
        <v>7</v>
      </c>
      <c r="PBO11" t="s">
        <v>7</v>
      </c>
      <c r="PBP11" t="s">
        <v>7</v>
      </c>
      <c r="PBQ11" t="s">
        <v>7</v>
      </c>
      <c r="PBR11" t="s">
        <v>7</v>
      </c>
      <c r="PBS11" t="s">
        <v>7</v>
      </c>
      <c r="PBT11" t="s">
        <v>7</v>
      </c>
      <c r="PBU11" t="s">
        <v>7</v>
      </c>
      <c r="PBV11" t="s">
        <v>7</v>
      </c>
      <c r="PBW11" t="s">
        <v>7</v>
      </c>
      <c r="PBX11" t="s">
        <v>7</v>
      </c>
      <c r="PBY11" t="s">
        <v>7</v>
      </c>
      <c r="PBZ11" t="s">
        <v>7</v>
      </c>
      <c r="PCA11" t="s">
        <v>7</v>
      </c>
      <c r="PCB11" t="s">
        <v>7</v>
      </c>
      <c r="PCC11" t="s">
        <v>7</v>
      </c>
      <c r="PCD11" t="s">
        <v>7</v>
      </c>
      <c r="PCE11" t="s">
        <v>7</v>
      </c>
      <c r="PCF11" t="s">
        <v>7</v>
      </c>
      <c r="PCG11" t="s">
        <v>7</v>
      </c>
      <c r="PCH11" t="s">
        <v>7</v>
      </c>
      <c r="PCI11" t="s">
        <v>7</v>
      </c>
      <c r="PCJ11" t="s">
        <v>7</v>
      </c>
      <c r="PCK11" t="s">
        <v>7</v>
      </c>
      <c r="PCL11" t="s">
        <v>7</v>
      </c>
      <c r="PCM11" t="s">
        <v>7</v>
      </c>
      <c r="PCN11" t="s">
        <v>7</v>
      </c>
      <c r="PCO11" t="s">
        <v>7</v>
      </c>
      <c r="PCP11" t="s">
        <v>7</v>
      </c>
      <c r="PCQ11" t="s">
        <v>7</v>
      </c>
      <c r="PCR11" t="s">
        <v>7</v>
      </c>
      <c r="PCS11" t="s">
        <v>7</v>
      </c>
      <c r="PCT11" t="s">
        <v>7</v>
      </c>
      <c r="PCU11" t="s">
        <v>7</v>
      </c>
      <c r="PCV11" t="s">
        <v>7</v>
      </c>
      <c r="PCW11" t="s">
        <v>7</v>
      </c>
      <c r="PCX11" t="s">
        <v>7</v>
      </c>
      <c r="PCY11" t="s">
        <v>7</v>
      </c>
      <c r="PCZ11" t="s">
        <v>7</v>
      </c>
      <c r="PDA11" t="s">
        <v>7</v>
      </c>
      <c r="PDB11" t="s">
        <v>7</v>
      </c>
      <c r="PDC11" t="s">
        <v>7</v>
      </c>
      <c r="PDD11" t="s">
        <v>7</v>
      </c>
      <c r="PDE11" t="s">
        <v>7</v>
      </c>
      <c r="PDF11" t="s">
        <v>7</v>
      </c>
      <c r="PDG11" t="s">
        <v>7</v>
      </c>
      <c r="PDH11" t="s">
        <v>7</v>
      </c>
      <c r="PDI11" t="s">
        <v>7</v>
      </c>
      <c r="PDJ11" t="s">
        <v>7</v>
      </c>
      <c r="PDK11" t="s">
        <v>7</v>
      </c>
      <c r="PDL11" t="s">
        <v>7</v>
      </c>
      <c r="PDM11" t="s">
        <v>7</v>
      </c>
      <c r="PDN11" t="s">
        <v>7</v>
      </c>
      <c r="PDO11" t="s">
        <v>7</v>
      </c>
      <c r="PDP11" t="s">
        <v>7</v>
      </c>
      <c r="PDQ11" t="s">
        <v>7</v>
      </c>
      <c r="PDR11" t="s">
        <v>7</v>
      </c>
      <c r="PDS11" t="s">
        <v>7</v>
      </c>
      <c r="PDT11" t="s">
        <v>7</v>
      </c>
      <c r="PDU11" t="s">
        <v>7</v>
      </c>
      <c r="PDV11" t="s">
        <v>7</v>
      </c>
      <c r="PDW11" t="s">
        <v>7</v>
      </c>
      <c r="PDX11" t="s">
        <v>7</v>
      </c>
      <c r="PDY11" t="s">
        <v>7</v>
      </c>
      <c r="PDZ11" t="s">
        <v>7</v>
      </c>
      <c r="PEA11" t="s">
        <v>7</v>
      </c>
      <c r="PEB11" t="s">
        <v>7</v>
      </c>
      <c r="PEC11" t="s">
        <v>7</v>
      </c>
      <c r="PED11" t="s">
        <v>7</v>
      </c>
      <c r="PEE11" t="s">
        <v>7</v>
      </c>
      <c r="PEF11" t="s">
        <v>7</v>
      </c>
      <c r="PEG11" t="s">
        <v>7</v>
      </c>
      <c r="PEH11" t="s">
        <v>7</v>
      </c>
      <c r="PEI11" t="s">
        <v>7</v>
      </c>
      <c r="PEJ11" t="s">
        <v>7</v>
      </c>
      <c r="PEK11" t="s">
        <v>7</v>
      </c>
      <c r="PEL11" t="s">
        <v>7</v>
      </c>
      <c r="PEM11" t="s">
        <v>7</v>
      </c>
      <c r="PEN11" t="s">
        <v>7</v>
      </c>
      <c r="PEO11" t="s">
        <v>7</v>
      </c>
      <c r="PEP11" t="s">
        <v>7</v>
      </c>
      <c r="PEQ11" t="s">
        <v>7</v>
      </c>
      <c r="PER11" t="s">
        <v>7</v>
      </c>
      <c r="PES11" t="s">
        <v>7</v>
      </c>
      <c r="PET11" t="s">
        <v>7</v>
      </c>
      <c r="PEU11" t="s">
        <v>7</v>
      </c>
      <c r="PEV11" t="s">
        <v>7</v>
      </c>
      <c r="PEW11" t="s">
        <v>7</v>
      </c>
      <c r="PEX11" t="s">
        <v>7</v>
      </c>
      <c r="PEY11" t="s">
        <v>7</v>
      </c>
      <c r="PEZ11" t="s">
        <v>7</v>
      </c>
      <c r="PFA11" t="s">
        <v>7</v>
      </c>
      <c r="PFB11" t="s">
        <v>7</v>
      </c>
      <c r="PFC11" t="s">
        <v>7</v>
      </c>
      <c r="PFD11" t="s">
        <v>7</v>
      </c>
      <c r="PFE11" t="s">
        <v>7</v>
      </c>
      <c r="PFF11" t="s">
        <v>7</v>
      </c>
      <c r="PFG11" t="s">
        <v>7</v>
      </c>
      <c r="PFH11" t="s">
        <v>7</v>
      </c>
      <c r="PFI11" t="s">
        <v>7</v>
      </c>
      <c r="PFJ11" t="s">
        <v>7</v>
      </c>
      <c r="PFK11" t="s">
        <v>7</v>
      </c>
      <c r="PFL11" t="s">
        <v>7</v>
      </c>
      <c r="PFM11" t="s">
        <v>7</v>
      </c>
      <c r="PFN11" t="s">
        <v>7</v>
      </c>
      <c r="PFO11" t="s">
        <v>7</v>
      </c>
      <c r="PFP11" t="s">
        <v>7</v>
      </c>
      <c r="PFQ11" t="s">
        <v>7</v>
      </c>
      <c r="PFR11" t="s">
        <v>7</v>
      </c>
      <c r="PFS11" t="s">
        <v>7</v>
      </c>
      <c r="PFT11" t="s">
        <v>7</v>
      </c>
      <c r="PFU11" t="s">
        <v>7</v>
      </c>
      <c r="PFV11" t="s">
        <v>7</v>
      </c>
      <c r="PFW11" t="s">
        <v>7</v>
      </c>
      <c r="PFX11" t="s">
        <v>7</v>
      </c>
      <c r="PFY11" t="s">
        <v>7</v>
      </c>
      <c r="PFZ11" t="s">
        <v>7</v>
      </c>
      <c r="PGA11" t="s">
        <v>7</v>
      </c>
      <c r="PGB11" t="s">
        <v>7</v>
      </c>
      <c r="PGC11" t="s">
        <v>7</v>
      </c>
      <c r="PGD11" t="s">
        <v>7</v>
      </c>
      <c r="PGE11" t="s">
        <v>7</v>
      </c>
      <c r="PGF11" t="s">
        <v>7</v>
      </c>
      <c r="PGG11" t="s">
        <v>7</v>
      </c>
      <c r="PGH11" t="s">
        <v>7</v>
      </c>
      <c r="PGI11" t="s">
        <v>7</v>
      </c>
      <c r="PGJ11" t="s">
        <v>7</v>
      </c>
      <c r="PGK11" t="s">
        <v>7</v>
      </c>
      <c r="PGL11" t="s">
        <v>7</v>
      </c>
      <c r="PGM11" t="s">
        <v>7</v>
      </c>
      <c r="PGN11" t="s">
        <v>7</v>
      </c>
      <c r="PGO11" t="s">
        <v>7</v>
      </c>
      <c r="PGP11" t="s">
        <v>7</v>
      </c>
      <c r="PGQ11" t="s">
        <v>7</v>
      </c>
      <c r="PGR11" t="s">
        <v>7</v>
      </c>
      <c r="PGS11" t="s">
        <v>7</v>
      </c>
      <c r="PGT11" t="s">
        <v>7</v>
      </c>
      <c r="PGU11" t="s">
        <v>7</v>
      </c>
      <c r="PGV11" t="s">
        <v>7</v>
      </c>
      <c r="PGW11" t="s">
        <v>7</v>
      </c>
      <c r="PGX11" t="s">
        <v>7</v>
      </c>
      <c r="PGY11" t="s">
        <v>7</v>
      </c>
      <c r="PGZ11" t="s">
        <v>7</v>
      </c>
      <c r="PHA11" t="s">
        <v>7</v>
      </c>
      <c r="PHB11" t="s">
        <v>7</v>
      </c>
      <c r="PHC11" t="s">
        <v>7</v>
      </c>
      <c r="PHD11" t="s">
        <v>7</v>
      </c>
      <c r="PHE11" t="s">
        <v>7</v>
      </c>
      <c r="PHF11" t="s">
        <v>7</v>
      </c>
      <c r="PHG11" t="s">
        <v>7</v>
      </c>
      <c r="PHH11" t="s">
        <v>7</v>
      </c>
      <c r="PHI11" t="s">
        <v>7</v>
      </c>
      <c r="PHJ11" t="s">
        <v>7</v>
      </c>
      <c r="PHK11" t="s">
        <v>7</v>
      </c>
      <c r="PHL11" t="s">
        <v>7</v>
      </c>
      <c r="PHM11" t="s">
        <v>7</v>
      </c>
      <c r="PHN11" t="s">
        <v>7</v>
      </c>
      <c r="PHO11" t="s">
        <v>7</v>
      </c>
      <c r="PHP11" t="s">
        <v>7</v>
      </c>
      <c r="PHQ11" t="s">
        <v>7</v>
      </c>
      <c r="PHR11" t="s">
        <v>7</v>
      </c>
      <c r="PHS11" t="s">
        <v>7</v>
      </c>
      <c r="PHT11" t="s">
        <v>7</v>
      </c>
      <c r="PHU11" t="s">
        <v>7</v>
      </c>
      <c r="PHV11" t="s">
        <v>7</v>
      </c>
      <c r="PHW11" t="s">
        <v>7</v>
      </c>
      <c r="PHX11" t="s">
        <v>7</v>
      </c>
      <c r="PHY11" t="s">
        <v>7</v>
      </c>
      <c r="PHZ11" t="s">
        <v>7</v>
      </c>
      <c r="PIA11" t="s">
        <v>7</v>
      </c>
      <c r="PIB11" t="s">
        <v>7</v>
      </c>
      <c r="PIC11" t="s">
        <v>7</v>
      </c>
      <c r="PID11" t="s">
        <v>7</v>
      </c>
      <c r="PIE11" t="s">
        <v>7</v>
      </c>
      <c r="PIF11" t="s">
        <v>7</v>
      </c>
      <c r="PIG11" t="s">
        <v>7</v>
      </c>
      <c r="PIH11" t="s">
        <v>7</v>
      </c>
      <c r="PII11" t="s">
        <v>7</v>
      </c>
      <c r="PIJ11" t="s">
        <v>7</v>
      </c>
      <c r="PIK11" t="s">
        <v>7</v>
      </c>
      <c r="PIL11" t="s">
        <v>7</v>
      </c>
      <c r="PIM11" t="s">
        <v>7</v>
      </c>
      <c r="PIN11" t="s">
        <v>7</v>
      </c>
      <c r="PIO11" t="s">
        <v>7</v>
      </c>
      <c r="PIP11" t="s">
        <v>7</v>
      </c>
      <c r="PIQ11" t="s">
        <v>7</v>
      </c>
      <c r="PIR11" t="s">
        <v>7</v>
      </c>
      <c r="PIS11" t="s">
        <v>7</v>
      </c>
      <c r="PIT11" t="s">
        <v>7</v>
      </c>
      <c r="PIU11" t="s">
        <v>7</v>
      </c>
      <c r="PIV11" t="s">
        <v>7</v>
      </c>
      <c r="PIW11" t="s">
        <v>7</v>
      </c>
      <c r="PIX11" t="s">
        <v>7</v>
      </c>
      <c r="PIY11" t="s">
        <v>7</v>
      </c>
      <c r="PIZ11" t="s">
        <v>7</v>
      </c>
      <c r="PJA11" t="s">
        <v>7</v>
      </c>
      <c r="PJB11" t="s">
        <v>7</v>
      </c>
      <c r="PJC11" t="s">
        <v>7</v>
      </c>
      <c r="PJD11" t="s">
        <v>7</v>
      </c>
      <c r="PJE11" t="s">
        <v>7</v>
      </c>
      <c r="PJF11" t="s">
        <v>7</v>
      </c>
      <c r="PJG11" t="s">
        <v>7</v>
      </c>
      <c r="PJH11" t="s">
        <v>7</v>
      </c>
      <c r="PJI11" t="s">
        <v>7</v>
      </c>
      <c r="PJJ11" t="s">
        <v>7</v>
      </c>
      <c r="PJK11" t="s">
        <v>7</v>
      </c>
      <c r="PJL11" t="s">
        <v>7</v>
      </c>
      <c r="PJM11" t="s">
        <v>7</v>
      </c>
      <c r="PJN11" t="s">
        <v>7</v>
      </c>
      <c r="PJO11" t="s">
        <v>7</v>
      </c>
      <c r="PJP11" t="s">
        <v>7</v>
      </c>
      <c r="PJQ11" t="s">
        <v>7</v>
      </c>
      <c r="PJR11" t="s">
        <v>7</v>
      </c>
      <c r="PJS11" t="s">
        <v>7</v>
      </c>
      <c r="PJT11" t="s">
        <v>7</v>
      </c>
      <c r="PJU11" t="s">
        <v>7</v>
      </c>
      <c r="PJV11" t="s">
        <v>7</v>
      </c>
      <c r="PJW11" t="s">
        <v>7</v>
      </c>
      <c r="PJX11" t="s">
        <v>7</v>
      </c>
      <c r="PJY11" t="s">
        <v>7</v>
      </c>
      <c r="PJZ11" t="s">
        <v>7</v>
      </c>
      <c r="PKA11" t="s">
        <v>7</v>
      </c>
      <c r="PKB11" t="s">
        <v>7</v>
      </c>
      <c r="PKC11" t="s">
        <v>7</v>
      </c>
      <c r="PKD11" t="s">
        <v>7</v>
      </c>
      <c r="PKE11" t="s">
        <v>7</v>
      </c>
      <c r="PKF11" t="s">
        <v>7</v>
      </c>
      <c r="PKG11" t="s">
        <v>7</v>
      </c>
      <c r="PKH11" t="s">
        <v>7</v>
      </c>
      <c r="PKI11" t="s">
        <v>7</v>
      </c>
      <c r="PKJ11" t="s">
        <v>7</v>
      </c>
      <c r="PKK11" t="s">
        <v>7</v>
      </c>
      <c r="PKL11" t="s">
        <v>7</v>
      </c>
      <c r="PKM11" t="s">
        <v>7</v>
      </c>
      <c r="PKN11" t="s">
        <v>7</v>
      </c>
      <c r="PKO11" t="s">
        <v>7</v>
      </c>
      <c r="PKP11" t="s">
        <v>7</v>
      </c>
      <c r="PKQ11" t="s">
        <v>7</v>
      </c>
      <c r="PKR11" t="s">
        <v>7</v>
      </c>
      <c r="PKS11" t="s">
        <v>7</v>
      </c>
      <c r="PKT11" t="s">
        <v>7</v>
      </c>
      <c r="PKU11" t="s">
        <v>7</v>
      </c>
      <c r="PKV11" t="s">
        <v>7</v>
      </c>
      <c r="PKW11" t="s">
        <v>7</v>
      </c>
      <c r="PKX11" t="s">
        <v>7</v>
      </c>
      <c r="PKY11" t="s">
        <v>7</v>
      </c>
      <c r="PKZ11" t="s">
        <v>7</v>
      </c>
      <c r="PLA11" t="s">
        <v>7</v>
      </c>
      <c r="PLB11" t="s">
        <v>7</v>
      </c>
      <c r="PLC11" t="s">
        <v>7</v>
      </c>
      <c r="PLD11" t="s">
        <v>7</v>
      </c>
      <c r="PLE11" t="s">
        <v>7</v>
      </c>
      <c r="PLF11" t="s">
        <v>7</v>
      </c>
      <c r="PLG11" t="s">
        <v>7</v>
      </c>
      <c r="PLH11" t="s">
        <v>7</v>
      </c>
      <c r="PLI11" t="s">
        <v>7</v>
      </c>
      <c r="PLJ11" t="s">
        <v>7</v>
      </c>
      <c r="PLK11" t="s">
        <v>7</v>
      </c>
      <c r="PLL11" t="s">
        <v>7</v>
      </c>
      <c r="PLM11" t="s">
        <v>7</v>
      </c>
      <c r="PLN11" t="s">
        <v>7</v>
      </c>
      <c r="PLO11" t="s">
        <v>7</v>
      </c>
      <c r="PLP11" t="s">
        <v>7</v>
      </c>
      <c r="PLQ11" t="s">
        <v>7</v>
      </c>
      <c r="PLR11" t="s">
        <v>7</v>
      </c>
      <c r="PLS11" t="s">
        <v>7</v>
      </c>
      <c r="PLT11" t="s">
        <v>7</v>
      </c>
      <c r="PLU11" t="s">
        <v>7</v>
      </c>
      <c r="PLV11" t="s">
        <v>7</v>
      </c>
      <c r="PLW11" t="s">
        <v>7</v>
      </c>
      <c r="PLX11" t="s">
        <v>7</v>
      </c>
      <c r="PLY11" t="s">
        <v>7</v>
      </c>
      <c r="PLZ11" t="s">
        <v>7</v>
      </c>
      <c r="PMA11" t="s">
        <v>7</v>
      </c>
      <c r="PMB11" t="s">
        <v>7</v>
      </c>
      <c r="PMC11" t="s">
        <v>7</v>
      </c>
      <c r="PMD11" t="s">
        <v>7</v>
      </c>
      <c r="PME11" t="s">
        <v>7</v>
      </c>
      <c r="PMF11" t="s">
        <v>7</v>
      </c>
      <c r="PMG11" t="s">
        <v>7</v>
      </c>
      <c r="PMH11" t="s">
        <v>7</v>
      </c>
      <c r="PMI11" t="s">
        <v>7</v>
      </c>
      <c r="PMJ11" t="s">
        <v>7</v>
      </c>
      <c r="PMK11" t="s">
        <v>7</v>
      </c>
      <c r="PML11" t="s">
        <v>7</v>
      </c>
      <c r="PMM11" t="s">
        <v>7</v>
      </c>
      <c r="PMN11" t="s">
        <v>7</v>
      </c>
      <c r="PMO11" t="s">
        <v>7</v>
      </c>
      <c r="PMP11" t="s">
        <v>7</v>
      </c>
      <c r="PMQ11" t="s">
        <v>7</v>
      </c>
      <c r="PMR11" t="s">
        <v>7</v>
      </c>
      <c r="PMS11" t="s">
        <v>7</v>
      </c>
      <c r="PMT11" t="s">
        <v>7</v>
      </c>
      <c r="PMU11" t="s">
        <v>7</v>
      </c>
      <c r="PMV11" t="s">
        <v>7</v>
      </c>
      <c r="PMW11" t="s">
        <v>7</v>
      </c>
      <c r="PMX11" t="s">
        <v>7</v>
      </c>
      <c r="PMY11" t="s">
        <v>7</v>
      </c>
      <c r="PMZ11" t="s">
        <v>7</v>
      </c>
      <c r="PNA11" t="s">
        <v>7</v>
      </c>
      <c r="PNB11" t="s">
        <v>7</v>
      </c>
      <c r="PNC11" t="s">
        <v>7</v>
      </c>
      <c r="PND11" t="s">
        <v>7</v>
      </c>
      <c r="PNE11" t="s">
        <v>7</v>
      </c>
      <c r="PNF11" t="s">
        <v>7</v>
      </c>
      <c r="PNG11" t="s">
        <v>7</v>
      </c>
      <c r="PNH11" t="s">
        <v>7</v>
      </c>
      <c r="PNI11" t="s">
        <v>7</v>
      </c>
      <c r="PNJ11" t="s">
        <v>7</v>
      </c>
      <c r="PNK11" t="s">
        <v>7</v>
      </c>
      <c r="PNL11" t="s">
        <v>7</v>
      </c>
      <c r="PNM11" t="s">
        <v>7</v>
      </c>
      <c r="PNN11" t="s">
        <v>7</v>
      </c>
      <c r="PNO11" t="s">
        <v>7</v>
      </c>
      <c r="PNP11" t="s">
        <v>7</v>
      </c>
      <c r="PNQ11" t="s">
        <v>7</v>
      </c>
      <c r="PNR11" t="s">
        <v>7</v>
      </c>
      <c r="PNS11" t="s">
        <v>7</v>
      </c>
      <c r="PNT11" t="s">
        <v>7</v>
      </c>
      <c r="PNU11" t="s">
        <v>7</v>
      </c>
      <c r="PNV11" t="s">
        <v>7</v>
      </c>
      <c r="PNW11" t="s">
        <v>7</v>
      </c>
      <c r="PNX11" t="s">
        <v>7</v>
      </c>
      <c r="PNY11" t="s">
        <v>7</v>
      </c>
      <c r="PNZ11" t="s">
        <v>7</v>
      </c>
      <c r="POA11" t="s">
        <v>7</v>
      </c>
      <c r="POB11" t="s">
        <v>7</v>
      </c>
      <c r="POC11" t="s">
        <v>7</v>
      </c>
      <c r="POD11" t="s">
        <v>7</v>
      </c>
      <c r="POE11" t="s">
        <v>7</v>
      </c>
      <c r="POF11" t="s">
        <v>7</v>
      </c>
      <c r="POG11" t="s">
        <v>7</v>
      </c>
      <c r="POH11" t="s">
        <v>7</v>
      </c>
      <c r="POI11" t="s">
        <v>7</v>
      </c>
      <c r="POJ11" t="s">
        <v>7</v>
      </c>
      <c r="POK11" t="s">
        <v>7</v>
      </c>
      <c r="POL11" t="s">
        <v>7</v>
      </c>
      <c r="POM11" t="s">
        <v>7</v>
      </c>
      <c r="PON11" t="s">
        <v>7</v>
      </c>
      <c r="POO11" t="s">
        <v>7</v>
      </c>
      <c r="POP11" t="s">
        <v>7</v>
      </c>
      <c r="POQ11" t="s">
        <v>7</v>
      </c>
      <c r="POR11" t="s">
        <v>7</v>
      </c>
      <c r="POS11" t="s">
        <v>7</v>
      </c>
      <c r="POT11" t="s">
        <v>7</v>
      </c>
      <c r="POU11" t="s">
        <v>7</v>
      </c>
      <c r="POV11" t="s">
        <v>7</v>
      </c>
      <c r="POW11" t="s">
        <v>7</v>
      </c>
      <c r="POX11" t="s">
        <v>7</v>
      </c>
      <c r="POY11" t="s">
        <v>7</v>
      </c>
      <c r="POZ11" t="s">
        <v>7</v>
      </c>
      <c r="PPA11" t="s">
        <v>7</v>
      </c>
      <c r="PPB11" t="s">
        <v>7</v>
      </c>
      <c r="PPC11" t="s">
        <v>7</v>
      </c>
      <c r="PPD11" t="s">
        <v>7</v>
      </c>
      <c r="PPE11" t="s">
        <v>7</v>
      </c>
      <c r="PPF11" t="s">
        <v>7</v>
      </c>
      <c r="PPG11" t="s">
        <v>7</v>
      </c>
      <c r="PPH11" t="s">
        <v>7</v>
      </c>
      <c r="PPI11" t="s">
        <v>7</v>
      </c>
      <c r="PPJ11" t="s">
        <v>7</v>
      </c>
      <c r="PPK11" t="s">
        <v>7</v>
      </c>
      <c r="PPL11" t="s">
        <v>7</v>
      </c>
      <c r="PPM11" t="s">
        <v>7</v>
      </c>
      <c r="PPN11" t="s">
        <v>7</v>
      </c>
      <c r="PPO11" t="s">
        <v>7</v>
      </c>
      <c r="PPP11" t="s">
        <v>7</v>
      </c>
      <c r="PPQ11" t="s">
        <v>7</v>
      </c>
      <c r="PPR11" t="s">
        <v>7</v>
      </c>
      <c r="PPS11" t="s">
        <v>7</v>
      </c>
      <c r="PPT11" t="s">
        <v>7</v>
      </c>
      <c r="PPU11" t="s">
        <v>7</v>
      </c>
      <c r="PPV11" t="s">
        <v>7</v>
      </c>
      <c r="PPW11" t="s">
        <v>7</v>
      </c>
      <c r="PPX11" t="s">
        <v>7</v>
      </c>
      <c r="PPY11" t="s">
        <v>7</v>
      </c>
      <c r="PPZ11" t="s">
        <v>7</v>
      </c>
      <c r="PQA11" t="s">
        <v>7</v>
      </c>
      <c r="PQB11" t="s">
        <v>7</v>
      </c>
      <c r="PQC11" t="s">
        <v>7</v>
      </c>
      <c r="PQD11" t="s">
        <v>7</v>
      </c>
      <c r="PQE11" t="s">
        <v>7</v>
      </c>
      <c r="PQF11" t="s">
        <v>7</v>
      </c>
      <c r="PQG11" t="s">
        <v>7</v>
      </c>
      <c r="PQH11" t="s">
        <v>7</v>
      </c>
      <c r="PQI11" t="s">
        <v>7</v>
      </c>
      <c r="PQJ11" t="s">
        <v>7</v>
      </c>
      <c r="PQK11" t="s">
        <v>7</v>
      </c>
      <c r="PQL11" t="s">
        <v>7</v>
      </c>
      <c r="PQM11" t="s">
        <v>7</v>
      </c>
      <c r="PQN11" t="s">
        <v>7</v>
      </c>
      <c r="PQO11" t="s">
        <v>7</v>
      </c>
      <c r="PQP11" t="s">
        <v>7</v>
      </c>
      <c r="PQQ11" t="s">
        <v>7</v>
      </c>
      <c r="PQR11" t="s">
        <v>7</v>
      </c>
      <c r="PQS11" t="s">
        <v>7</v>
      </c>
      <c r="PQT11" t="s">
        <v>7</v>
      </c>
      <c r="PQU11" t="s">
        <v>7</v>
      </c>
      <c r="PQV11" t="s">
        <v>7</v>
      </c>
      <c r="PQW11" t="s">
        <v>7</v>
      </c>
      <c r="PQX11" t="s">
        <v>7</v>
      </c>
      <c r="PQY11" t="s">
        <v>7</v>
      </c>
      <c r="PQZ11" t="s">
        <v>7</v>
      </c>
      <c r="PRA11" t="s">
        <v>7</v>
      </c>
      <c r="PRB11" t="s">
        <v>7</v>
      </c>
      <c r="PRC11" t="s">
        <v>7</v>
      </c>
      <c r="PRD11" t="s">
        <v>7</v>
      </c>
      <c r="PRE11" t="s">
        <v>7</v>
      </c>
      <c r="PRF11" t="s">
        <v>7</v>
      </c>
      <c r="PRG11" t="s">
        <v>7</v>
      </c>
      <c r="PRH11" t="s">
        <v>7</v>
      </c>
      <c r="PRI11" t="s">
        <v>7</v>
      </c>
      <c r="PRJ11" t="s">
        <v>7</v>
      </c>
      <c r="PRK11" t="s">
        <v>7</v>
      </c>
      <c r="PRL11" t="s">
        <v>7</v>
      </c>
      <c r="PRM11" t="s">
        <v>7</v>
      </c>
      <c r="PRN11" t="s">
        <v>7</v>
      </c>
      <c r="PRO11" t="s">
        <v>7</v>
      </c>
      <c r="PRP11" t="s">
        <v>7</v>
      </c>
      <c r="PRQ11" t="s">
        <v>7</v>
      </c>
      <c r="PRR11" t="s">
        <v>7</v>
      </c>
      <c r="PRS11" t="s">
        <v>7</v>
      </c>
      <c r="PRT11" t="s">
        <v>7</v>
      </c>
      <c r="PRU11" t="s">
        <v>7</v>
      </c>
      <c r="PRV11" t="s">
        <v>7</v>
      </c>
      <c r="PRW11" t="s">
        <v>7</v>
      </c>
      <c r="PRX11" t="s">
        <v>7</v>
      </c>
      <c r="PRY11" t="s">
        <v>7</v>
      </c>
      <c r="PRZ11" t="s">
        <v>7</v>
      </c>
      <c r="PSA11" t="s">
        <v>7</v>
      </c>
      <c r="PSB11" t="s">
        <v>7</v>
      </c>
      <c r="PSC11" t="s">
        <v>7</v>
      </c>
      <c r="PSD11" t="s">
        <v>7</v>
      </c>
      <c r="PSE11" t="s">
        <v>7</v>
      </c>
      <c r="PSF11" t="s">
        <v>7</v>
      </c>
      <c r="PSG11" t="s">
        <v>7</v>
      </c>
      <c r="PSH11" t="s">
        <v>7</v>
      </c>
      <c r="PSI11" t="s">
        <v>7</v>
      </c>
      <c r="PSJ11" t="s">
        <v>7</v>
      </c>
      <c r="PSK11" t="s">
        <v>7</v>
      </c>
      <c r="PSL11" t="s">
        <v>7</v>
      </c>
      <c r="PSM11" t="s">
        <v>7</v>
      </c>
      <c r="PSN11" t="s">
        <v>7</v>
      </c>
      <c r="PSO11" t="s">
        <v>7</v>
      </c>
      <c r="PSP11" t="s">
        <v>7</v>
      </c>
      <c r="PSQ11" t="s">
        <v>7</v>
      </c>
      <c r="PSR11" t="s">
        <v>7</v>
      </c>
      <c r="PSS11" t="s">
        <v>7</v>
      </c>
      <c r="PST11" t="s">
        <v>7</v>
      </c>
      <c r="PSU11" t="s">
        <v>7</v>
      </c>
      <c r="PSV11" t="s">
        <v>7</v>
      </c>
      <c r="PSW11" t="s">
        <v>7</v>
      </c>
      <c r="PSX11" t="s">
        <v>7</v>
      </c>
      <c r="PSY11" t="s">
        <v>7</v>
      </c>
      <c r="PSZ11" t="s">
        <v>7</v>
      </c>
      <c r="PTA11" t="s">
        <v>7</v>
      </c>
      <c r="PTB11" t="s">
        <v>7</v>
      </c>
      <c r="PTC11" t="s">
        <v>7</v>
      </c>
      <c r="PTD11" t="s">
        <v>7</v>
      </c>
      <c r="PTE11" t="s">
        <v>7</v>
      </c>
      <c r="PTF11" t="s">
        <v>7</v>
      </c>
      <c r="PTG11" t="s">
        <v>7</v>
      </c>
      <c r="PTH11" t="s">
        <v>7</v>
      </c>
      <c r="PTI11" t="s">
        <v>7</v>
      </c>
      <c r="PTJ11" t="s">
        <v>7</v>
      </c>
      <c r="PTK11" t="s">
        <v>7</v>
      </c>
      <c r="PTL11" t="s">
        <v>7</v>
      </c>
      <c r="PTM11" t="s">
        <v>7</v>
      </c>
      <c r="PTN11" t="s">
        <v>7</v>
      </c>
      <c r="PTO11" t="s">
        <v>7</v>
      </c>
      <c r="PTP11" t="s">
        <v>7</v>
      </c>
      <c r="PTQ11" t="s">
        <v>7</v>
      </c>
      <c r="PTR11" t="s">
        <v>7</v>
      </c>
      <c r="PTS11" t="s">
        <v>7</v>
      </c>
      <c r="PTT11" t="s">
        <v>7</v>
      </c>
      <c r="PTU11" t="s">
        <v>7</v>
      </c>
      <c r="PTV11" t="s">
        <v>7</v>
      </c>
      <c r="PTW11" t="s">
        <v>7</v>
      </c>
      <c r="PTX11" t="s">
        <v>7</v>
      </c>
      <c r="PTY11" t="s">
        <v>7</v>
      </c>
      <c r="PTZ11" t="s">
        <v>7</v>
      </c>
      <c r="PUA11" t="s">
        <v>7</v>
      </c>
      <c r="PUB11" t="s">
        <v>7</v>
      </c>
      <c r="PUC11" t="s">
        <v>7</v>
      </c>
      <c r="PUD11" t="s">
        <v>7</v>
      </c>
      <c r="PUE11" t="s">
        <v>7</v>
      </c>
      <c r="PUF11" t="s">
        <v>7</v>
      </c>
      <c r="PUG11" t="s">
        <v>7</v>
      </c>
      <c r="PUH11" t="s">
        <v>7</v>
      </c>
      <c r="PUI11" t="s">
        <v>7</v>
      </c>
      <c r="PUJ11" t="s">
        <v>7</v>
      </c>
      <c r="PUK11" t="s">
        <v>7</v>
      </c>
      <c r="PUL11" t="s">
        <v>7</v>
      </c>
      <c r="PUM11" t="s">
        <v>7</v>
      </c>
      <c r="PUN11" t="s">
        <v>7</v>
      </c>
      <c r="PUO11" t="s">
        <v>7</v>
      </c>
      <c r="PUP11" t="s">
        <v>7</v>
      </c>
      <c r="PUQ11" t="s">
        <v>7</v>
      </c>
      <c r="PUR11" t="s">
        <v>7</v>
      </c>
      <c r="PUS11" t="s">
        <v>7</v>
      </c>
      <c r="PUT11" t="s">
        <v>7</v>
      </c>
      <c r="PUU11" t="s">
        <v>7</v>
      </c>
      <c r="PUV11" t="s">
        <v>7</v>
      </c>
      <c r="PUW11" t="s">
        <v>7</v>
      </c>
      <c r="PUX11" t="s">
        <v>7</v>
      </c>
      <c r="PUY11" t="s">
        <v>7</v>
      </c>
      <c r="PUZ11" t="s">
        <v>7</v>
      </c>
      <c r="PVA11" t="s">
        <v>7</v>
      </c>
      <c r="PVB11" t="s">
        <v>7</v>
      </c>
      <c r="PVC11" t="s">
        <v>7</v>
      </c>
      <c r="PVD11" t="s">
        <v>7</v>
      </c>
      <c r="PVE11" t="s">
        <v>7</v>
      </c>
      <c r="PVF11" t="s">
        <v>7</v>
      </c>
      <c r="PVG11" t="s">
        <v>7</v>
      </c>
      <c r="PVH11" t="s">
        <v>7</v>
      </c>
      <c r="PVI11" t="s">
        <v>7</v>
      </c>
      <c r="PVJ11" t="s">
        <v>7</v>
      </c>
      <c r="PVK11" t="s">
        <v>7</v>
      </c>
      <c r="PVL11" t="s">
        <v>7</v>
      </c>
      <c r="PVM11" t="s">
        <v>7</v>
      </c>
      <c r="PVN11" t="s">
        <v>7</v>
      </c>
      <c r="PVO11" t="s">
        <v>7</v>
      </c>
      <c r="PVP11" t="s">
        <v>7</v>
      </c>
      <c r="PVQ11" t="s">
        <v>7</v>
      </c>
      <c r="PVR11" t="s">
        <v>7</v>
      </c>
      <c r="PVS11" t="s">
        <v>7</v>
      </c>
      <c r="PVT11" t="s">
        <v>7</v>
      </c>
      <c r="PVU11" t="s">
        <v>7</v>
      </c>
      <c r="PVV11" t="s">
        <v>7</v>
      </c>
      <c r="PVW11" t="s">
        <v>7</v>
      </c>
      <c r="PVX11" t="s">
        <v>7</v>
      </c>
      <c r="PVY11" t="s">
        <v>7</v>
      </c>
      <c r="PVZ11" t="s">
        <v>7</v>
      </c>
      <c r="PWA11" t="s">
        <v>7</v>
      </c>
      <c r="PWB11" t="s">
        <v>7</v>
      </c>
      <c r="PWC11" t="s">
        <v>7</v>
      </c>
      <c r="PWD11" t="s">
        <v>7</v>
      </c>
      <c r="PWE11" t="s">
        <v>7</v>
      </c>
      <c r="PWF11" t="s">
        <v>7</v>
      </c>
      <c r="PWG11" t="s">
        <v>7</v>
      </c>
      <c r="PWH11" t="s">
        <v>7</v>
      </c>
      <c r="PWI11" t="s">
        <v>7</v>
      </c>
      <c r="PWJ11" t="s">
        <v>7</v>
      </c>
      <c r="PWK11" t="s">
        <v>7</v>
      </c>
      <c r="PWL11" t="s">
        <v>7</v>
      </c>
      <c r="PWM11" t="s">
        <v>7</v>
      </c>
      <c r="PWN11" t="s">
        <v>7</v>
      </c>
      <c r="PWO11" t="s">
        <v>7</v>
      </c>
      <c r="PWP11" t="s">
        <v>7</v>
      </c>
      <c r="PWQ11" t="s">
        <v>7</v>
      </c>
      <c r="PWR11" t="s">
        <v>7</v>
      </c>
      <c r="PWS11" t="s">
        <v>7</v>
      </c>
      <c r="PWT11" t="s">
        <v>7</v>
      </c>
      <c r="PWU11" t="s">
        <v>7</v>
      </c>
      <c r="PWV11" t="s">
        <v>7</v>
      </c>
      <c r="PWW11" t="s">
        <v>7</v>
      </c>
      <c r="PWX11" t="s">
        <v>7</v>
      </c>
      <c r="PWY11" t="s">
        <v>7</v>
      </c>
      <c r="PWZ11" t="s">
        <v>7</v>
      </c>
      <c r="PXA11" t="s">
        <v>7</v>
      </c>
      <c r="PXB11" t="s">
        <v>7</v>
      </c>
      <c r="PXC11" t="s">
        <v>7</v>
      </c>
      <c r="PXD11" t="s">
        <v>7</v>
      </c>
      <c r="PXE11" t="s">
        <v>7</v>
      </c>
      <c r="PXF11" t="s">
        <v>7</v>
      </c>
      <c r="PXG11" t="s">
        <v>7</v>
      </c>
      <c r="PXH11" t="s">
        <v>7</v>
      </c>
      <c r="PXI11" t="s">
        <v>7</v>
      </c>
      <c r="PXJ11" t="s">
        <v>7</v>
      </c>
      <c r="PXK11" t="s">
        <v>7</v>
      </c>
      <c r="PXL11" t="s">
        <v>7</v>
      </c>
      <c r="PXM11" t="s">
        <v>7</v>
      </c>
      <c r="PXN11" t="s">
        <v>7</v>
      </c>
      <c r="PXO11" t="s">
        <v>7</v>
      </c>
      <c r="PXP11" t="s">
        <v>7</v>
      </c>
      <c r="PXQ11" t="s">
        <v>7</v>
      </c>
      <c r="PXR11" t="s">
        <v>7</v>
      </c>
      <c r="PXS11" t="s">
        <v>7</v>
      </c>
      <c r="PXT11" t="s">
        <v>7</v>
      </c>
      <c r="PXU11" t="s">
        <v>7</v>
      </c>
      <c r="PXV11" t="s">
        <v>7</v>
      </c>
      <c r="PXW11" t="s">
        <v>7</v>
      </c>
      <c r="PXX11" t="s">
        <v>7</v>
      </c>
      <c r="PXY11" t="s">
        <v>7</v>
      </c>
      <c r="PXZ11" t="s">
        <v>7</v>
      </c>
      <c r="PYA11" t="s">
        <v>7</v>
      </c>
      <c r="PYB11" t="s">
        <v>7</v>
      </c>
      <c r="PYC11" t="s">
        <v>7</v>
      </c>
      <c r="PYD11" t="s">
        <v>7</v>
      </c>
      <c r="PYE11" t="s">
        <v>7</v>
      </c>
      <c r="PYF11" t="s">
        <v>7</v>
      </c>
      <c r="PYG11" t="s">
        <v>7</v>
      </c>
      <c r="PYH11" t="s">
        <v>7</v>
      </c>
      <c r="PYI11" t="s">
        <v>7</v>
      </c>
      <c r="PYJ11" t="s">
        <v>7</v>
      </c>
      <c r="PYK11" t="s">
        <v>7</v>
      </c>
      <c r="PYL11" t="s">
        <v>7</v>
      </c>
      <c r="PYM11" t="s">
        <v>7</v>
      </c>
      <c r="PYN11" t="s">
        <v>7</v>
      </c>
      <c r="PYO11" t="s">
        <v>7</v>
      </c>
      <c r="PYP11" t="s">
        <v>7</v>
      </c>
      <c r="PYQ11" t="s">
        <v>7</v>
      </c>
      <c r="PYR11" t="s">
        <v>7</v>
      </c>
      <c r="PYS11" t="s">
        <v>7</v>
      </c>
      <c r="PYT11" t="s">
        <v>7</v>
      </c>
      <c r="PYU11" t="s">
        <v>7</v>
      </c>
      <c r="PYV11" t="s">
        <v>7</v>
      </c>
      <c r="PYW11" t="s">
        <v>7</v>
      </c>
      <c r="PYX11" t="s">
        <v>7</v>
      </c>
      <c r="PYY11" t="s">
        <v>7</v>
      </c>
      <c r="PYZ11" t="s">
        <v>7</v>
      </c>
      <c r="PZA11" t="s">
        <v>7</v>
      </c>
      <c r="PZB11" t="s">
        <v>7</v>
      </c>
      <c r="PZC11" t="s">
        <v>7</v>
      </c>
      <c r="PZD11" t="s">
        <v>7</v>
      </c>
      <c r="PZE11" t="s">
        <v>7</v>
      </c>
      <c r="PZF11" t="s">
        <v>7</v>
      </c>
      <c r="PZG11" t="s">
        <v>7</v>
      </c>
      <c r="PZH11" t="s">
        <v>7</v>
      </c>
      <c r="PZI11" t="s">
        <v>7</v>
      </c>
      <c r="PZJ11" t="s">
        <v>7</v>
      </c>
      <c r="PZK11" t="s">
        <v>7</v>
      </c>
      <c r="PZL11" t="s">
        <v>7</v>
      </c>
      <c r="PZM11" t="s">
        <v>7</v>
      </c>
      <c r="PZN11" t="s">
        <v>7</v>
      </c>
      <c r="PZO11" t="s">
        <v>7</v>
      </c>
      <c r="PZP11" t="s">
        <v>7</v>
      </c>
      <c r="PZQ11" t="s">
        <v>7</v>
      </c>
      <c r="PZR11" t="s">
        <v>7</v>
      </c>
      <c r="PZS11" t="s">
        <v>7</v>
      </c>
      <c r="PZT11" t="s">
        <v>7</v>
      </c>
      <c r="PZU11" t="s">
        <v>7</v>
      </c>
      <c r="PZV11" t="s">
        <v>7</v>
      </c>
      <c r="PZW11" t="s">
        <v>7</v>
      </c>
      <c r="PZX11" t="s">
        <v>7</v>
      </c>
      <c r="PZY11" t="s">
        <v>7</v>
      </c>
      <c r="PZZ11" t="s">
        <v>7</v>
      </c>
      <c r="QAA11" t="s">
        <v>7</v>
      </c>
      <c r="QAB11" t="s">
        <v>7</v>
      </c>
      <c r="QAC11" t="s">
        <v>7</v>
      </c>
      <c r="QAD11" t="s">
        <v>7</v>
      </c>
      <c r="QAE11" t="s">
        <v>7</v>
      </c>
      <c r="QAF11" t="s">
        <v>7</v>
      </c>
      <c r="QAG11" t="s">
        <v>7</v>
      </c>
      <c r="QAH11" t="s">
        <v>7</v>
      </c>
      <c r="QAI11" t="s">
        <v>7</v>
      </c>
      <c r="QAJ11" t="s">
        <v>7</v>
      </c>
      <c r="QAK11" t="s">
        <v>7</v>
      </c>
      <c r="QAL11" t="s">
        <v>7</v>
      </c>
      <c r="QAM11" t="s">
        <v>7</v>
      </c>
      <c r="QAN11" t="s">
        <v>7</v>
      </c>
      <c r="QAO11" t="s">
        <v>7</v>
      </c>
      <c r="QAP11" t="s">
        <v>7</v>
      </c>
      <c r="QAQ11" t="s">
        <v>7</v>
      </c>
      <c r="QAR11" t="s">
        <v>7</v>
      </c>
      <c r="QAS11" t="s">
        <v>7</v>
      </c>
      <c r="QAT11" t="s">
        <v>7</v>
      </c>
      <c r="QAU11" t="s">
        <v>7</v>
      </c>
      <c r="QAV11" t="s">
        <v>7</v>
      </c>
      <c r="QAW11" t="s">
        <v>7</v>
      </c>
      <c r="QAX11" t="s">
        <v>7</v>
      </c>
      <c r="QAY11" t="s">
        <v>7</v>
      </c>
      <c r="QAZ11" t="s">
        <v>7</v>
      </c>
      <c r="QBA11" t="s">
        <v>7</v>
      </c>
      <c r="QBB11" t="s">
        <v>7</v>
      </c>
      <c r="QBC11" t="s">
        <v>7</v>
      </c>
      <c r="QBD11" t="s">
        <v>7</v>
      </c>
      <c r="QBE11" t="s">
        <v>7</v>
      </c>
      <c r="QBF11" t="s">
        <v>7</v>
      </c>
      <c r="QBG11" t="s">
        <v>7</v>
      </c>
      <c r="QBH11" t="s">
        <v>7</v>
      </c>
      <c r="QBI11" t="s">
        <v>7</v>
      </c>
      <c r="QBJ11" t="s">
        <v>7</v>
      </c>
      <c r="QBK11" t="s">
        <v>7</v>
      </c>
      <c r="QBL11" t="s">
        <v>7</v>
      </c>
      <c r="QBM11" t="s">
        <v>7</v>
      </c>
      <c r="QBN11" t="s">
        <v>7</v>
      </c>
      <c r="QBO11" t="s">
        <v>7</v>
      </c>
      <c r="QBP11" t="s">
        <v>7</v>
      </c>
      <c r="QBQ11" t="s">
        <v>7</v>
      </c>
      <c r="QBR11" t="s">
        <v>7</v>
      </c>
      <c r="QBS11" t="s">
        <v>7</v>
      </c>
      <c r="QBT11" t="s">
        <v>7</v>
      </c>
      <c r="QBU11" t="s">
        <v>7</v>
      </c>
      <c r="QBV11" t="s">
        <v>7</v>
      </c>
      <c r="QBW11" t="s">
        <v>7</v>
      </c>
      <c r="QBX11" t="s">
        <v>7</v>
      </c>
      <c r="QBY11" t="s">
        <v>7</v>
      </c>
      <c r="QBZ11" t="s">
        <v>7</v>
      </c>
      <c r="QCA11" t="s">
        <v>7</v>
      </c>
      <c r="QCB11" t="s">
        <v>7</v>
      </c>
      <c r="QCC11" t="s">
        <v>7</v>
      </c>
      <c r="QCD11" t="s">
        <v>7</v>
      </c>
      <c r="QCE11" t="s">
        <v>7</v>
      </c>
      <c r="QCF11" t="s">
        <v>7</v>
      </c>
      <c r="QCG11" t="s">
        <v>7</v>
      </c>
      <c r="QCH11" t="s">
        <v>7</v>
      </c>
      <c r="QCI11" t="s">
        <v>7</v>
      </c>
      <c r="QCJ11" t="s">
        <v>7</v>
      </c>
      <c r="QCK11" t="s">
        <v>7</v>
      </c>
      <c r="QCL11" t="s">
        <v>7</v>
      </c>
      <c r="QCM11" t="s">
        <v>7</v>
      </c>
      <c r="QCN11" t="s">
        <v>7</v>
      </c>
      <c r="QCO11" t="s">
        <v>7</v>
      </c>
      <c r="QCP11" t="s">
        <v>7</v>
      </c>
      <c r="QCQ11" t="s">
        <v>7</v>
      </c>
      <c r="QCR11" t="s">
        <v>7</v>
      </c>
      <c r="QCS11" t="s">
        <v>7</v>
      </c>
      <c r="QCT11" t="s">
        <v>7</v>
      </c>
      <c r="QCU11" t="s">
        <v>7</v>
      </c>
      <c r="QCV11" t="s">
        <v>7</v>
      </c>
      <c r="QCW11" t="s">
        <v>7</v>
      </c>
      <c r="QCX11" t="s">
        <v>7</v>
      </c>
      <c r="QCY11" t="s">
        <v>7</v>
      </c>
      <c r="QCZ11" t="s">
        <v>7</v>
      </c>
      <c r="QDA11" t="s">
        <v>7</v>
      </c>
      <c r="QDB11" t="s">
        <v>7</v>
      </c>
      <c r="QDC11" t="s">
        <v>7</v>
      </c>
      <c r="QDD11" t="s">
        <v>7</v>
      </c>
      <c r="QDE11" t="s">
        <v>7</v>
      </c>
      <c r="QDF11" t="s">
        <v>7</v>
      </c>
      <c r="QDG11" t="s">
        <v>7</v>
      </c>
      <c r="QDH11" t="s">
        <v>7</v>
      </c>
      <c r="QDI11" t="s">
        <v>7</v>
      </c>
      <c r="QDJ11" t="s">
        <v>7</v>
      </c>
      <c r="QDK11" t="s">
        <v>7</v>
      </c>
      <c r="QDL11" t="s">
        <v>7</v>
      </c>
      <c r="QDM11" t="s">
        <v>7</v>
      </c>
      <c r="QDN11" t="s">
        <v>7</v>
      </c>
      <c r="QDO11" t="s">
        <v>7</v>
      </c>
      <c r="QDP11" t="s">
        <v>7</v>
      </c>
      <c r="QDQ11" t="s">
        <v>7</v>
      </c>
      <c r="QDR11" t="s">
        <v>7</v>
      </c>
      <c r="QDS11" t="s">
        <v>7</v>
      </c>
      <c r="QDT11" t="s">
        <v>7</v>
      </c>
      <c r="QDU11" t="s">
        <v>7</v>
      </c>
      <c r="QDV11" t="s">
        <v>7</v>
      </c>
      <c r="QDW11" t="s">
        <v>7</v>
      </c>
      <c r="QDX11" t="s">
        <v>7</v>
      </c>
      <c r="QDY11" t="s">
        <v>7</v>
      </c>
      <c r="QDZ11" t="s">
        <v>7</v>
      </c>
      <c r="QEA11" t="s">
        <v>7</v>
      </c>
      <c r="QEB11" t="s">
        <v>7</v>
      </c>
      <c r="QEC11" t="s">
        <v>7</v>
      </c>
      <c r="QED11" t="s">
        <v>7</v>
      </c>
      <c r="QEE11" t="s">
        <v>7</v>
      </c>
      <c r="QEF11" t="s">
        <v>7</v>
      </c>
      <c r="QEG11" t="s">
        <v>7</v>
      </c>
      <c r="QEH11" t="s">
        <v>7</v>
      </c>
      <c r="QEI11" t="s">
        <v>7</v>
      </c>
      <c r="QEJ11" t="s">
        <v>7</v>
      </c>
      <c r="QEK11" t="s">
        <v>7</v>
      </c>
      <c r="QEL11" t="s">
        <v>7</v>
      </c>
      <c r="QEM11" t="s">
        <v>7</v>
      </c>
      <c r="QEN11" t="s">
        <v>7</v>
      </c>
      <c r="QEO11" t="s">
        <v>7</v>
      </c>
      <c r="QEP11" t="s">
        <v>7</v>
      </c>
      <c r="QEQ11" t="s">
        <v>7</v>
      </c>
      <c r="QER11" t="s">
        <v>7</v>
      </c>
      <c r="QES11" t="s">
        <v>7</v>
      </c>
      <c r="QET11" t="s">
        <v>7</v>
      </c>
      <c r="QEU11" t="s">
        <v>7</v>
      </c>
      <c r="QEV11" t="s">
        <v>7</v>
      </c>
      <c r="QEW11" t="s">
        <v>7</v>
      </c>
      <c r="QEX11" t="s">
        <v>7</v>
      </c>
      <c r="QEY11" t="s">
        <v>7</v>
      </c>
      <c r="QEZ11" t="s">
        <v>7</v>
      </c>
      <c r="QFA11" t="s">
        <v>7</v>
      </c>
      <c r="QFB11" t="s">
        <v>7</v>
      </c>
      <c r="QFC11" t="s">
        <v>7</v>
      </c>
      <c r="QFD11" t="s">
        <v>7</v>
      </c>
      <c r="QFE11" t="s">
        <v>7</v>
      </c>
      <c r="QFF11" t="s">
        <v>7</v>
      </c>
      <c r="QFG11" t="s">
        <v>7</v>
      </c>
      <c r="QFH11" t="s">
        <v>7</v>
      </c>
      <c r="QFI11" t="s">
        <v>7</v>
      </c>
      <c r="QFJ11" t="s">
        <v>7</v>
      </c>
      <c r="QFK11" t="s">
        <v>7</v>
      </c>
      <c r="QFL11" t="s">
        <v>7</v>
      </c>
      <c r="QFM11" t="s">
        <v>7</v>
      </c>
      <c r="QFN11" t="s">
        <v>7</v>
      </c>
      <c r="QFO11" t="s">
        <v>7</v>
      </c>
      <c r="QFP11" t="s">
        <v>7</v>
      </c>
      <c r="QFQ11" t="s">
        <v>7</v>
      </c>
      <c r="QFR11" t="s">
        <v>7</v>
      </c>
      <c r="QFS11" t="s">
        <v>7</v>
      </c>
      <c r="QFT11" t="s">
        <v>7</v>
      </c>
      <c r="QFU11" t="s">
        <v>7</v>
      </c>
      <c r="QFV11" t="s">
        <v>7</v>
      </c>
      <c r="QFW11" t="s">
        <v>7</v>
      </c>
      <c r="QFX11" t="s">
        <v>7</v>
      </c>
      <c r="QFY11" t="s">
        <v>7</v>
      </c>
      <c r="QFZ11" t="s">
        <v>7</v>
      </c>
      <c r="QGA11" t="s">
        <v>7</v>
      </c>
      <c r="QGB11" t="s">
        <v>7</v>
      </c>
      <c r="QGC11" t="s">
        <v>7</v>
      </c>
      <c r="QGD11" t="s">
        <v>7</v>
      </c>
      <c r="QGE11" t="s">
        <v>7</v>
      </c>
      <c r="QGF11" t="s">
        <v>7</v>
      </c>
      <c r="QGG11" t="s">
        <v>7</v>
      </c>
      <c r="QGH11" t="s">
        <v>7</v>
      </c>
      <c r="QGI11" t="s">
        <v>7</v>
      </c>
      <c r="QGJ11" t="s">
        <v>7</v>
      </c>
      <c r="QGK11" t="s">
        <v>7</v>
      </c>
      <c r="QGL11" t="s">
        <v>7</v>
      </c>
      <c r="QGM11" t="s">
        <v>7</v>
      </c>
      <c r="QGN11" t="s">
        <v>7</v>
      </c>
      <c r="QGO11" t="s">
        <v>7</v>
      </c>
      <c r="QGP11" t="s">
        <v>7</v>
      </c>
      <c r="QGQ11" t="s">
        <v>7</v>
      </c>
      <c r="QGR11" t="s">
        <v>7</v>
      </c>
      <c r="QGS11" t="s">
        <v>7</v>
      </c>
      <c r="QGT11" t="s">
        <v>7</v>
      </c>
      <c r="QGU11" t="s">
        <v>7</v>
      </c>
      <c r="QGV11" t="s">
        <v>7</v>
      </c>
      <c r="QGW11" t="s">
        <v>7</v>
      </c>
      <c r="QGX11" t="s">
        <v>7</v>
      </c>
      <c r="QGY11" t="s">
        <v>7</v>
      </c>
      <c r="QGZ11" t="s">
        <v>7</v>
      </c>
      <c r="QHA11" t="s">
        <v>7</v>
      </c>
      <c r="QHB11" t="s">
        <v>7</v>
      </c>
      <c r="QHC11" t="s">
        <v>7</v>
      </c>
      <c r="QHD11" t="s">
        <v>7</v>
      </c>
      <c r="QHE11" t="s">
        <v>7</v>
      </c>
      <c r="QHF11" t="s">
        <v>7</v>
      </c>
      <c r="QHG11" t="s">
        <v>7</v>
      </c>
      <c r="QHH11" t="s">
        <v>7</v>
      </c>
      <c r="QHI11" t="s">
        <v>7</v>
      </c>
      <c r="QHJ11" t="s">
        <v>7</v>
      </c>
      <c r="QHK11" t="s">
        <v>7</v>
      </c>
      <c r="QHL11" t="s">
        <v>7</v>
      </c>
      <c r="QHM11" t="s">
        <v>7</v>
      </c>
      <c r="QHN11" t="s">
        <v>7</v>
      </c>
      <c r="QHO11" t="s">
        <v>7</v>
      </c>
      <c r="QHP11" t="s">
        <v>7</v>
      </c>
      <c r="QHQ11" t="s">
        <v>7</v>
      </c>
      <c r="QHR11" t="s">
        <v>7</v>
      </c>
      <c r="QHS11" t="s">
        <v>7</v>
      </c>
      <c r="QHT11" t="s">
        <v>7</v>
      </c>
      <c r="QHU11" t="s">
        <v>7</v>
      </c>
      <c r="QHV11" t="s">
        <v>7</v>
      </c>
      <c r="QHW11" t="s">
        <v>7</v>
      </c>
      <c r="QHX11" t="s">
        <v>7</v>
      </c>
      <c r="QHY11" t="s">
        <v>7</v>
      </c>
      <c r="QHZ11" t="s">
        <v>7</v>
      </c>
      <c r="QIA11" t="s">
        <v>7</v>
      </c>
      <c r="QIB11" t="s">
        <v>7</v>
      </c>
      <c r="QIC11" t="s">
        <v>7</v>
      </c>
      <c r="QID11" t="s">
        <v>7</v>
      </c>
      <c r="QIE11" t="s">
        <v>7</v>
      </c>
      <c r="QIF11" t="s">
        <v>7</v>
      </c>
      <c r="QIG11" t="s">
        <v>7</v>
      </c>
      <c r="QIH11" t="s">
        <v>7</v>
      </c>
      <c r="QII11" t="s">
        <v>7</v>
      </c>
      <c r="QIJ11" t="s">
        <v>7</v>
      </c>
      <c r="QIK11" t="s">
        <v>7</v>
      </c>
      <c r="QIL11" t="s">
        <v>7</v>
      </c>
      <c r="QIM11" t="s">
        <v>7</v>
      </c>
      <c r="QIN11" t="s">
        <v>7</v>
      </c>
      <c r="QIO11" t="s">
        <v>7</v>
      </c>
      <c r="QIP11" t="s">
        <v>7</v>
      </c>
      <c r="QIQ11" t="s">
        <v>7</v>
      </c>
      <c r="QIR11" t="s">
        <v>7</v>
      </c>
      <c r="QIS11" t="s">
        <v>7</v>
      </c>
      <c r="QIT11" t="s">
        <v>7</v>
      </c>
      <c r="QIU11" t="s">
        <v>7</v>
      </c>
      <c r="QIV11" t="s">
        <v>7</v>
      </c>
      <c r="QIW11" t="s">
        <v>7</v>
      </c>
      <c r="QIX11" t="s">
        <v>7</v>
      </c>
      <c r="QIY11" t="s">
        <v>7</v>
      </c>
      <c r="QIZ11" t="s">
        <v>7</v>
      </c>
      <c r="QJA11" t="s">
        <v>7</v>
      </c>
      <c r="QJB11" t="s">
        <v>7</v>
      </c>
      <c r="QJC11" t="s">
        <v>7</v>
      </c>
      <c r="QJD11" t="s">
        <v>7</v>
      </c>
      <c r="QJE11" t="s">
        <v>7</v>
      </c>
      <c r="QJF11" t="s">
        <v>7</v>
      </c>
      <c r="QJG11" t="s">
        <v>7</v>
      </c>
      <c r="QJH11" t="s">
        <v>7</v>
      </c>
      <c r="QJI11" t="s">
        <v>7</v>
      </c>
      <c r="QJJ11" t="s">
        <v>7</v>
      </c>
      <c r="QJK11" t="s">
        <v>7</v>
      </c>
      <c r="QJL11" t="s">
        <v>7</v>
      </c>
      <c r="QJM11" t="s">
        <v>7</v>
      </c>
      <c r="QJN11" t="s">
        <v>7</v>
      </c>
      <c r="QJO11" t="s">
        <v>7</v>
      </c>
      <c r="QJP11" t="s">
        <v>7</v>
      </c>
      <c r="QJQ11" t="s">
        <v>7</v>
      </c>
      <c r="QJR11" t="s">
        <v>7</v>
      </c>
      <c r="QJS11" t="s">
        <v>7</v>
      </c>
      <c r="QJT11" t="s">
        <v>7</v>
      </c>
      <c r="QJU11" t="s">
        <v>7</v>
      </c>
      <c r="QJV11" t="s">
        <v>7</v>
      </c>
      <c r="QJW11" t="s">
        <v>7</v>
      </c>
      <c r="QJX11" t="s">
        <v>7</v>
      </c>
      <c r="QJY11" t="s">
        <v>7</v>
      </c>
      <c r="QJZ11" t="s">
        <v>7</v>
      </c>
      <c r="QKA11" t="s">
        <v>7</v>
      </c>
      <c r="QKB11" t="s">
        <v>7</v>
      </c>
      <c r="QKC11" t="s">
        <v>7</v>
      </c>
      <c r="QKD11" t="s">
        <v>7</v>
      </c>
      <c r="QKE11" t="s">
        <v>7</v>
      </c>
      <c r="QKF11" t="s">
        <v>7</v>
      </c>
      <c r="QKG11" t="s">
        <v>7</v>
      </c>
      <c r="QKH11" t="s">
        <v>7</v>
      </c>
      <c r="QKI11" t="s">
        <v>7</v>
      </c>
      <c r="QKJ11" t="s">
        <v>7</v>
      </c>
      <c r="QKK11" t="s">
        <v>7</v>
      </c>
      <c r="QKL11" t="s">
        <v>7</v>
      </c>
      <c r="QKM11" t="s">
        <v>7</v>
      </c>
      <c r="QKN11" t="s">
        <v>7</v>
      </c>
      <c r="QKO11" t="s">
        <v>7</v>
      </c>
      <c r="QKP11" t="s">
        <v>7</v>
      </c>
      <c r="QKQ11" t="s">
        <v>7</v>
      </c>
      <c r="QKR11" t="s">
        <v>7</v>
      </c>
      <c r="QKS11" t="s">
        <v>7</v>
      </c>
      <c r="QKT11" t="s">
        <v>7</v>
      </c>
      <c r="QKU11" t="s">
        <v>7</v>
      </c>
      <c r="QKV11" t="s">
        <v>7</v>
      </c>
      <c r="QKW11" t="s">
        <v>7</v>
      </c>
      <c r="QKX11" t="s">
        <v>7</v>
      </c>
      <c r="QKY11" t="s">
        <v>7</v>
      </c>
      <c r="QKZ11" t="s">
        <v>7</v>
      </c>
      <c r="QLA11" t="s">
        <v>7</v>
      </c>
      <c r="QLB11" t="s">
        <v>7</v>
      </c>
      <c r="QLC11" t="s">
        <v>7</v>
      </c>
      <c r="QLD11" t="s">
        <v>7</v>
      </c>
      <c r="QLE11" t="s">
        <v>7</v>
      </c>
      <c r="QLF11" t="s">
        <v>7</v>
      </c>
      <c r="QLG11" t="s">
        <v>7</v>
      </c>
      <c r="QLH11" t="s">
        <v>7</v>
      </c>
      <c r="QLI11" t="s">
        <v>7</v>
      </c>
      <c r="QLJ11" t="s">
        <v>7</v>
      </c>
      <c r="QLK11" t="s">
        <v>7</v>
      </c>
      <c r="QLL11" t="s">
        <v>7</v>
      </c>
      <c r="QLM11" t="s">
        <v>7</v>
      </c>
      <c r="QLN11" t="s">
        <v>7</v>
      </c>
      <c r="QLO11" t="s">
        <v>7</v>
      </c>
      <c r="QLP11" t="s">
        <v>7</v>
      </c>
      <c r="QLQ11" t="s">
        <v>7</v>
      </c>
      <c r="QLR11" t="s">
        <v>7</v>
      </c>
      <c r="QLS11" t="s">
        <v>7</v>
      </c>
      <c r="QLT11" t="s">
        <v>7</v>
      </c>
      <c r="QLU11" t="s">
        <v>7</v>
      </c>
      <c r="QLV11" t="s">
        <v>7</v>
      </c>
      <c r="QLW11" t="s">
        <v>7</v>
      </c>
      <c r="QLX11" t="s">
        <v>7</v>
      </c>
      <c r="QLY11" t="s">
        <v>7</v>
      </c>
      <c r="QLZ11" t="s">
        <v>7</v>
      </c>
      <c r="QMA11" t="s">
        <v>7</v>
      </c>
      <c r="QMB11" t="s">
        <v>7</v>
      </c>
      <c r="QMC11" t="s">
        <v>7</v>
      </c>
      <c r="QMD11" t="s">
        <v>7</v>
      </c>
      <c r="QME11" t="s">
        <v>7</v>
      </c>
      <c r="QMF11" t="s">
        <v>7</v>
      </c>
      <c r="QMG11" t="s">
        <v>7</v>
      </c>
      <c r="QMH11" t="s">
        <v>7</v>
      </c>
      <c r="QMI11" t="s">
        <v>7</v>
      </c>
      <c r="QMJ11" t="s">
        <v>7</v>
      </c>
      <c r="QMK11" t="s">
        <v>7</v>
      </c>
      <c r="QML11" t="s">
        <v>7</v>
      </c>
      <c r="QMM11" t="s">
        <v>7</v>
      </c>
      <c r="QMN11" t="s">
        <v>7</v>
      </c>
      <c r="QMO11" t="s">
        <v>7</v>
      </c>
      <c r="QMP11" t="s">
        <v>7</v>
      </c>
      <c r="QMQ11" t="s">
        <v>7</v>
      </c>
      <c r="QMR11" t="s">
        <v>7</v>
      </c>
      <c r="QMS11" t="s">
        <v>7</v>
      </c>
      <c r="QMT11" t="s">
        <v>7</v>
      </c>
      <c r="QMU11" t="s">
        <v>7</v>
      </c>
      <c r="QMV11" t="s">
        <v>7</v>
      </c>
      <c r="QMW11" t="s">
        <v>7</v>
      </c>
      <c r="QMX11" t="s">
        <v>7</v>
      </c>
      <c r="QMY11" t="s">
        <v>7</v>
      </c>
      <c r="QMZ11" t="s">
        <v>7</v>
      </c>
      <c r="QNA11" t="s">
        <v>7</v>
      </c>
      <c r="QNB11" t="s">
        <v>7</v>
      </c>
      <c r="QNC11" t="s">
        <v>7</v>
      </c>
      <c r="QND11" t="s">
        <v>7</v>
      </c>
      <c r="QNE11" t="s">
        <v>7</v>
      </c>
      <c r="QNF11" t="s">
        <v>7</v>
      </c>
      <c r="QNG11" t="s">
        <v>7</v>
      </c>
      <c r="QNH11" t="s">
        <v>7</v>
      </c>
      <c r="QNI11" t="s">
        <v>7</v>
      </c>
      <c r="QNJ11" t="s">
        <v>7</v>
      </c>
      <c r="QNK11" t="s">
        <v>7</v>
      </c>
      <c r="QNL11" t="s">
        <v>7</v>
      </c>
      <c r="QNM11" t="s">
        <v>7</v>
      </c>
      <c r="QNN11" t="s">
        <v>7</v>
      </c>
      <c r="QNO11" t="s">
        <v>7</v>
      </c>
      <c r="QNP11" t="s">
        <v>7</v>
      </c>
      <c r="QNQ11" t="s">
        <v>7</v>
      </c>
      <c r="QNR11" t="s">
        <v>7</v>
      </c>
      <c r="QNS11" t="s">
        <v>7</v>
      </c>
      <c r="QNT11" t="s">
        <v>7</v>
      </c>
      <c r="QNU11" t="s">
        <v>7</v>
      </c>
      <c r="QNV11" t="s">
        <v>7</v>
      </c>
      <c r="QNW11" t="s">
        <v>7</v>
      </c>
      <c r="QNX11" t="s">
        <v>7</v>
      </c>
      <c r="QNY11" t="s">
        <v>7</v>
      </c>
      <c r="QNZ11" t="s">
        <v>7</v>
      </c>
      <c r="QOA11" t="s">
        <v>7</v>
      </c>
      <c r="QOB11" t="s">
        <v>7</v>
      </c>
      <c r="QOC11" t="s">
        <v>7</v>
      </c>
      <c r="QOD11" t="s">
        <v>7</v>
      </c>
      <c r="QOE11" t="s">
        <v>7</v>
      </c>
      <c r="QOF11" t="s">
        <v>7</v>
      </c>
      <c r="QOG11" t="s">
        <v>7</v>
      </c>
      <c r="QOH11" t="s">
        <v>7</v>
      </c>
      <c r="QOI11" t="s">
        <v>7</v>
      </c>
      <c r="QOJ11" t="s">
        <v>7</v>
      </c>
      <c r="QOK11" t="s">
        <v>7</v>
      </c>
      <c r="QOL11" t="s">
        <v>7</v>
      </c>
      <c r="QOM11" t="s">
        <v>7</v>
      </c>
      <c r="QON11" t="s">
        <v>7</v>
      </c>
      <c r="QOO11" t="s">
        <v>7</v>
      </c>
      <c r="QOP11" t="s">
        <v>7</v>
      </c>
      <c r="QOQ11" t="s">
        <v>7</v>
      </c>
      <c r="QOR11" t="s">
        <v>7</v>
      </c>
      <c r="QOS11" t="s">
        <v>7</v>
      </c>
      <c r="QOT11" t="s">
        <v>7</v>
      </c>
      <c r="QOU11" t="s">
        <v>7</v>
      </c>
      <c r="QOV11" t="s">
        <v>7</v>
      </c>
      <c r="QOW11" t="s">
        <v>7</v>
      </c>
      <c r="QOX11" t="s">
        <v>7</v>
      </c>
      <c r="QOY11" t="s">
        <v>7</v>
      </c>
      <c r="QOZ11" t="s">
        <v>7</v>
      </c>
      <c r="QPA11" t="s">
        <v>7</v>
      </c>
      <c r="QPB11" t="s">
        <v>7</v>
      </c>
      <c r="QPC11" t="s">
        <v>7</v>
      </c>
      <c r="QPD11" t="s">
        <v>7</v>
      </c>
      <c r="QPE11" t="s">
        <v>7</v>
      </c>
      <c r="QPF11" t="s">
        <v>7</v>
      </c>
      <c r="QPG11" t="s">
        <v>7</v>
      </c>
      <c r="QPH11" t="s">
        <v>7</v>
      </c>
      <c r="QPI11" t="s">
        <v>7</v>
      </c>
      <c r="QPJ11" t="s">
        <v>7</v>
      </c>
      <c r="QPK11" t="s">
        <v>7</v>
      </c>
      <c r="QPL11" t="s">
        <v>7</v>
      </c>
      <c r="QPM11" t="s">
        <v>7</v>
      </c>
      <c r="QPN11" t="s">
        <v>7</v>
      </c>
      <c r="QPO11" t="s">
        <v>7</v>
      </c>
      <c r="QPP11" t="s">
        <v>7</v>
      </c>
      <c r="QPQ11" t="s">
        <v>7</v>
      </c>
      <c r="QPR11" t="s">
        <v>7</v>
      </c>
      <c r="QPS11" t="s">
        <v>7</v>
      </c>
      <c r="QPT11" t="s">
        <v>7</v>
      </c>
      <c r="QPU11" t="s">
        <v>7</v>
      </c>
      <c r="QPV11" t="s">
        <v>7</v>
      </c>
      <c r="QPW11" t="s">
        <v>7</v>
      </c>
      <c r="QPX11" t="s">
        <v>7</v>
      </c>
      <c r="QPY11" t="s">
        <v>7</v>
      </c>
      <c r="QPZ11" t="s">
        <v>7</v>
      </c>
      <c r="QQA11" t="s">
        <v>7</v>
      </c>
      <c r="QQB11" t="s">
        <v>7</v>
      </c>
      <c r="QQC11" t="s">
        <v>7</v>
      </c>
      <c r="QQD11" t="s">
        <v>7</v>
      </c>
      <c r="QQE11" t="s">
        <v>7</v>
      </c>
      <c r="QQF11" t="s">
        <v>7</v>
      </c>
      <c r="QQG11" t="s">
        <v>7</v>
      </c>
      <c r="QQH11" t="s">
        <v>7</v>
      </c>
      <c r="QQI11" t="s">
        <v>7</v>
      </c>
      <c r="QQJ11" t="s">
        <v>7</v>
      </c>
      <c r="QQK11" t="s">
        <v>7</v>
      </c>
      <c r="QQL11" t="s">
        <v>7</v>
      </c>
      <c r="QQM11" t="s">
        <v>7</v>
      </c>
      <c r="QQN11" t="s">
        <v>7</v>
      </c>
      <c r="QQO11" t="s">
        <v>7</v>
      </c>
      <c r="QQP11" t="s">
        <v>7</v>
      </c>
      <c r="QQQ11" t="s">
        <v>7</v>
      </c>
      <c r="QQR11" t="s">
        <v>7</v>
      </c>
      <c r="QQS11" t="s">
        <v>7</v>
      </c>
      <c r="QQT11" t="s">
        <v>7</v>
      </c>
      <c r="QQU11" t="s">
        <v>7</v>
      </c>
      <c r="QQV11" t="s">
        <v>7</v>
      </c>
      <c r="QQW11" t="s">
        <v>7</v>
      </c>
      <c r="QQX11" t="s">
        <v>7</v>
      </c>
      <c r="QQY11" t="s">
        <v>7</v>
      </c>
      <c r="QQZ11" t="s">
        <v>7</v>
      </c>
      <c r="QRA11" t="s">
        <v>7</v>
      </c>
      <c r="QRB11" t="s">
        <v>7</v>
      </c>
      <c r="QRC11" t="s">
        <v>7</v>
      </c>
      <c r="QRD11" t="s">
        <v>7</v>
      </c>
      <c r="QRE11" t="s">
        <v>7</v>
      </c>
      <c r="QRF11" t="s">
        <v>7</v>
      </c>
      <c r="QRG11" t="s">
        <v>7</v>
      </c>
      <c r="QRH11" t="s">
        <v>7</v>
      </c>
      <c r="QRI11" t="s">
        <v>7</v>
      </c>
      <c r="QRJ11" t="s">
        <v>7</v>
      </c>
      <c r="QRK11" t="s">
        <v>7</v>
      </c>
      <c r="QRL11" t="s">
        <v>7</v>
      </c>
      <c r="QRM11" t="s">
        <v>7</v>
      </c>
      <c r="QRN11" t="s">
        <v>7</v>
      </c>
      <c r="QRO11" t="s">
        <v>7</v>
      </c>
      <c r="QRP11" t="s">
        <v>7</v>
      </c>
      <c r="QRQ11" t="s">
        <v>7</v>
      </c>
      <c r="QRR11" t="s">
        <v>7</v>
      </c>
      <c r="QRS11" t="s">
        <v>7</v>
      </c>
      <c r="QRT11" t="s">
        <v>7</v>
      </c>
      <c r="QRU11" t="s">
        <v>7</v>
      </c>
      <c r="QRV11" t="s">
        <v>7</v>
      </c>
      <c r="QRW11" t="s">
        <v>7</v>
      </c>
      <c r="QRX11" t="s">
        <v>7</v>
      </c>
      <c r="QRY11" t="s">
        <v>7</v>
      </c>
      <c r="QRZ11" t="s">
        <v>7</v>
      </c>
      <c r="QSA11" t="s">
        <v>7</v>
      </c>
      <c r="QSB11" t="s">
        <v>7</v>
      </c>
      <c r="QSC11" t="s">
        <v>7</v>
      </c>
      <c r="QSD11" t="s">
        <v>7</v>
      </c>
      <c r="QSE11" t="s">
        <v>7</v>
      </c>
      <c r="QSF11" t="s">
        <v>7</v>
      </c>
      <c r="QSG11" t="s">
        <v>7</v>
      </c>
      <c r="QSH11" t="s">
        <v>7</v>
      </c>
      <c r="QSI11" t="s">
        <v>7</v>
      </c>
      <c r="QSJ11" t="s">
        <v>7</v>
      </c>
      <c r="QSK11" t="s">
        <v>7</v>
      </c>
      <c r="QSL11" t="s">
        <v>7</v>
      </c>
      <c r="QSM11" t="s">
        <v>7</v>
      </c>
      <c r="QSN11" t="s">
        <v>7</v>
      </c>
      <c r="QSO11" t="s">
        <v>7</v>
      </c>
      <c r="QSP11" t="s">
        <v>7</v>
      </c>
      <c r="QSQ11" t="s">
        <v>7</v>
      </c>
      <c r="QSR11" t="s">
        <v>7</v>
      </c>
      <c r="QSS11" t="s">
        <v>7</v>
      </c>
      <c r="QST11" t="s">
        <v>7</v>
      </c>
      <c r="QSU11" t="s">
        <v>7</v>
      </c>
      <c r="QSV11" t="s">
        <v>7</v>
      </c>
      <c r="QSW11" t="s">
        <v>7</v>
      </c>
      <c r="QSX11" t="s">
        <v>7</v>
      </c>
      <c r="QSY11" t="s">
        <v>7</v>
      </c>
      <c r="QSZ11" t="s">
        <v>7</v>
      </c>
      <c r="QTA11" t="s">
        <v>7</v>
      </c>
      <c r="QTB11" t="s">
        <v>7</v>
      </c>
      <c r="QTC11" t="s">
        <v>7</v>
      </c>
      <c r="QTD11" t="s">
        <v>7</v>
      </c>
      <c r="QTE11" t="s">
        <v>7</v>
      </c>
      <c r="QTF11" t="s">
        <v>7</v>
      </c>
      <c r="QTG11" t="s">
        <v>7</v>
      </c>
      <c r="QTH11" t="s">
        <v>7</v>
      </c>
      <c r="QTI11" t="s">
        <v>7</v>
      </c>
      <c r="QTJ11" t="s">
        <v>7</v>
      </c>
      <c r="QTK11" t="s">
        <v>7</v>
      </c>
      <c r="QTL11" t="s">
        <v>7</v>
      </c>
      <c r="QTM11" t="s">
        <v>7</v>
      </c>
      <c r="QTN11" t="s">
        <v>7</v>
      </c>
      <c r="QTO11" t="s">
        <v>7</v>
      </c>
      <c r="QTP11" t="s">
        <v>7</v>
      </c>
      <c r="QTQ11" t="s">
        <v>7</v>
      </c>
      <c r="QTR11" t="s">
        <v>7</v>
      </c>
      <c r="QTS11" t="s">
        <v>7</v>
      </c>
      <c r="QTT11" t="s">
        <v>7</v>
      </c>
      <c r="QTU11" t="s">
        <v>7</v>
      </c>
      <c r="QTV11" t="s">
        <v>7</v>
      </c>
      <c r="QTW11" t="s">
        <v>7</v>
      </c>
      <c r="QTX11" t="s">
        <v>7</v>
      </c>
      <c r="QTY11" t="s">
        <v>7</v>
      </c>
      <c r="QTZ11" t="s">
        <v>7</v>
      </c>
      <c r="QUA11" t="s">
        <v>7</v>
      </c>
      <c r="QUB11" t="s">
        <v>7</v>
      </c>
      <c r="QUC11" t="s">
        <v>7</v>
      </c>
      <c r="QUD11" t="s">
        <v>7</v>
      </c>
      <c r="QUE11" t="s">
        <v>7</v>
      </c>
      <c r="QUF11" t="s">
        <v>7</v>
      </c>
      <c r="QUG11" t="s">
        <v>7</v>
      </c>
      <c r="QUH11" t="s">
        <v>7</v>
      </c>
      <c r="QUI11" t="s">
        <v>7</v>
      </c>
      <c r="QUJ11" t="s">
        <v>7</v>
      </c>
      <c r="QUK11" t="s">
        <v>7</v>
      </c>
      <c r="QUL11" t="s">
        <v>7</v>
      </c>
      <c r="QUM11" t="s">
        <v>7</v>
      </c>
      <c r="QUN11" t="s">
        <v>7</v>
      </c>
      <c r="QUO11" t="s">
        <v>7</v>
      </c>
      <c r="QUP11" t="s">
        <v>7</v>
      </c>
      <c r="QUQ11" t="s">
        <v>7</v>
      </c>
      <c r="QUR11" t="s">
        <v>7</v>
      </c>
      <c r="QUS11" t="s">
        <v>7</v>
      </c>
      <c r="QUT11" t="s">
        <v>7</v>
      </c>
      <c r="QUU11" t="s">
        <v>7</v>
      </c>
      <c r="QUV11" t="s">
        <v>7</v>
      </c>
      <c r="QUW11" t="s">
        <v>7</v>
      </c>
      <c r="QUX11" t="s">
        <v>7</v>
      </c>
      <c r="QUY11" t="s">
        <v>7</v>
      </c>
      <c r="QUZ11" t="s">
        <v>7</v>
      </c>
      <c r="QVA11" t="s">
        <v>7</v>
      </c>
      <c r="QVB11" t="s">
        <v>7</v>
      </c>
      <c r="QVC11" t="s">
        <v>7</v>
      </c>
      <c r="QVD11" t="s">
        <v>7</v>
      </c>
      <c r="QVE11" t="s">
        <v>7</v>
      </c>
      <c r="QVF11" t="s">
        <v>7</v>
      </c>
      <c r="QVG11" t="s">
        <v>7</v>
      </c>
      <c r="QVH11" t="s">
        <v>7</v>
      </c>
      <c r="QVI11" t="s">
        <v>7</v>
      </c>
      <c r="QVJ11" t="s">
        <v>7</v>
      </c>
      <c r="QVK11" t="s">
        <v>7</v>
      </c>
      <c r="QVL11" t="s">
        <v>7</v>
      </c>
      <c r="QVM11" t="s">
        <v>7</v>
      </c>
      <c r="QVN11" t="s">
        <v>7</v>
      </c>
      <c r="QVO11" t="s">
        <v>7</v>
      </c>
      <c r="QVP11" t="s">
        <v>7</v>
      </c>
      <c r="QVQ11" t="s">
        <v>7</v>
      </c>
      <c r="QVR11" t="s">
        <v>7</v>
      </c>
      <c r="QVS11" t="s">
        <v>7</v>
      </c>
      <c r="QVT11" t="s">
        <v>7</v>
      </c>
      <c r="QVU11" t="s">
        <v>7</v>
      </c>
      <c r="QVV11" t="s">
        <v>7</v>
      </c>
      <c r="QVW11" t="s">
        <v>7</v>
      </c>
      <c r="QVX11" t="s">
        <v>7</v>
      </c>
      <c r="QVY11" t="s">
        <v>7</v>
      </c>
      <c r="QVZ11" t="s">
        <v>7</v>
      </c>
      <c r="QWA11" t="s">
        <v>7</v>
      </c>
      <c r="QWB11" t="s">
        <v>7</v>
      </c>
      <c r="QWC11" t="s">
        <v>7</v>
      </c>
      <c r="QWD11" t="s">
        <v>7</v>
      </c>
      <c r="QWE11" t="s">
        <v>7</v>
      </c>
      <c r="QWF11" t="s">
        <v>7</v>
      </c>
      <c r="QWG11" t="s">
        <v>7</v>
      </c>
      <c r="QWH11" t="s">
        <v>7</v>
      </c>
      <c r="QWI11" t="s">
        <v>7</v>
      </c>
      <c r="QWJ11" t="s">
        <v>7</v>
      </c>
      <c r="QWK11" t="s">
        <v>7</v>
      </c>
      <c r="QWL11" t="s">
        <v>7</v>
      </c>
      <c r="QWM11" t="s">
        <v>7</v>
      </c>
      <c r="QWN11" t="s">
        <v>7</v>
      </c>
      <c r="QWO11" t="s">
        <v>7</v>
      </c>
      <c r="QWP11" t="s">
        <v>7</v>
      </c>
      <c r="QWQ11" t="s">
        <v>7</v>
      </c>
      <c r="QWR11" t="s">
        <v>7</v>
      </c>
      <c r="QWS11" t="s">
        <v>7</v>
      </c>
      <c r="QWT11" t="s">
        <v>7</v>
      </c>
      <c r="QWU11" t="s">
        <v>7</v>
      </c>
      <c r="QWV11" t="s">
        <v>7</v>
      </c>
      <c r="QWW11" t="s">
        <v>7</v>
      </c>
      <c r="QWX11" t="s">
        <v>7</v>
      </c>
      <c r="QWY11" t="s">
        <v>7</v>
      </c>
      <c r="QWZ11" t="s">
        <v>7</v>
      </c>
      <c r="QXA11" t="s">
        <v>7</v>
      </c>
      <c r="QXB11" t="s">
        <v>7</v>
      </c>
      <c r="QXC11" t="s">
        <v>7</v>
      </c>
      <c r="QXD11" t="s">
        <v>7</v>
      </c>
      <c r="QXE11" t="s">
        <v>7</v>
      </c>
      <c r="QXF11" t="s">
        <v>7</v>
      </c>
      <c r="QXG11" t="s">
        <v>7</v>
      </c>
      <c r="QXH11" t="s">
        <v>7</v>
      </c>
      <c r="QXI11" t="s">
        <v>7</v>
      </c>
      <c r="QXJ11" t="s">
        <v>7</v>
      </c>
      <c r="QXK11" t="s">
        <v>7</v>
      </c>
      <c r="QXL11" t="s">
        <v>7</v>
      </c>
      <c r="QXM11" t="s">
        <v>7</v>
      </c>
      <c r="QXN11" t="s">
        <v>7</v>
      </c>
      <c r="QXO11" t="s">
        <v>7</v>
      </c>
      <c r="QXP11" t="s">
        <v>7</v>
      </c>
      <c r="QXQ11" t="s">
        <v>7</v>
      </c>
      <c r="QXR11" t="s">
        <v>7</v>
      </c>
      <c r="QXS11" t="s">
        <v>7</v>
      </c>
      <c r="QXT11" t="s">
        <v>7</v>
      </c>
      <c r="QXU11" t="s">
        <v>7</v>
      </c>
      <c r="QXV11" t="s">
        <v>7</v>
      </c>
      <c r="QXW11" t="s">
        <v>7</v>
      </c>
      <c r="QXX11" t="s">
        <v>7</v>
      </c>
      <c r="QXY11" t="s">
        <v>7</v>
      </c>
      <c r="QXZ11" t="s">
        <v>7</v>
      </c>
      <c r="QYA11" t="s">
        <v>7</v>
      </c>
      <c r="QYB11" t="s">
        <v>7</v>
      </c>
      <c r="QYC11" t="s">
        <v>7</v>
      </c>
      <c r="QYD11" t="s">
        <v>7</v>
      </c>
      <c r="QYE11" t="s">
        <v>7</v>
      </c>
      <c r="QYF11" t="s">
        <v>7</v>
      </c>
      <c r="QYG11" t="s">
        <v>7</v>
      </c>
      <c r="QYH11" t="s">
        <v>7</v>
      </c>
      <c r="QYI11" t="s">
        <v>7</v>
      </c>
      <c r="QYJ11" t="s">
        <v>7</v>
      </c>
      <c r="QYK11" t="s">
        <v>7</v>
      </c>
      <c r="QYL11" t="s">
        <v>7</v>
      </c>
      <c r="QYM11" t="s">
        <v>7</v>
      </c>
      <c r="QYN11" t="s">
        <v>7</v>
      </c>
      <c r="QYO11" t="s">
        <v>7</v>
      </c>
      <c r="QYP11" t="s">
        <v>7</v>
      </c>
      <c r="QYQ11" t="s">
        <v>7</v>
      </c>
      <c r="QYR11" t="s">
        <v>7</v>
      </c>
      <c r="QYS11" t="s">
        <v>7</v>
      </c>
      <c r="QYT11" t="s">
        <v>7</v>
      </c>
      <c r="QYU11" t="s">
        <v>7</v>
      </c>
      <c r="QYV11" t="s">
        <v>7</v>
      </c>
      <c r="QYW11" t="s">
        <v>7</v>
      </c>
      <c r="QYX11" t="s">
        <v>7</v>
      </c>
      <c r="QYY11" t="s">
        <v>7</v>
      </c>
      <c r="QYZ11" t="s">
        <v>7</v>
      </c>
      <c r="QZA11" t="s">
        <v>7</v>
      </c>
      <c r="QZB11" t="s">
        <v>7</v>
      </c>
      <c r="QZC11" t="s">
        <v>7</v>
      </c>
      <c r="QZD11" t="s">
        <v>7</v>
      </c>
      <c r="QZE11" t="s">
        <v>7</v>
      </c>
      <c r="QZF11" t="s">
        <v>7</v>
      </c>
      <c r="QZG11" t="s">
        <v>7</v>
      </c>
      <c r="QZH11" t="s">
        <v>7</v>
      </c>
      <c r="QZI11" t="s">
        <v>7</v>
      </c>
      <c r="QZJ11" t="s">
        <v>7</v>
      </c>
      <c r="QZK11" t="s">
        <v>7</v>
      </c>
      <c r="QZL11" t="s">
        <v>7</v>
      </c>
      <c r="QZM11" t="s">
        <v>7</v>
      </c>
      <c r="QZN11" t="s">
        <v>7</v>
      </c>
      <c r="QZO11" t="s">
        <v>7</v>
      </c>
      <c r="QZP11" t="s">
        <v>7</v>
      </c>
      <c r="QZQ11" t="s">
        <v>7</v>
      </c>
      <c r="QZR11" t="s">
        <v>7</v>
      </c>
      <c r="QZS11" t="s">
        <v>7</v>
      </c>
      <c r="QZT11" t="s">
        <v>7</v>
      </c>
      <c r="QZU11" t="s">
        <v>7</v>
      </c>
      <c r="QZV11" t="s">
        <v>7</v>
      </c>
      <c r="QZW11" t="s">
        <v>7</v>
      </c>
      <c r="QZX11" t="s">
        <v>7</v>
      </c>
      <c r="QZY11" t="s">
        <v>7</v>
      </c>
      <c r="QZZ11" t="s">
        <v>7</v>
      </c>
      <c r="RAA11" t="s">
        <v>7</v>
      </c>
      <c r="RAB11" t="s">
        <v>7</v>
      </c>
      <c r="RAC11" t="s">
        <v>7</v>
      </c>
      <c r="RAD11" t="s">
        <v>7</v>
      </c>
      <c r="RAE11" t="s">
        <v>7</v>
      </c>
      <c r="RAF11" t="s">
        <v>7</v>
      </c>
      <c r="RAG11" t="s">
        <v>7</v>
      </c>
      <c r="RAH11" t="s">
        <v>7</v>
      </c>
      <c r="RAI11" t="s">
        <v>7</v>
      </c>
      <c r="RAJ11" t="s">
        <v>7</v>
      </c>
      <c r="RAK11" t="s">
        <v>7</v>
      </c>
      <c r="RAL11" t="s">
        <v>7</v>
      </c>
      <c r="RAM11" t="s">
        <v>7</v>
      </c>
      <c r="RAN11" t="s">
        <v>7</v>
      </c>
      <c r="RAO11" t="s">
        <v>7</v>
      </c>
      <c r="RAP11" t="s">
        <v>7</v>
      </c>
      <c r="RAQ11" t="s">
        <v>7</v>
      </c>
      <c r="RAR11" t="s">
        <v>7</v>
      </c>
      <c r="RAS11" t="s">
        <v>7</v>
      </c>
      <c r="RAT11" t="s">
        <v>7</v>
      </c>
      <c r="RAU11" t="s">
        <v>7</v>
      </c>
      <c r="RAV11" t="s">
        <v>7</v>
      </c>
      <c r="RAW11" t="s">
        <v>7</v>
      </c>
      <c r="RAX11" t="s">
        <v>7</v>
      </c>
      <c r="RAY11" t="s">
        <v>7</v>
      </c>
      <c r="RAZ11" t="s">
        <v>7</v>
      </c>
      <c r="RBA11" t="s">
        <v>7</v>
      </c>
      <c r="RBB11" t="s">
        <v>7</v>
      </c>
      <c r="RBC11" t="s">
        <v>7</v>
      </c>
      <c r="RBD11" t="s">
        <v>7</v>
      </c>
      <c r="RBE11" t="s">
        <v>7</v>
      </c>
      <c r="RBF11" t="s">
        <v>7</v>
      </c>
      <c r="RBG11" t="s">
        <v>7</v>
      </c>
      <c r="RBH11" t="s">
        <v>7</v>
      </c>
      <c r="RBI11" t="s">
        <v>7</v>
      </c>
      <c r="RBJ11" t="s">
        <v>7</v>
      </c>
      <c r="RBK11" t="s">
        <v>7</v>
      </c>
      <c r="RBL11" t="s">
        <v>7</v>
      </c>
      <c r="RBM11" t="s">
        <v>7</v>
      </c>
      <c r="RBN11" t="s">
        <v>7</v>
      </c>
      <c r="RBO11" t="s">
        <v>7</v>
      </c>
      <c r="RBP11" t="s">
        <v>7</v>
      </c>
      <c r="RBQ11" t="s">
        <v>7</v>
      </c>
      <c r="RBR11" t="s">
        <v>7</v>
      </c>
      <c r="RBS11" t="s">
        <v>7</v>
      </c>
      <c r="RBT11" t="s">
        <v>7</v>
      </c>
      <c r="RBU11" t="s">
        <v>7</v>
      </c>
      <c r="RBV11" t="s">
        <v>7</v>
      </c>
      <c r="RBW11" t="s">
        <v>7</v>
      </c>
      <c r="RBX11" t="s">
        <v>7</v>
      </c>
      <c r="RBY11" t="s">
        <v>7</v>
      </c>
      <c r="RBZ11" t="s">
        <v>7</v>
      </c>
      <c r="RCA11" t="s">
        <v>7</v>
      </c>
      <c r="RCB11" t="s">
        <v>7</v>
      </c>
      <c r="RCC11" t="s">
        <v>7</v>
      </c>
      <c r="RCD11" t="s">
        <v>7</v>
      </c>
      <c r="RCE11" t="s">
        <v>7</v>
      </c>
      <c r="RCF11" t="s">
        <v>7</v>
      </c>
      <c r="RCG11" t="s">
        <v>7</v>
      </c>
      <c r="RCH11" t="s">
        <v>7</v>
      </c>
      <c r="RCI11" t="s">
        <v>7</v>
      </c>
      <c r="RCJ11" t="s">
        <v>7</v>
      </c>
      <c r="RCK11" t="s">
        <v>7</v>
      </c>
      <c r="RCL11" t="s">
        <v>7</v>
      </c>
      <c r="RCM11" t="s">
        <v>7</v>
      </c>
      <c r="RCN11" t="s">
        <v>7</v>
      </c>
      <c r="RCO11" t="s">
        <v>7</v>
      </c>
      <c r="RCP11" t="s">
        <v>7</v>
      </c>
      <c r="RCQ11" t="s">
        <v>7</v>
      </c>
      <c r="RCR11" t="s">
        <v>7</v>
      </c>
      <c r="RCS11" t="s">
        <v>7</v>
      </c>
      <c r="RCT11" t="s">
        <v>7</v>
      </c>
      <c r="RCU11" t="s">
        <v>7</v>
      </c>
      <c r="RCV11" t="s">
        <v>7</v>
      </c>
      <c r="RCW11" t="s">
        <v>7</v>
      </c>
      <c r="RCX11" t="s">
        <v>7</v>
      </c>
      <c r="RCY11" t="s">
        <v>7</v>
      </c>
      <c r="RCZ11" t="s">
        <v>7</v>
      </c>
      <c r="RDA11" t="s">
        <v>7</v>
      </c>
      <c r="RDB11" t="s">
        <v>7</v>
      </c>
      <c r="RDC11" t="s">
        <v>7</v>
      </c>
      <c r="RDD11" t="s">
        <v>7</v>
      </c>
      <c r="RDE11" t="s">
        <v>7</v>
      </c>
      <c r="RDF11" t="s">
        <v>7</v>
      </c>
      <c r="RDG11" t="s">
        <v>7</v>
      </c>
      <c r="RDH11" t="s">
        <v>7</v>
      </c>
      <c r="RDI11" t="s">
        <v>7</v>
      </c>
      <c r="RDJ11" t="s">
        <v>7</v>
      </c>
      <c r="RDK11" t="s">
        <v>7</v>
      </c>
      <c r="RDL11" t="s">
        <v>7</v>
      </c>
      <c r="RDM11" t="s">
        <v>7</v>
      </c>
      <c r="RDN11" t="s">
        <v>7</v>
      </c>
      <c r="RDO11" t="s">
        <v>7</v>
      </c>
      <c r="RDP11" t="s">
        <v>7</v>
      </c>
      <c r="RDQ11" t="s">
        <v>7</v>
      </c>
      <c r="RDR11" t="s">
        <v>7</v>
      </c>
      <c r="RDS11" t="s">
        <v>7</v>
      </c>
      <c r="RDT11" t="s">
        <v>7</v>
      </c>
      <c r="RDU11" t="s">
        <v>7</v>
      </c>
      <c r="RDV11" t="s">
        <v>7</v>
      </c>
      <c r="RDW11" t="s">
        <v>7</v>
      </c>
      <c r="RDX11" t="s">
        <v>7</v>
      </c>
      <c r="RDY11" t="s">
        <v>7</v>
      </c>
      <c r="RDZ11" t="s">
        <v>7</v>
      </c>
      <c r="REA11" t="s">
        <v>7</v>
      </c>
      <c r="REB11" t="s">
        <v>7</v>
      </c>
      <c r="REC11" t="s">
        <v>7</v>
      </c>
      <c r="RED11" t="s">
        <v>7</v>
      </c>
      <c r="REE11" t="s">
        <v>7</v>
      </c>
      <c r="REF11" t="s">
        <v>7</v>
      </c>
      <c r="REG11" t="s">
        <v>7</v>
      </c>
      <c r="REH11" t="s">
        <v>7</v>
      </c>
      <c r="REI11" t="s">
        <v>7</v>
      </c>
      <c r="REJ11" t="s">
        <v>7</v>
      </c>
      <c r="REK11" t="s">
        <v>7</v>
      </c>
      <c r="REL11" t="s">
        <v>7</v>
      </c>
      <c r="REM11" t="s">
        <v>7</v>
      </c>
      <c r="REN11" t="s">
        <v>7</v>
      </c>
      <c r="REO11" t="s">
        <v>7</v>
      </c>
      <c r="REP11" t="s">
        <v>7</v>
      </c>
      <c r="REQ11" t="s">
        <v>7</v>
      </c>
      <c r="RER11" t="s">
        <v>7</v>
      </c>
      <c r="RES11" t="s">
        <v>7</v>
      </c>
      <c r="RET11" t="s">
        <v>7</v>
      </c>
      <c r="REU11" t="s">
        <v>7</v>
      </c>
      <c r="REV11" t="s">
        <v>7</v>
      </c>
      <c r="REW11" t="s">
        <v>7</v>
      </c>
      <c r="REX11" t="s">
        <v>7</v>
      </c>
      <c r="REY11" t="s">
        <v>7</v>
      </c>
      <c r="REZ11" t="s">
        <v>7</v>
      </c>
      <c r="RFA11" t="s">
        <v>7</v>
      </c>
      <c r="RFB11" t="s">
        <v>7</v>
      </c>
      <c r="RFC11" t="s">
        <v>7</v>
      </c>
      <c r="RFD11" t="s">
        <v>7</v>
      </c>
      <c r="RFE11" t="s">
        <v>7</v>
      </c>
      <c r="RFF11" t="s">
        <v>7</v>
      </c>
      <c r="RFG11" t="s">
        <v>7</v>
      </c>
      <c r="RFH11" t="s">
        <v>7</v>
      </c>
      <c r="RFI11" t="s">
        <v>7</v>
      </c>
      <c r="RFJ11" t="s">
        <v>7</v>
      </c>
      <c r="RFK11" t="s">
        <v>7</v>
      </c>
      <c r="RFL11" t="s">
        <v>7</v>
      </c>
      <c r="RFM11" t="s">
        <v>7</v>
      </c>
      <c r="RFN11" t="s">
        <v>7</v>
      </c>
      <c r="RFO11" t="s">
        <v>7</v>
      </c>
      <c r="RFP11" t="s">
        <v>7</v>
      </c>
      <c r="RFQ11" t="s">
        <v>7</v>
      </c>
      <c r="RFR11" t="s">
        <v>7</v>
      </c>
      <c r="RFS11" t="s">
        <v>7</v>
      </c>
      <c r="RFT11" t="s">
        <v>7</v>
      </c>
      <c r="RFU11" t="s">
        <v>7</v>
      </c>
      <c r="RFV11" t="s">
        <v>7</v>
      </c>
      <c r="RFW11" t="s">
        <v>7</v>
      </c>
      <c r="RFX11" t="s">
        <v>7</v>
      </c>
      <c r="RFY11" t="s">
        <v>7</v>
      </c>
      <c r="RFZ11" t="s">
        <v>7</v>
      </c>
      <c r="RGA11" t="s">
        <v>7</v>
      </c>
      <c r="RGB11" t="s">
        <v>7</v>
      </c>
      <c r="RGC11" t="s">
        <v>7</v>
      </c>
      <c r="RGD11" t="s">
        <v>7</v>
      </c>
      <c r="RGE11" t="s">
        <v>7</v>
      </c>
      <c r="RGF11" t="s">
        <v>7</v>
      </c>
      <c r="RGG11" t="s">
        <v>7</v>
      </c>
      <c r="RGH11" t="s">
        <v>7</v>
      </c>
      <c r="RGI11" t="s">
        <v>7</v>
      </c>
      <c r="RGJ11" t="s">
        <v>7</v>
      </c>
      <c r="RGK11" t="s">
        <v>7</v>
      </c>
      <c r="RGL11" t="s">
        <v>7</v>
      </c>
      <c r="RGM11" t="s">
        <v>7</v>
      </c>
      <c r="RGN11" t="s">
        <v>7</v>
      </c>
      <c r="RGO11" t="s">
        <v>7</v>
      </c>
      <c r="RGP11" t="s">
        <v>7</v>
      </c>
      <c r="RGQ11" t="s">
        <v>7</v>
      </c>
      <c r="RGR11" t="s">
        <v>7</v>
      </c>
      <c r="RGS11" t="s">
        <v>7</v>
      </c>
      <c r="RGT11" t="s">
        <v>7</v>
      </c>
      <c r="RGU11" t="s">
        <v>7</v>
      </c>
      <c r="RGV11" t="s">
        <v>7</v>
      </c>
      <c r="RGW11" t="s">
        <v>7</v>
      </c>
      <c r="RGX11" t="s">
        <v>7</v>
      </c>
      <c r="RGY11" t="s">
        <v>7</v>
      </c>
      <c r="RGZ11" t="s">
        <v>7</v>
      </c>
      <c r="RHA11" t="s">
        <v>7</v>
      </c>
      <c r="RHB11" t="s">
        <v>7</v>
      </c>
      <c r="RHC11" t="s">
        <v>7</v>
      </c>
      <c r="RHD11" t="s">
        <v>7</v>
      </c>
      <c r="RHE11" t="s">
        <v>7</v>
      </c>
      <c r="RHF11" t="s">
        <v>7</v>
      </c>
      <c r="RHG11" t="s">
        <v>7</v>
      </c>
      <c r="RHH11" t="s">
        <v>7</v>
      </c>
      <c r="RHI11" t="s">
        <v>7</v>
      </c>
      <c r="RHJ11" t="s">
        <v>7</v>
      </c>
      <c r="RHK11" t="s">
        <v>7</v>
      </c>
      <c r="RHL11" t="s">
        <v>7</v>
      </c>
      <c r="RHM11" t="s">
        <v>7</v>
      </c>
      <c r="RHN11" t="s">
        <v>7</v>
      </c>
      <c r="RHO11" t="s">
        <v>7</v>
      </c>
      <c r="RHP11" t="s">
        <v>7</v>
      </c>
      <c r="RHQ11" t="s">
        <v>7</v>
      </c>
      <c r="RHR11" t="s">
        <v>7</v>
      </c>
      <c r="RHS11" t="s">
        <v>7</v>
      </c>
      <c r="RHT11" t="s">
        <v>7</v>
      </c>
      <c r="RHU11" t="s">
        <v>7</v>
      </c>
      <c r="RHV11" t="s">
        <v>7</v>
      </c>
      <c r="RHW11" t="s">
        <v>7</v>
      </c>
      <c r="RHX11" t="s">
        <v>7</v>
      </c>
      <c r="RHY11" t="s">
        <v>7</v>
      </c>
      <c r="RHZ11" t="s">
        <v>7</v>
      </c>
      <c r="RIA11" t="s">
        <v>7</v>
      </c>
      <c r="RIB11" t="s">
        <v>7</v>
      </c>
      <c r="RIC11" t="s">
        <v>7</v>
      </c>
      <c r="RID11" t="s">
        <v>7</v>
      </c>
      <c r="RIE11" t="s">
        <v>7</v>
      </c>
      <c r="RIF11" t="s">
        <v>7</v>
      </c>
      <c r="RIG11" t="s">
        <v>7</v>
      </c>
      <c r="RIH11" t="s">
        <v>7</v>
      </c>
      <c r="RII11" t="s">
        <v>7</v>
      </c>
      <c r="RIJ11" t="s">
        <v>7</v>
      </c>
      <c r="RIK11" t="s">
        <v>7</v>
      </c>
      <c r="RIL11" t="s">
        <v>7</v>
      </c>
      <c r="RIM11" t="s">
        <v>7</v>
      </c>
      <c r="RIN11" t="s">
        <v>7</v>
      </c>
      <c r="RIO11" t="s">
        <v>7</v>
      </c>
      <c r="RIP11" t="s">
        <v>7</v>
      </c>
      <c r="RIQ11" t="s">
        <v>7</v>
      </c>
      <c r="RIR11" t="s">
        <v>7</v>
      </c>
      <c r="RIS11" t="s">
        <v>7</v>
      </c>
      <c r="RIT11" t="s">
        <v>7</v>
      </c>
      <c r="RIU11" t="s">
        <v>7</v>
      </c>
      <c r="RIV11" t="s">
        <v>7</v>
      </c>
      <c r="RIW11" t="s">
        <v>7</v>
      </c>
      <c r="RIX11" t="s">
        <v>7</v>
      </c>
      <c r="RIY11" t="s">
        <v>7</v>
      </c>
      <c r="RIZ11" t="s">
        <v>7</v>
      </c>
      <c r="RJA11" t="s">
        <v>7</v>
      </c>
      <c r="RJB11" t="s">
        <v>7</v>
      </c>
      <c r="RJC11" t="s">
        <v>7</v>
      </c>
      <c r="RJD11" t="s">
        <v>7</v>
      </c>
      <c r="RJE11" t="s">
        <v>7</v>
      </c>
      <c r="RJF11" t="s">
        <v>7</v>
      </c>
      <c r="RJG11" t="s">
        <v>7</v>
      </c>
      <c r="RJH11" t="s">
        <v>7</v>
      </c>
      <c r="RJI11" t="s">
        <v>7</v>
      </c>
      <c r="RJJ11" t="s">
        <v>7</v>
      </c>
      <c r="RJK11" t="s">
        <v>7</v>
      </c>
      <c r="RJL11" t="s">
        <v>7</v>
      </c>
      <c r="RJM11" t="s">
        <v>7</v>
      </c>
      <c r="RJN11" t="s">
        <v>7</v>
      </c>
      <c r="RJO11" t="s">
        <v>7</v>
      </c>
      <c r="RJP11" t="s">
        <v>7</v>
      </c>
      <c r="RJQ11" t="s">
        <v>7</v>
      </c>
      <c r="RJR11" t="s">
        <v>7</v>
      </c>
      <c r="RJS11" t="s">
        <v>7</v>
      </c>
      <c r="RJT11" t="s">
        <v>7</v>
      </c>
      <c r="RJU11" t="s">
        <v>7</v>
      </c>
      <c r="RJV11" t="s">
        <v>7</v>
      </c>
      <c r="RJW11" t="s">
        <v>7</v>
      </c>
      <c r="RJX11" t="s">
        <v>7</v>
      </c>
      <c r="RJY11" t="s">
        <v>7</v>
      </c>
      <c r="RJZ11" t="s">
        <v>7</v>
      </c>
      <c r="RKA11" t="s">
        <v>7</v>
      </c>
      <c r="RKB11" t="s">
        <v>7</v>
      </c>
      <c r="RKC11" t="s">
        <v>7</v>
      </c>
      <c r="RKD11" t="s">
        <v>7</v>
      </c>
      <c r="RKE11" t="s">
        <v>7</v>
      </c>
      <c r="RKF11" t="s">
        <v>7</v>
      </c>
      <c r="RKG11" t="s">
        <v>7</v>
      </c>
      <c r="RKH11" t="s">
        <v>7</v>
      </c>
      <c r="RKI11" t="s">
        <v>7</v>
      </c>
      <c r="RKJ11" t="s">
        <v>7</v>
      </c>
      <c r="RKK11" t="s">
        <v>7</v>
      </c>
      <c r="RKL11" t="s">
        <v>7</v>
      </c>
      <c r="RKM11" t="s">
        <v>7</v>
      </c>
      <c r="RKN11" t="s">
        <v>7</v>
      </c>
      <c r="RKO11" t="s">
        <v>7</v>
      </c>
      <c r="RKP11" t="s">
        <v>7</v>
      </c>
      <c r="RKQ11" t="s">
        <v>7</v>
      </c>
      <c r="RKR11" t="s">
        <v>7</v>
      </c>
      <c r="RKS11" t="s">
        <v>7</v>
      </c>
      <c r="RKT11" t="s">
        <v>7</v>
      </c>
      <c r="RKU11" t="s">
        <v>7</v>
      </c>
      <c r="RKV11" t="s">
        <v>7</v>
      </c>
      <c r="RKW11" t="s">
        <v>7</v>
      </c>
      <c r="RKX11" t="s">
        <v>7</v>
      </c>
      <c r="RKY11" t="s">
        <v>7</v>
      </c>
      <c r="RKZ11" t="s">
        <v>7</v>
      </c>
      <c r="RLA11" t="s">
        <v>7</v>
      </c>
      <c r="RLB11" t="s">
        <v>7</v>
      </c>
      <c r="RLC11" t="s">
        <v>7</v>
      </c>
      <c r="RLD11" t="s">
        <v>7</v>
      </c>
      <c r="RLE11" t="s">
        <v>7</v>
      </c>
      <c r="RLF11" t="s">
        <v>7</v>
      </c>
      <c r="RLG11" t="s">
        <v>7</v>
      </c>
      <c r="RLH11" t="s">
        <v>7</v>
      </c>
      <c r="RLI11" t="s">
        <v>7</v>
      </c>
      <c r="RLJ11" t="s">
        <v>7</v>
      </c>
      <c r="RLK11" t="s">
        <v>7</v>
      </c>
      <c r="RLL11" t="s">
        <v>7</v>
      </c>
      <c r="RLM11" t="s">
        <v>7</v>
      </c>
      <c r="RLN11" t="s">
        <v>7</v>
      </c>
      <c r="RLO11" t="s">
        <v>7</v>
      </c>
      <c r="RLP11" t="s">
        <v>7</v>
      </c>
      <c r="RLQ11" t="s">
        <v>7</v>
      </c>
      <c r="RLR11" t="s">
        <v>7</v>
      </c>
      <c r="RLS11" t="s">
        <v>7</v>
      </c>
      <c r="RLT11" t="s">
        <v>7</v>
      </c>
      <c r="RLU11" t="s">
        <v>7</v>
      </c>
      <c r="RLV11" t="s">
        <v>7</v>
      </c>
      <c r="RLW11" t="s">
        <v>7</v>
      </c>
      <c r="RLX11" t="s">
        <v>7</v>
      </c>
      <c r="RLY11" t="s">
        <v>7</v>
      </c>
      <c r="RLZ11" t="s">
        <v>7</v>
      </c>
      <c r="RMA11" t="s">
        <v>7</v>
      </c>
      <c r="RMB11" t="s">
        <v>7</v>
      </c>
      <c r="RMC11" t="s">
        <v>7</v>
      </c>
      <c r="RMD11" t="s">
        <v>7</v>
      </c>
      <c r="RME11" t="s">
        <v>7</v>
      </c>
      <c r="RMF11" t="s">
        <v>7</v>
      </c>
      <c r="RMG11" t="s">
        <v>7</v>
      </c>
      <c r="RMH11" t="s">
        <v>7</v>
      </c>
      <c r="RMI11" t="s">
        <v>7</v>
      </c>
      <c r="RMJ11" t="s">
        <v>7</v>
      </c>
      <c r="RMK11" t="s">
        <v>7</v>
      </c>
      <c r="RML11" t="s">
        <v>7</v>
      </c>
      <c r="RMM11" t="s">
        <v>7</v>
      </c>
      <c r="RMN11" t="s">
        <v>7</v>
      </c>
      <c r="RMO11" t="s">
        <v>7</v>
      </c>
      <c r="RMP11" t="s">
        <v>7</v>
      </c>
      <c r="RMQ11" t="s">
        <v>7</v>
      </c>
      <c r="RMR11" t="s">
        <v>7</v>
      </c>
      <c r="RMS11" t="s">
        <v>7</v>
      </c>
      <c r="RMT11" t="s">
        <v>7</v>
      </c>
      <c r="RMU11" t="s">
        <v>7</v>
      </c>
      <c r="RMV11" t="s">
        <v>7</v>
      </c>
      <c r="RMW11" t="s">
        <v>7</v>
      </c>
      <c r="RMX11" t="s">
        <v>7</v>
      </c>
      <c r="RMY11" t="s">
        <v>7</v>
      </c>
      <c r="RMZ11" t="s">
        <v>7</v>
      </c>
      <c r="RNA11" t="s">
        <v>7</v>
      </c>
      <c r="RNB11" t="s">
        <v>7</v>
      </c>
      <c r="RNC11" t="s">
        <v>7</v>
      </c>
      <c r="RND11" t="s">
        <v>7</v>
      </c>
      <c r="RNE11" t="s">
        <v>7</v>
      </c>
      <c r="RNF11" t="s">
        <v>7</v>
      </c>
      <c r="RNG11" t="s">
        <v>7</v>
      </c>
      <c r="RNH11" t="s">
        <v>7</v>
      </c>
      <c r="RNI11" t="s">
        <v>7</v>
      </c>
      <c r="RNJ11" t="s">
        <v>7</v>
      </c>
      <c r="RNK11" t="s">
        <v>7</v>
      </c>
      <c r="RNL11" t="s">
        <v>7</v>
      </c>
      <c r="RNM11" t="s">
        <v>7</v>
      </c>
      <c r="RNN11" t="s">
        <v>7</v>
      </c>
      <c r="RNO11" t="s">
        <v>7</v>
      </c>
      <c r="RNP11" t="s">
        <v>7</v>
      </c>
      <c r="RNQ11" t="s">
        <v>7</v>
      </c>
      <c r="RNR11" t="s">
        <v>7</v>
      </c>
      <c r="RNS11" t="s">
        <v>7</v>
      </c>
      <c r="RNT11" t="s">
        <v>7</v>
      </c>
      <c r="RNU11" t="s">
        <v>7</v>
      </c>
      <c r="RNV11" t="s">
        <v>7</v>
      </c>
      <c r="RNW11" t="s">
        <v>7</v>
      </c>
      <c r="RNX11" t="s">
        <v>7</v>
      </c>
      <c r="RNY11" t="s">
        <v>7</v>
      </c>
      <c r="RNZ11" t="s">
        <v>7</v>
      </c>
      <c r="ROA11" t="s">
        <v>7</v>
      </c>
      <c r="ROB11" t="s">
        <v>7</v>
      </c>
      <c r="ROC11" t="s">
        <v>7</v>
      </c>
      <c r="ROD11" t="s">
        <v>7</v>
      </c>
      <c r="ROE11" t="s">
        <v>7</v>
      </c>
      <c r="ROF11" t="s">
        <v>7</v>
      </c>
      <c r="ROG11" t="s">
        <v>7</v>
      </c>
      <c r="ROH11" t="s">
        <v>7</v>
      </c>
      <c r="ROI11" t="s">
        <v>7</v>
      </c>
      <c r="ROJ11" t="s">
        <v>7</v>
      </c>
      <c r="ROK11" t="s">
        <v>7</v>
      </c>
      <c r="ROL11" t="s">
        <v>7</v>
      </c>
      <c r="ROM11" t="s">
        <v>7</v>
      </c>
      <c r="RON11" t="s">
        <v>7</v>
      </c>
      <c r="ROO11" t="s">
        <v>7</v>
      </c>
      <c r="ROP11" t="s">
        <v>7</v>
      </c>
      <c r="ROQ11" t="s">
        <v>7</v>
      </c>
      <c r="ROR11" t="s">
        <v>7</v>
      </c>
      <c r="ROS11" t="s">
        <v>7</v>
      </c>
      <c r="ROT11" t="s">
        <v>7</v>
      </c>
      <c r="ROU11" t="s">
        <v>7</v>
      </c>
      <c r="ROV11" t="s">
        <v>7</v>
      </c>
      <c r="ROW11" t="s">
        <v>7</v>
      </c>
      <c r="ROX11" t="s">
        <v>7</v>
      </c>
      <c r="ROY11" t="s">
        <v>7</v>
      </c>
      <c r="ROZ11" t="s">
        <v>7</v>
      </c>
      <c r="RPA11" t="s">
        <v>7</v>
      </c>
      <c r="RPB11" t="s">
        <v>7</v>
      </c>
      <c r="RPC11" t="s">
        <v>7</v>
      </c>
      <c r="RPD11" t="s">
        <v>7</v>
      </c>
      <c r="RPE11" t="s">
        <v>7</v>
      </c>
      <c r="RPF11" t="s">
        <v>7</v>
      </c>
      <c r="RPG11" t="s">
        <v>7</v>
      </c>
      <c r="RPH11" t="s">
        <v>7</v>
      </c>
      <c r="RPI11" t="s">
        <v>7</v>
      </c>
      <c r="RPJ11" t="s">
        <v>7</v>
      </c>
      <c r="RPK11" t="s">
        <v>7</v>
      </c>
      <c r="RPL11" t="s">
        <v>7</v>
      </c>
      <c r="RPM11" t="s">
        <v>7</v>
      </c>
      <c r="RPN11" t="s">
        <v>7</v>
      </c>
      <c r="RPO11" t="s">
        <v>7</v>
      </c>
      <c r="RPP11" t="s">
        <v>7</v>
      </c>
      <c r="RPQ11" t="s">
        <v>7</v>
      </c>
      <c r="RPR11" t="s">
        <v>7</v>
      </c>
      <c r="RPS11" t="s">
        <v>7</v>
      </c>
      <c r="RPT11" t="s">
        <v>7</v>
      </c>
      <c r="RPU11" t="s">
        <v>7</v>
      </c>
      <c r="RPV11" t="s">
        <v>7</v>
      </c>
      <c r="RPW11" t="s">
        <v>7</v>
      </c>
      <c r="RPX11" t="s">
        <v>7</v>
      </c>
      <c r="RPY11" t="s">
        <v>7</v>
      </c>
      <c r="RPZ11" t="s">
        <v>7</v>
      </c>
      <c r="RQA11" t="s">
        <v>7</v>
      </c>
      <c r="RQB11" t="s">
        <v>7</v>
      </c>
      <c r="RQC11" t="s">
        <v>7</v>
      </c>
      <c r="RQD11" t="s">
        <v>7</v>
      </c>
      <c r="RQE11" t="s">
        <v>7</v>
      </c>
      <c r="RQF11" t="s">
        <v>7</v>
      </c>
      <c r="RQG11" t="s">
        <v>7</v>
      </c>
      <c r="RQH11" t="s">
        <v>7</v>
      </c>
      <c r="RQI11" t="s">
        <v>7</v>
      </c>
      <c r="RQJ11" t="s">
        <v>7</v>
      </c>
      <c r="RQK11" t="s">
        <v>7</v>
      </c>
      <c r="RQL11" t="s">
        <v>7</v>
      </c>
      <c r="RQM11" t="s">
        <v>7</v>
      </c>
      <c r="RQN11" t="s">
        <v>7</v>
      </c>
      <c r="RQO11" t="s">
        <v>7</v>
      </c>
      <c r="RQP11" t="s">
        <v>7</v>
      </c>
      <c r="RQQ11" t="s">
        <v>7</v>
      </c>
      <c r="RQR11" t="s">
        <v>7</v>
      </c>
      <c r="RQS11" t="s">
        <v>7</v>
      </c>
      <c r="RQT11" t="s">
        <v>7</v>
      </c>
      <c r="RQU11" t="s">
        <v>7</v>
      </c>
      <c r="RQV11" t="s">
        <v>7</v>
      </c>
      <c r="RQW11" t="s">
        <v>7</v>
      </c>
      <c r="RQX11" t="s">
        <v>7</v>
      </c>
      <c r="RQY11" t="s">
        <v>7</v>
      </c>
      <c r="RQZ11" t="s">
        <v>7</v>
      </c>
      <c r="RRA11" t="s">
        <v>7</v>
      </c>
      <c r="RRB11" t="s">
        <v>7</v>
      </c>
      <c r="RRC11" t="s">
        <v>7</v>
      </c>
      <c r="RRD11" t="s">
        <v>7</v>
      </c>
      <c r="RRE11" t="s">
        <v>7</v>
      </c>
      <c r="RRF11" t="s">
        <v>7</v>
      </c>
      <c r="RRG11" t="s">
        <v>7</v>
      </c>
      <c r="RRH11" t="s">
        <v>7</v>
      </c>
      <c r="RRI11" t="s">
        <v>7</v>
      </c>
      <c r="RRJ11" t="s">
        <v>7</v>
      </c>
      <c r="RRK11" t="s">
        <v>7</v>
      </c>
      <c r="RRL11" t="s">
        <v>7</v>
      </c>
      <c r="RRM11" t="s">
        <v>7</v>
      </c>
      <c r="RRN11" t="s">
        <v>7</v>
      </c>
      <c r="RRO11" t="s">
        <v>7</v>
      </c>
      <c r="RRP11" t="s">
        <v>7</v>
      </c>
      <c r="RRQ11" t="s">
        <v>7</v>
      </c>
      <c r="RRR11" t="s">
        <v>7</v>
      </c>
      <c r="RRS11" t="s">
        <v>7</v>
      </c>
      <c r="RRT11" t="s">
        <v>7</v>
      </c>
      <c r="RRU11" t="s">
        <v>7</v>
      </c>
      <c r="RRV11" t="s">
        <v>7</v>
      </c>
      <c r="RRW11" t="s">
        <v>7</v>
      </c>
      <c r="RRX11" t="s">
        <v>7</v>
      </c>
      <c r="RRY11" t="s">
        <v>7</v>
      </c>
      <c r="RRZ11" t="s">
        <v>7</v>
      </c>
      <c r="RSA11" t="s">
        <v>7</v>
      </c>
      <c r="RSB11" t="s">
        <v>7</v>
      </c>
      <c r="RSC11" t="s">
        <v>7</v>
      </c>
      <c r="RSD11" t="s">
        <v>7</v>
      </c>
      <c r="RSE11" t="s">
        <v>7</v>
      </c>
      <c r="RSF11" t="s">
        <v>7</v>
      </c>
      <c r="RSG11" t="s">
        <v>7</v>
      </c>
      <c r="RSH11" t="s">
        <v>7</v>
      </c>
      <c r="RSI11" t="s">
        <v>7</v>
      </c>
      <c r="RSJ11" t="s">
        <v>7</v>
      </c>
      <c r="RSK11" t="s">
        <v>7</v>
      </c>
      <c r="RSL11" t="s">
        <v>7</v>
      </c>
      <c r="RSM11" t="s">
        <v>7</v>
      </c>
      <c r="RSN11" t="s">
        <v>7</v>
      </c>
      <c r="RSO11" t="s">
        <v>7</v>
      </c>
      <c r="RSP11" t="s">
        <v>7</v>
      </c>
      <c r="RSQ11" t="s">
        <v>7</v>
      </c>
      <c r="RSR11" t="s">
        <v>7</v>
      </c>
      <c r="RSS11" t="s">
        <v>7</v>
      </c>
      <c r="RST11" t="s">
        <v>7</v>
      </c>
      <c r="RSU11" t="s">
        <v>7</v>
      </c>
      <c r="RSV11" t="s">
        <v>7</v>
      </c>
      <c r="RSW11" t="s">
        <v>7</v>
      </c>
      <c r="RSX11" t="s">
        <v>7</v>
      </c>
      <c r="RSY11" t="s">
        <v>7</v>
      </c>
      <c r="RSZ11" t="s">
        <v>7</v>
      </c>
      <c r="RTA11" t="s">
        <v>7</v>
      </c>
      <c r="RTB11" t="s">
        <v>7</v>
      </c>
      <c r="RTC11" t="s">
        <v>7</v>
      </c>
      <c r="RTD11" t="s">
        <v>7</v>
      </c>
      <c r="RTE11" t="s">
        <v>7</v>
      </c>
      <c r="RTF11" t="s">
        <v>7</v>
      </c>
      <c r="RTG11" t="s">
        <v>7</v>
      </c>
      <c r="RTH11" t="s">
        <v>7</v>
      </c>
      <c r="RTI11" t="s">
        <v>7</v>
      </c>
      <c r="RTJ11" t="s">
        <v>7</v>
      </c>
      <c r="RTK11" t="s">
        <v>7</v>
      </c>
      <c r="RTL11" t="s">
        <v>7</v>
      </c>
      <c r="RTM11" t="s">
        <v>7</v>
      </c>
      <c r="RTN11" t="s">
        <v>7</v>
      </c>
      <c r="RTO11" t="s">
        <v>7</v>
      </c>
      <c r="RTP11" t="s">
        <v>7</v>
      </c>
      <c r="RTQ11" t="s">
        <v>7</v>
      </c>
      <c r="RTR11" t="s">
        <v>7</v>
      </c>
      <c r="RTS11" t="s">
        <v>7</v>
      </c>
      <c r="RTT11" t="s">
        <v>7</v>
      </c>
      <c r="RTU11" t="s">
        <v>7</v>
      </c>
      <c r="RTV11" t="s">
        <v>7</v>
      </c>
      <c r="RTW11" t="s">
        <v>7</v>
      </c>
      <c r="RTX11" t="s">
        <v>7</v>
      </c>
      <c r="RTY11" t="s">
        <v>7</v>
      </c>
      <c r="RTZ11" t="s">
        <v>7</v>
      </c>
      <c r="RUA11" t="s">
        <v>7</v>
      </c>
      <c r="RUB11" t="s">
        <v>7</v>
      </c>
      <c r="RUC11" t="s">
        <v>7</v>
      </c>
      <c r="RUD11" t="s">
        <v>7</v>
      </c>
      <c r="RUE11" t="s">
        <v>7</v>
      </c>
      <c r="RUF11" t="s">
        <v>7</v>
      </c>
      <c r="RUG11" t="s">
        <v>7</v>
      </c>
      <c r="RUH11" t="s">
        <v>7</v>
      </c>
      <c r="RUI11" t="s">
        <v>7</v>
      </c>
      <c r="RUJ11" t="s">
        <v>7</v>
      </c>
      <c r="RUK11" t="s">
        <v>7</v>
      </c>
      <c r="RUL11" t="s">
        <v>7</v>
      </c>
      <c r="RUM11" t="s">
        <v>7</v>
      </c>
      <c r="RUN11" t="s">
        <v>7</v>
      </c>
      <c r="RUO11" t="s">
        <v>7</v>
      </c>
      <c r="RUP11" t="s">
        <v>7</v>
      </c>
      <c r="RUQ11" t="s">
        <v>7</v>
      </c>
      <c r="RUR11" t="s">
        <v>7</v>
      </c>
      <c r="RUS11" t="s">
        <v>7</v>
      </c>
      <c r="RUT11" t="s">
        <v>7</v>
      </c>
      <c r="RUU11" t="s">
        <v>7</v>
      </c>
      <c r="RUV11" t="s">
        <v>7</v>
      </c>
      <c r="RUW11" t="s">
        <v>7</v>
      </c>
      <c r="RUX11" t="s">
        <v>7</v>
      </c>
      <c r="RUY11" t="s">
        <v>7</v>
      </c>
      <c r="RUZ11" t="s">
        <v>7</v>
      </c>
      <c r="RVA11" t="s">
        <v>7</v>
      </c>
      <c r="RVB11" t="s">
        <v>7</v>
      </c>
      <c r="RVC11" t="s">
        <v>7</v>
      </c>
      <c r="RVD11" t="s">
        <v>7</v>
      </c>
      <c r="RVE11" t="s">
        <v>7</v>
      </c>
      <c r="RVF11" t="s">
        <v>7</v>
      </c>
      <c r="RVG11" t="s">
        <v>7</v>
      </c>
      <c r="RVH11" t="s">
        <v>7</v>
      </c>
      <c r="RVI11" t="s">
        <v>7</v>
      </c>
      <c r="RVJ11" t="s">
        <v>7</v>
      </c>
      <c r="RVK11" t="s">
        <v>7</v>
      </c>
      <c r="RVL11" t="s">
        <v>7</v>
      </c>
      <c r="RVM11" t="s">
        <v>7</v>
      </c>
      <c r="RVN11" t="s">
        <v>7</v>
      </c>
      <c r="RVO11" t="s">
        <v>7</v>
      </c>
      <c r="RVP11" t="s">
        <v>7</v>
      </c>
      <c r="RVQ11" t="s">
        <v>7</v>
      </c>
      <c r="RVR11" t="s">
        <v>7</v>
      </c>
      <c r="RVS11" t="s">
        <v>7</v>
      </c>
      <c r="RVT11" t="s">
        <v>7</v>
      </c>
      <c r="RVU11" t="s">
        <v>7</v>
      </c>
      <c r="RVV11" t="s">
        <v>7</v>
      </c>
      <c r="RVW11" t="s">
        <v>7</v>
      </c>
      <c r="RVX11" t="s">
        <v>7</v>
      </c>
      <c r="RVY11" t="s">
        <v>7</v>
      </c>
      <c r="RVZ11" t="s">
        <v>7</v>
      </c>
      <c r="RWA11" t="s">
        <v>7</v>
      </c>
      <c r="RWB11" t="s">
        <v>7</v>
      </c>
      <c r="RWC11" t="s">
        <v>7</v>
      </c>
      <c r="RWD11" t="s">
        <v>7</v>
      </c>
      <c r="RWE11" t="s">
        <v>7</v>
      </c>
      <c r="RWF11" t="s">
        <v>7</v>
      </c>
      <c r="RWG11" t="s">
        <v>7</v>
      </c>
      <c r="RWH11" t="s">
        <v>7</v>
      </c>
      <c r="RWI11" t="s">
        <v>7</v>
      </c>
      <c r="RWJ11" t="s">
        <v>7</v>
      </c>
      <c r="RWK11" t="s">
        <v>7</v>
      </c>
      <c r="RWL11" t="s">
        <v>7</v>
      </c>
      <c r="RWM11" t="s">
        <v>7</v>
      </c>
      <c r="RWN11" t="s">
        <v>7</v>
      </c>
      <c r="RWO11" t="s">
        <v>7</v>
      </c>
      <c r="RWP11" t="s">
        <v>7</v>
      </c>
      <c r="RWQ11" t="s">
        <v>7</v>
      </c>
      <c r="RWR11" t="s">
        <v>7</v>
      </c>
      <c r="RWS11" t="s">
        <v>7</v>
      </c>
      <c r="RWT11" t="s">
        <v>7</v>
      </c>
      <c r="RWU11" t="s">
        <v>7</v>
      </c>
      <c r="RWV11" t="s">
        <v>7</v>
      </c>
      <c r="RWW11" t="s">
        <v>7</v>
      </c>
      <c r="RWX11" t="s">
        <v>7</v>
      </c>
      <c r="RWY11" t="s">
        <v>7</v>
      </c>
      <c r="RWZ11" t="s">
        <v>7</v>
      </c>
      <c r="RXA11" t="s">
        <v>7</v>
      </c>
      <c r="RXB11" t="s">
        <v>7</v>
      </c>
      <c r="RXC11" t="s">
        <v>7</v>
      </c>
      <c r="RXD11" t="s">
        <v>7</v>
      </c>
      <c r="RXE11" t="s">
        <v>7</v>
      </c>
      <c r="RXF11" t="s">
        <v>7</v>
      </c>
      <c r="RXG11" t="s">
        <v>7</v>
      </c>
      <c r="RXH11" t="s">
        <v>7</v>
      </c>
      <c r="RXI11" t="s">
        <v>7</v>
      </c>
      <c r="RXJ11" t="s">
        <v>7</v>
      </c>
      <c r="RXK11" t="s">
        <v>7</v>
      </c>
      <c r="RXL11" t="s">
        <v>7</v>
      </c>
      <c r="RXM11" t="s">
        <v>7</v>
      </c>
      <c r="RXN11" t="s">
        <v>7</v>
      </c>
      <c r="RXO11" t="s">
        <v>7</v>
      </c>
      <c r="RXP11" t="s">
        <v>7</v>
      </c>
      <c r="RXQ11" t="s">
        <v>7</v>
      </c>
      <c r="RXR11" t="s">
        <v>7</v>
      </c>
      <c r="RXS11" t="s">
        <v>7</v>
      </c>
      <c r="RXT11" t="s">
        <v>7</v>
      </c>
      <c r="RXU11" t="s">
        <v>7</v>
      </c>
      <c r="RXV11" t="s">
        <v>7</v>
      </c>
      <c r="RXW11" t="s">
        <v>7</v>
      </c>
      <c r="RXX11" t="s">
        <v>7</v>
      </c>
      <c r="RXY11" t="s">
        <v>7</v>
      </c>
      <c r="RXZ11" t="s">
        <v>7</v>
      </c>
      <c r="RYA11" t="s">
        <v>7</v>
      </c>
      <c r="RYB11" t="s">
        <v>7</v>
      </c>
      <c r="RYC11" t="s">
        <v>7</v>
      </c>
      <c r="RYD11" t="s">
        <v>7</v>
      </c>
      <c r="RYE11" t="s">
        <v>7</v>
      </c>
      <c r="RYF11" t="s">
        <v>7</v>
      </c>
      <c r="RYG11" t="s">
        <v>7</v>
      </c>
      <c r="RYH11" t="s">
        <v>7</v>
      </c>
      <c r="RYI11" t="s">
        <v>7</v>
      </c>
      <c r="RYJ11" t="s">
        <v>7</v>
      </c>
      <c r="RYK11" t="s">
        <v>7</v>
      </c>
      <c r="RYL11" t="s">
        <v>7</v>
      </c>
      <c r="RYM11" t="s">
        <v>7</v>
      </c>
      <c r="RYN11" t="s">
        <v>7</v>
      </c>
      <c r="RYO11" t="s">
        <v>7</v>
      </c>
      <c r="RYP11" t="s">
        <v>7</v>
      </c>
      <c r="RYQ11" t="s">
        <v>7</v>
      </c>
      <c r="RYR11" t="s">
        <v>7</v>
      </c>
      <c r="RYS11" t="s">
        <v>7</v>
      </c>
      <c r="RYT11" t="s">
        <v>7</v>
      </c>
      <c r="RYU11" t="s">
        <v>7</v>
      </c>
      <c r="RYV11" t="s">
        <v>7</v>
      </c>
      <c r="RYW11" t="s">
        <v>7</v>
      </c>
      <c r="RYX11" t="s">
        <v>7</v>
      </c>
      <c r="RYY11" t="s">
        <v>7</v>
      </c>
      <c r="RYZ11" t="s">
        <v>7</v>
      </c>
      <c r="RZA11" t="s">
        <v>7</v>
      </c>
      <c r="RZB11" t="s">
        <v>7</v>
      </c>
      <c r="RZC11" t="s">
        <v>7</v>
      </c>
      <c r="RZD11" t="s">
        <v>7</v>
      </c>
      <c r="RZE11" t="s">
        <v>7</v>
      </c>
      <c r="RZF11" t="s">
        <v>7</v>
      </c>
      <c r="RZG11" t="s">
        <v>7</v>
      </c>
      <c r="RZH11" t="s">
        <v>7</v>
      </c>
      <c r="RZI11" t="s">
        <v>7</v>
      </c>
      <c r="RZJ11" t="s">
        <v>7</v>
      </c>
      <c r="RZK11" t="s">
        <v>7</v>
      </c>
      <c r="RZL11" t="s">
        <v>7</v>
      </c>
      <c r="RZM11" t="s">
        <v>7</v>
      </c>
      <c r="RZN11" t="s">
        <v>7</v>
      </c>
      <c r="RZO11" t="s">
        <v>7</v>
      </c>
      <c r="RZP11" t="s">
        <v>7</v>
      </c>
      <c r="RZQ11" t="s">
        <v>7</v>
      </c>
      <c r="RZR11" t="s">
        <v>7</v>
      </c>
      <c r="RZS11" t="s">
        <v>7</v>
      </c>
      <c r="RZT11" t="s">
        <v>7</v>
      </c>
      <c r="RZU11" t="s">
        <v>7</v>
      </c>
      <c r="RZV11" t="s">
        <v>7</v>
      </c>
      <c r="RZW11" t="s">
        <v>7</v>
      </c>
      <c r="RZX11" t="s">
        <v>7</v>
      </c>
      <c r="RZY11" t="s">
        <v>7</v>
      </c>
      <c r="RZZ11" t="s">
        <v>7</v>
      </c>
      <c r="SAA11" t="s">
        <v>7</v>
      </c>
      <c r="SAB11" t="s">
        <v>7</v>
      </c>
      <c r="SAC11" t="s">
        <v>7</v>
      </c>
      <c r="SAD11" t="s">
        <v>7</v>
      </c>
      <c r="SAE11" t="s">
        <v>7</v>
      </c>
      <c r="SAF11" t="s">
        <v>7</v>
      </c>
      <c r="SAG11" t="s">
        <v>7</v>
      </c>
      <c r="SAH11" t="s">
        <v>7</v>
      </c>
      <c r="SAI11" t="s">
        <v>7</v>
      </c>
      <c r="SAJ11" t="s">
        <v>7</v>
      </c>
      <c r="SAK11" t="s">
        <v>7</v>
      </c>
      <c r="SAL11" t="s">
        <v>7</v>
      </c>
      <c r="SAM11" t="s">
        <v>7</v>
      </c>
      <c r="SAN11" t="s">
        <v>7</v>
      </c>
      <c r="SAO11" t="s">
        <v>7</v>
      </c>
      <c r="SAP11" t="s">
        <v>7</v>
      </c>
      <c r="SAQ11" t="s">
        <v>7</v>
      </c>
      <c r="SAR11" t="s">
        <v>7</v>
      </c>
      <c r="SAS11" t="s">
        <v>7</v>
      </c>
      <c r="SAT11" t="s">
        <v>7</v>
      </c>
      <c r="SAU11" t="s">
        <v>7</v>
      </c>
      <c r="SAV11" t="s">
        <v>7</v>
      </c>
      <c r="SAW11" t="s">
        <v>7</v>
      </c>
      <c r="SAX11" t="s">
        <v>7</v>
      </c>
      <c r="SAY11" t="s">
        <v>7</v>
      </c>
      <c r="SAZ11" t="s">
        <v>7</v>
      </c>
      <c r="SBA11" t="s">
        <v>7</v>
      </c>
      <c r="SBB11" t="s">
        <v>7</v>
      </c>
      <c r="SBC11" t="s">
        <v>7</v>
      </c>
      <c r="SBD11" t="s">
        <v>7</v>
      </c>
      <c r="SBE11" t="s">
        <v>7</v>
      </c>
      <c r="SBF11" t="s">
        <v>7</v>
      </c>
      <c r="SBG11" t="s">
        <v>7</v>
      </c>
      <c r="SBH11" t="s">
        <v>7</v>
      </c>
      <c r="SBI11" t="s">
        <v>7</v>
      </c>
      <c r="SBJ11" t="s">
        <v>7</v>
      </c>
      <c r="SBK11" t="s">
        <v>7</v>
      </c>
      <c r="SBL11" t="s">
        <v>7</v>
      </c>
      <c r="SBM11" t="s">
        <v>7</v>
      </c>
      <c r="SBN11" t="s">
        <v>7</v>
      </c>
      <c r="SBO11" t="s">
        <v>7</v>
      </c>
      <c r="SBP11" t="s">
        <v>7</v>
      </c>
      <c r="SBQ11" t="s">
        <v>7</v>
      </c>
      <c r="SBR11" t="s">
        <v>7</v>
      </c>
      <c r="SBS11" t="s">
        <v>7</v>
      </c>
      <c r="SBT11" t="s">
        <v>7</v>
      </c>
      <c r="SBU11" t="s">
        <v>7</v>
      </c>
      <c r="SBV11" t="s">
        <v>7</v>
      </c>
      <c r="SBW11" t="s">
        <v>7</v>
      </c>
      <c r="SBX11" t="s">
        <v>7</v>
      </c>
      <c r="SBY11" t="s">
        <v>7</v>
      </c>
      <c r="SBZ11" t="s">
        <v>7</v>
      </c>
      <c r="SCA11" t="s">
        <v>7</v>
      </c>
      <c r="SCB11" t="s">
        <v>7</v>
      </c>
      <c r="SCC11" t="s">
        <v>7</v>
      </c>
      <c r="SCD11" t="s">
        <v>7</v>
      </c>
      <c r="SCE11" t="s">
        <v>7</v>
      </c>
      <c r="SCF11" t="s">
        <v>7</v>
      </c>
      <c r="SCG11" t="s">
        <v>7</v>
      </c>
      <c r="SCH11" t="s">
        <v>7</v>
      </c>
      <c r="SCI11" t="s">
        <v>7</v>
      </c>
      <c r="SCJ11" t="s">
        <v>7</v>
      </c>
      <c r="SCK11" t="s">
        <v>7</v>
      </c>
      <c r="SCL11" t="s">
        <v>7</v>
      </c>
      <c r="SCM11" t="s">
        <v>7</v>
      </c>
      <c r="SCN11" t="s">
        <v>7</v>
      </c>
      <c r="SCO11" t="s">
        <v>7</v>
      </c>
      <c r="SCP11" t="s">
        <v>7</v>
      </c>
      <c r="SCQ11" t="s">
        <v>7</v>
      </c>
      <c r="SCR11" t="s">
        <v>7</v>
      </c>
      <c r="SCS11" t="s">
        <v>7</v>
      </c>
      <c r="SCT11" t="s">
        <v>7</v>
      </c>
      <c r="SCU11" t="s">
        <v>7</v>
      </c>
      <c r="SCV11" t="s">
        <v>7</v>
      </c>
      <c r="SCW11" t="s">
        <v>7</v>
      </c>
      <c r="SCX11" t="s">
        <v>7</v>
      </c>
      <c r="SCY11" t="s">
        <v>7</v>
      </c>
      <c r="SCZ11" t="s">
        <v>7</v>
      </c>
      <c r="SDA11" t="s">
        <v>7</v>
      </c>
      <c r="SDB11" t="s">
        <v>7</v>
      </c>
      <c r="SDC11" t="s">
        <v>7</v>
      </c>
      <c r="SDD11" t="s">
        <v>7</v>
      </c>
      <c r="SDE11" t="s">
        <v>7</v>
      </c>
      <c r="SDF11" t="s">
        <v>7</v>
      </c>
      <c r="SDG11" t="s">
        <v>7</v>
      </c>
      <c r="SDH11" t="s">
        <v>7</v>
      </c>
      <c r="SDI11" t="s">
        <v>7</v>
      </c>
      <c r="SDJ11" t="s">
        <v>7</v>
      </c>
      <c r="SDK11" t="s">
        <v>7</v>
      </c>
      <c r="SDL11" t="s">
        <v>7</v>
      </c>
      <c r="SDM11" t="s">
        <v>7</v>
      </c>
      <c r="SDN11" t="s">
        <v>7</v>
      </c>
      <c r="SDO11" t="s">
        <v>7</v>
      </c>
      <c r="SDP11" t="s">
        <v>7</v>
      </c>
      <c r="SDQ11" t="s">
        <v>7</v>
      </c>
      <c r="SDR11" t="s">
        <v>7</v>
      </c>
      <c r="SDS11" t="s">
        <v>7</v>
      </c>
      <c r="SDT11" t="s">
        <v>7</v>
      </c>
      <c r="SDU11" t="s">
        <v>7</v>
      </c>
      <c r="SDV11" t="s">
        <v>7</v>
      </c>
      <c r="SDW11" t="s">
        <v>7</v>
      </c>
      <c r="SDX11" t="s">
        <v>7</v>
      </c>
      <c r="SDY11" t="s">
        <v>7</v>
      </c>
      <c r="SDZ11" t="s">
        <v>7</v>
      </c>
      <c r="SEA11" t="s">
        <v>7</v>
      </c>
      <c r="SEB11" t="s">
        <v>7</v>
      </c>
      <c r="SEC11" t="s">
        <v>7</v>
      </c>
      <c r="SED11" t="s">
        <v>7</v>
      </c>
      <c r="SEE11" t="s">
        <v>7</v>
      </c>
      <c r="SEF11" t="s">
        <v>7</v>
      </c>
      <c r="SEG11" t="s">
        <v>7</v>
      </c>
      <c r="SEH11" t="s">
        <v>7</v>
      </c>
      <c r="SEI11" t="s">
        <v>7</v>
      </c>
      <c r="SEJ11" t="s">
        <v>7</v>
      </c>
      <c r="SEK11" t="s">
        <v>7</v>
      </c>
      <c r="SEL11" t="s">
        <v>7</v>
      </c>
      <c r="SEM11" t="s">
        <v>7</v>
      </c>
      <c r="SEN11" t="s">
        <v>7</v>
      </c>
      <c r="SEO11" t="s">
        <v>7</v>
      </c>
      <c r="SEP11" t="s">
        <v>7</v>
      </c>
      <c r="SEQ11" t="s">
        <v>7</v>
      </c>
      <c r="SER11" t="s">
        <v>7</v>
      </c>
      <c r="SES11" t="s">
        <v>7</v>
      </c>
      <c r="SET11" t="s">
        <v>7</v>
      </c>
      <c r="SEU11" t="s">
        <v>7</v>
      </c>
      <c r="SEV11" t="s">
        <v>7</v>
      </c>
      <c r="SEW11" t="s">
        <v>7</v>
      </c>
      <c r="SEX11" t="s">
        <v>7</v>
      </c>
      <c r="SEY11" t="s">
        <v>7</v>
      </c>
      <c r="SEZ11" t="s">
        <v>7</v>
      </c>
      <c r="SFA11" t="s">
        <v>7</v>
      </c>
      <c r="SFB11" t="s">
        <v>7</v>
      </c>
      <c r="SFC11" t="s">
        <v>7</v>
      </c>
      <c r="SFD11" t="s">
        <v>7</v>
      </c>
      <c r="SFE11" t="s">
        <v>7</v>
      </c>
      <c r="SFF11" t="s">
        <v>7</v>
      </c>
      <c r="SFG11" t="s">
        <v>7</v>
      </c>
      <c r="SFH11" t="s">
        <v>7</v>
      </c>
      <c r="SFI11" t="s">
        <v>7</v>
      </c>
      <c r="SFJ11" t="s">
        <v>7</v>
      </c>
      <c r="SFK11" t="s">
        <v>7</v>
      </c>
      <c r="SFL11" t="s">
        <v>7</v>
      </c>
      <c r="SFM11" t="s">
        <v>7</v>
      </c>
      <c r="SFN11" t="s">
        <v>7</v>
      </c>
      <c r="SFO11" t="s">
        <v>7</v>
      </c>
      <c r="SFP11" t="s">
        <v>7</v>
      </c>
      <c r="SFQ11" t="s">
        <v>7</v>
      </c>
      <c r="SFR11" t="s">
        <v>7</v>
      </c>
      <c r="SFS11" t="s">
        <v>7</v>
      </c>
      <c r="SFT11" t="s">
        <v>7</v>
      </c>
      <c r="SFU11" t="s">
        <v>7</v>
      </c>
      <c r="SFV11" t="s">
        <v>7</v>
      </c>
      <c r="SFW11" t="s">
        <v>7</v>
      </c>
      <c r="SFX11" t="s">
        <v>7</v>
      </c>
      <c r="SFY11" t="s">
        <v>7</v>
      </c>
      <c r="SFZ11" t="s">
        <v>7</v>
      </c>
      <c r="SGA11" t="s">
        <v>7</v>
      </c>
      <c r="SGB11" t="s">
        <v>7</v>
      </c>
      <c r="SGC11" t="s">
        <v>7</v>
      </c>
      <c r="SGD11" t="s">
        <v>7</v>
      </c>
      <c r="SGE11" t="s">
        <v>7</v>
      </c>
      <c r="SGF11" t="s">
        <v>7</v>
      </c>
      <c r="SGG11" t="s">
        <v>7</v>
      </c>
      <c r="SGH11" t="s">
        <v>7</v>
      </c>
      <c r="SGI11" t="s">
        <v>7</v>
      </c>
      <c r="SGJ11" t="s">
        <v>7</v>
      </c>
      <c r="SGK11" t="s">
        <v>7</v>
      </c>
      <c r="SGL11" t="s">
        <v>7</v>
      </c>
      <c r="SGM11" t="s">
        <v>7</v>
      </c>
      <c r="SGN11" t="s">
        <v>7</v>
      </c>
      <c r="SGO11" t="s">
        <v>7</v>
      </c>
      <c r="SGP11" t="s">
        <v>7</v>
      </c>
      <c r="SGQ11" t="s">
        <v>7</v>
      </c>
      <c r="SGR11" t="s">
        <v>7</v>
      </c>
      <c r="SGS11" t="s">
        <v>7</v>
      </c>
      <c r="SGT11" t="s">
        <v>7</v>
      </c>
      <c r="SGU11" t="s">
        <v>7</v>
      </c>
      <c r="SGV11" t="s">
        <v>7</v>
      </c>
      <c r="SGW11" t="s">
        <v>7</v>
      </c>
      <c r="SGX11" t="s">
        <v>7</v>
      </c>
      <c r="SGY11" t="s">
        <v>7</v>
      </c>
      <c r="SGZ11" t="s">
        <v>7</v>
      </c>
      <c r="SHA11" t="s">
        <v>7</v>
      </c>
      <c r="SHB11" t="s">
        <v>7</v>
      </c>
      <c r="SHC11" t="s">
        <v>7</v>
      </c>
      <c r="SHD11" t="s">
        <v>7</v>
      </c>
      <c r="SHE11" t="s">
        <v>7</v>
      </c>
      <c r="SHF11" t="s">
        <v>7</v>
      </c>
      <c r="SHG11" t="s">
        <v>7</v>
      </c>
      <c r="SHH11" t="s">
        <v>7</v>
      </c>
      <c r="SHI11" t="s">
        <v>7</v>
      </c>
      <c r="SHJ11" t="s">
        <v>7</v>
      </c>
      <c r="SHK11" t="s">
        <v>7</v>
      </c>
      <c r="SHL11" t="s">
        <v>7</v>
      </c>
      <c r="SHM11" t="s">
        <v>7</v>
      </c>
      <c r="SHN11" t="s">
        <v>7</v>
      </c>
      <c r="SHO11" t="s">
        <v>7</v>
      </c>
      <c r="SHP11" t="s">
        <v>7</v>
      </c>
      <c r="SHQ11" t="s">
        <v>7</v>
      </c>
      <c r="SHR11" t="s">
        <v>7</v>
      </c>
      <c r="SHS11" t="s">
        <v>7</v>
      </c>
      <c r="SHT11" t="s">
        <v>7</v>
      </c>
      <c r="SHU11" t="s">
        <v>7</v>
      </c>
      <c r="SHV11" t="s">
        <v>7</v>
      </c>
      <c r="SHW11" t="s">
        <v>7</v>
      </c>
      <c r="SHX11" t="s">
        <v>7</v>
      </c>
      <c r="SHY11" t="s">
        <v>7</v>
      </c>
      <c r="SHZ11" t="s">
        <v>7</v>
      </c>
      <c r="SIA11" t="s">
        <v>7</v>
      </c>
      <c r="SIB11" t="s">
        <v>7</v>
      </c>
      <c r="SIC11" t="s">
        <v>7</v>
      </c>
      <c r="SID11" t="s">
        <v>7</v>
      </c>
      <c r="SIE11" t="s">
        <v>7</v>
      </c>
      <c r="SIF11" t="s">
        <v>7</v>
      </c>
      <c r="SIG11" t="s">
        <v>7</v>
      </c>
      <c r="SIH11" t="s">
        <v>7</v>
      </c>
      <c r="SII11" t="s">
        <v>7</v>
      </c>
      <c r="SIJ11" t="s">
        <v>7</v>
      </c>
      <c r="SIK11" t="s">
        <v>7</v>
      </c>
      <c r="SIL11" t="s">
        <v>7</v>
      </c>
      <c r="SIM11" t="s">
        <v>7</v>
      </c>
      <c r="SIN11" t="s">
        <v>7</v>
      </c>
      <c r="SIO11" t="s">
        <v>7</v>
      </c>
      <c r="SIP11" t="s">
        <v>7</v>
      </c>
      <c r="SIQ11" t="s">
        <v>7</v>
      </c>
      <c r="SIR11" t="s">
        <v>7</v>
      </c>
      <c r="SIS11" t="s">
        <v>7</v>
      </c>
      <c r="SIT11" t="s">
        <v>7</v>
      </c>
      <c r="SIU11" t="s">
        <v>7</v>
      </c>
      <c r="SIV11" t="s">
        <v>7</v>
      </c>
      <c r="SIW11" t="s">
        <v>7</v>
      </c>
      <c r="SIX11" t="s">
        <v>7</v>
      </c>
      <c r="SIY11" t="s">
        <v>7</v>
      </c>
      <c r="SIZ11" t="s">
        <v>7</v>
      </c>
      <c r="SJA11" t="s">
        <v>7</v>
      </c>
      <c r="SJB11" t="s">
        <v>7</v>
      </c>
      <c r="SJC11" t="s">
        <v>7</v>
      </c>
      <c r="SJD11" t="s">
        <v>7</v>
      </c>
      <c r="SJE11" t="s">
        <v>7</v>
      </c>
      <c r="SJF11" t="s">
        <v>7</v>
      </c>
      <c r="SJG11" t="s">
        <v>7</v>
      </c>
      <c r="SJH11" t="s">
        <v>7</v>
      </c>
      <c r="SJI11" t="s">
        <v>7</v>
      </c>
      <c r="SJJ11" t="s">
        <v>7</v>
      </c>
      <c r="SJK11" t="s">
        <v>7</v>
      </c>
      <c r="SJL11" t="s">
        <v>7</v>
      </c>
      <c r="SJM11" t="s">
        <v>7</v>
      </c>
      <c r="SJN11" t="s">
        <v>7</v>
      </c>
      <c r="SJO11" t="s">
        <v>7</v>
      </c>
      <c r="SJP11" t="s">
        <v>7</v>
      </c>
      <c r="SJQ11" t="s">
        <v>7</v>
      </c>
      <c r="SJR11" t="s">
        <v>7</v>
      </c>
      <c r="SJS11" t="s">
        <v>7</v>
      </c>
      <c r="SJT11" t="s">
        <v>7</v>
      </c>
      <c r="SJU11" t="s">
        <v>7</v>
      </c>
      <c r="SJV11" t="s">
        <v>7</v>
      </c>
      <c r="SJW11" t="s">
        <v>7</v>
      </c>
      <c r="SJX11" t="s">
        <v>7</v>
      </c>
      <c r="SJY11" t="s">
        <v>7</v>
      </c>
      <c r="SJZ11" t="s">
        <v>7</v>
      </c>
      <c r="SKA11" t="s">
        <v>7</v>
      </c>
      <c r="SKB11" t="s">
        <v>7</v>
      </c>
      <c r="SKC11" t="s">
        <v>7</v>
      </c>
      <c r="SKD11" t="s">
        <v>7</v>
      </c>
      <c r="SKE11" t="s">
        <v>7</v>
      </c>
      <c r="SKF11" t="s">
        <v>7</v>
      </c>
      <c r="SKG11" t="s">
        <v>7</v>
      </c>
      <c r="SKH11" t="s">
        <v>7</v>
      </c>
      <c r="SKI11" t="s">
        <v>7</v>
      </c>
      <c r="SKJ11" t="s">
        <v>7</v>
      </c>
      <c r="SKK11" t="s">
        <v>7</v>
      </c>
      <c r="SKL11" t="s">
        <v>7</v>
      </c>
      <c r="SKM11" t="s">
        <v>7</v>
      </c>
      <c r="SKN11" t="s">
        <v>7</v>
      </c>
      <c r="SKO11" t="s">
        <v>7</v>
      </c>
      <c r="SKP11" t="s">
        <v>7</v>
      </c>
      <c r="SKQ11" t="s">
        <v>7</v>
      </c>
      <c r="SKR11" t="s">
        <v>7</v>
      </c>
      <c r="SKS11" t="s">
        <v>7</v>
      </c>
      <c r="SKT11" t="s">
        <v>7</v>
      </c>
      <c r="SKU11" t="s">
        <v>7</v>
      </c>
      <c r="SKV11" t="s">
        <v>7</v>
      </c>
      <c r="SKW11" t="s">
        <v>7</v>
      </c>
      <c r="SKX11" t="s">
        <v>7</v>
      </c>
      <c r="SKY11" t="s">
        <v>7</v>
      </c>
      <c r="SKZ11" t="s">
        <v>7</v>
      </c>
      <c r="SLA11" t="s">
        <v>7</v>
      </c>
      <c r="SLB11" t="s">
        <v>7</v>
      </c>
      <c r="SLC11" t="s">
        <v>7</v>
      </c>
      <c r="SLD11" t="s">
        <v>7</v>
      </c>
      <c r="SLE11" t="s">
        <v>7</v>
      </c>
      <c r="SLF11" t="s">
        <v>7</v>
      </c>
      <c r="SLG11" t="s">
        <v>7</v>
      </c>
      <c r="SLH11" t="s">
        <v>7</v>
      </c>
      <c r="SLI11" t="s">
        <v>7</v>
      </c>
      <c r="SLJ11" t="s">
        <v>7</v>
      </c>
      <c r="SLK11" t="s">
        <v>7</v>
      </c>
      <c r="SLL11" t="s">
        <v>7</v>
      </c>
      <c r="SLM11" t="s">
        <v>7</v>
      </c>
      <c r="SLN11" t="s">
        <v>7</v>
      </c>
      <c r="SLO11" t="s">
        <v>7</v>
      </c>
      <c r="SLP11" t="s">
        <v>7</v>
      </c>
      <c r="SLQ11" t="s">
        <v>7</v>
      </c>
      <c r="SLR11" t="s">
        <v>7</v>
      </c>
      <c r="SLS11" t="s">
        <v>7</v>
      </c>
      <c r="SLT11" t="s">
        <v>7</v>
      </c>
      <c r="SLU11" t="s">
        <v>7</v>
      </c>
      <c r="SLV11" t="s">
        <v>7</v>
      </c>
      <c r="SLW11" t="s">
        <v>7</v>
      </c>
      <c r="SLX11" t="s">
        <v>7</v>
      </c>
      <c r="SLY11" t="s">
        <v>7</v>
      </c>
      <c r="SLZ11" t="s">
        <v>7</v>
      </c>
      <c r="SMA11" t="s">
        <v>7</v>
      </c>
      <c r="SMB11" t="s">
        <v>7</v>
      </c>
      <c r="SMC11" t="s">
        <v>7</v>
      </c>
      <c r="SMD11" t="s">
        <v>7</v>
      </c>
      <c r="SME11" t="s">
        <v>7</v>
      </c>
      <c r="SMF11" t="s">
        <v>7</v>
      </c>
      <c r="SMG11" t="s">
        <v>7</v>
      </c>
      <c r="SMH11" t="s">
        <v>7</v>
      </c>
      <c r="SMI11" t="s">
        <v>7</v>
      </c>
      <c r="SMJ11" t="s">
        <v>7</v>
      </c>
      <c r="SMK11" t="s">
        <v>7</v>
      </c>
      <c r="SML11" t="s">
        <v>7</v>
      </c>
      <c r="SMM11" t="s">
        <v>7</v>
      </c>
      <c r="SMN11" t="s">
        <v>7</v>
      </c>
      <c r="SMO11" t="s">
        <v>7</v>
      </c>
      <c r="SMP11" t="s">
        <v>7</v>
      </c>
      <c r="SMQ11" t="s">
        <v>7</v>
      </c>
      <c r="SMR11" t="s">
        <v>7</v>
      </c>
      <c r="SMS11" t="s">
        <v>7</v>
      </c>
      <c r="SMT11" t="s">
        <v>7</v>
      </c>
      <c r="SMU11" t="s">
        <v>7</v>
      </c>
      <c r="SMV11" t="s">
        <v>7</v>
      </c>
      <c r="SMW11" t="s">
        <v>7</v>
      </c>
      <c r="SMX11" t="s">
        <v>7</v>
      </c>
      <c r="SMY11" t="s">
        <v>7</v>
      </c>
      <c r="SMZ11" t="s">
        <v>7</v>
      </c>
      <c r="SNA11" t="s">
        <v>7</v>
      </c>
      <c r="SNB11" t="s">
        <v>7</v>
      </c>
      <c r="SNC11" t="s">
        <v>7</v>
      </c>
      <c r="SND11" t="s">
        <v>7</v>
      </c>
      <c r="SNE11" t="s">
        <v>7</v>
      </c>
      <c r="SNF11" t="s">
        <v>7</v>
      </c>
      <c r="SNG11" t="s">
        <v>7</v>
      </c>
      <c r="SNH11" t="s">
        <v>7</v>
      </c>
      <c r="SNI11" t="s">
        <v>7</v>
      </c>
      <c r="SNJ11" t="s">
        <v>7</v>
      </c>
      <c r="SNK11" t="s">
        <v>7</v>
      </c>
      <c r="SNL11" t="s">
        <v>7</v>
      </c>
      <c r="SNM11" t="s">
        <v>7</v>
      </c>
      <c r="SNN11" t="s">
        <v>7</v>
      </c>
      <c r="SNO11" t="s">
        <v>7</v>
      </c>
      <c r="SNP11" t="s">
        <v>7</v>
      </c>
      <c r="SNQ11" t="s">
        <v>7</v>
      </c>
      <c r="SNR11" t="s">
        <v>7</v>
      </c>
      <c r="SNS11" t="s">
        <v>7</v>
      </c>
      <c r="SNT11" t="s">
        <v>7</v>
      </c>
      <c r="SNU11" t="s">
        <v>7</v>
      </c>
      <c r="SNV11" t="s">
        <v>7</v>
      </c>
      <c r="SNW11" t="s">
        <v>7</v>
      </c>
      <c r="SNX11" t="s">
        <v>7</v>
      </c>
      <c r="SNY11" t="s">
        <v>7</v>
      </c>
      <c r="SNZ11" t="s">
        <v>7</v>
      </c>
      <c r="SOA11" t="s">
        <v>7</v>
      </c>
      <c r="SOB11" t="s">
        <v>7</v>
      </c>
      <c r="SOC11" t="s">
        <v>7</v>
      </c>
      <c r="SOD11" t="s">
        <v>7</v>
      </c>
      <c r="SOE11" t="s">
        <v>7</v>
      </c>
      <c r="SOF11" t="s">
        <v>7</v>
      </c>
      <c r="SOG11" t="s">
        <v>7</v>
      </c>
      <c r="SOH11" t="s">
        <v>7</v>
      </c>
      <c r="SOI11" t="s">
        <v>7</v>
      </c>
      <c r="SOJ11" t="s">
        <v>7</v>
      </c>
      <c r="SOK11" t="s">
        <v>7</v>
      </c>
      <c r="SOL11" t="s">
        <v>7</v>
      </c>
      <c r="SOM11" t="s">
        <v>7</v>
      </c>
      <c r="SON11" t="s">
        <v>7</v>
      </c>
      <c r="SOO11" t="s">
        <v>7</v>
      </c>
      <c r="SOP11" t="s">
        <v>7</v>
      </c>
      <c r="SOQ11" t="s">
        <v>7</v>
      </c>
      <c r="SOR11" t="s">
        <v>7</v>
      </c>
      <c r="SOS11" t="s">
        <v>7</v>
      </c>
      <c r="SOT11" t="s">
        <v>7</v>
      </c>
      <c r="SOU11" t="s">
        <v>7</v>
      </c>
      <c r="SOV11" t="s">
        <v>7</v>
      </c>
      <c r="SOW11" t="s">
        <v>7</v>
      </c>
      <c r="SOX11" t="s">
        <v>7</v>
      </c>
      <c r="SOY11" t="s">
        <v>7</v>
      </c>
      <c r="SOZ11" t="s">
        <v>7</v>
      </c>
      <c r="SPA11" t="s">
        <v>7</v>
      </c>
      <c r="SPB11" t="s">
        <v>7</v>
      </c>
      <c r="SPC11" t="s">
        <v>7</v>
      </c>
      <c r="SPD11" t="s">
        <v>7</v>
      </c>
      <c r="SPE11" t="s">
        <v>7</v>
      </c>
      <c r="SPF11" t="s">
        <v>7</v>
      </c>
      <c r="SPG11" t="s">
        <v>7</v>
      </c>
      <c r="SPH11" t="s">
        <v>7</v>
      </c>
      <c r="SPI11" t="s">
        <v>7</v>
      </c>
      <c r="SPJ11" t="s">
        <v>7</v>
      </c>
      <c r="SPK11" t="s">
        <v>7</v>
      </c>
      <c r="SPL11" t="s">
        <v>7</v>
      </c>
      <c r="SPM11" t="s">
        <v>7</v>
      </c>
      <c r="SPN11" t="s">
        <v>7</v>
      </c>
      <c r="SPO11" t="s">
        <v>7</v>
      </c>
      <c r="SPP11" t="s">
        <v>7</v>
      </c>
      <c r="SPQ11" t="s">
        <v>7</v>
      </c>
      <c r="SPR11" t="s">
        <v>7</v>
      </c>
      <c r="SPS11" t="s">
        <v>7</v>
      </c>
      <c r="SPT11" t="s">
        <v>7</v>
      </c>
      <c r="SPU11" t="s">
        <v>7</v>
      </c>
      <c r="SPV11" t="s">
        <v>7</v>
      </c>
      <c r="SPW11" t="s">
        <v>7</v>
      </c>
      <c r="SPX11" t="s">
        <v>7</v>
      </c>
      <c r="SPY11" t="s">
        <v>7</v>
      </c>
      <c r="SPZ11" t="s">
        <v>7</v>
      </c>
      <c r="SQA11" t="s">
        <v>7</v>
      </c>
      <c r="SQB11" t="s">
        <v>7</v>
      </c>
      <c r="SQC11" t="s">
        <v>7</v>
      </c>
      <c r="SQD11" t="s">
        <v>7</v>
      </c>
      <c r="SQE11" t="s">
        <v>7</v>
      </c>
      <c r="SQF11" t="s">
        <v>7</v>
      </c>
      <c r="SQG11" t="s">
        <v>7</v>
      </c>
      <c r="SQH11" t="s">
        <v>7</v>
      </c>
      <c r="SQI11" t="s">
        <v>7</v>
      </c>
      <c r="SQJ11" t="s">
        <v>7</v>
      </c>
      <c r="SQK11" t="s">
        <v>7</v>
      </c>
      <c r="SQL11" t="s">
        <v>7</v>
      </c>
      <c r="SQM11" t="s">
        <v>7</v>
      </c>
      <c r="SQN11" t="s">
        <v>7</v>
      </c>
      <c r="SQO11" t="s">
        <v>7</v>
      </c>
      <c r="SQP11" t="s">
        <v>7</v>
      </c>
      <c r="SQQ11" t="s">
        <v>7</v>
      </c>
      <c r="SQR11" t="s">
        <v>7</v>
      </c>
      <c r="SQS11" t="s">
        <v>7</v>
      </c>
      <c r="SQT11" t="s">
        <v>7</v>
      </c>
      <c r="SQU11" t="s">
        <v>7</v>
      </c>
      <c r="SQV11" t="s">
        <v>7</v>
      </c>
      <c r="SQW11" t="s">
        <v>7</v>
      </c>
      <c r="SQX11" t="s">
        <v>7</v>
      </c>
      <c r="SQY11" t="s">
        <v>7</v>
      </c>
      <c r="SQZ11" t="s">
        <v>7</v>
      </c>
      <c r="SRA11" t="s">
        <v>7</v>
      </c>
      <c r="SRB11" t="s">
        <v>7</v>
      </c>
      <c r="SRC11" t="s">
        <v>7</v>
      </c>
      <c r="SRD11" t="s">
        <v>7</v>
      </c>
      <c r="SRE11" t="s">
        <v>7</v>
      </c>
      <c r="SRF11" t="s">
        <v>7</v>
      </c>
      <c r="SRG11" t="s">
        <v>7</v>
      </c>
      <c r="SRH11" t="s">
        <v>7</v>
      </c>
      <c r="SRI11" t="s">
        <v>7</v>
      </c>
      <c r="SRJ11" t="s">
        <v>7</v>
      </c>
      <c r="SRK11" t="s">
        <v>7</v>
      </c>
      <c r="SRL11" t="s">
        <v>7</v>
      </c>
      <c r="SRM11" t="s">
        <v>7</v>
      </c>
      <c r="SRN11" t="s">
        <v>7</v>
      </c>
      <c r="SRO11" t="s">
        <v>7</v>
      </c>
      <c r="SRP11" t="s">
        <v>7</v>
      </c>
      <c r="SRQ11" t="s">
        <v>7</v>
      </c>
      <c r="SRR11" t="s">
        <v>7</v>
      </c>
      <c r="SRS11" t="s">
        <v>7</v>
      </c>
      <c r="SRT11" t="s">
        <v>7</v>
      </c>
      <c r="SRU11" t="s">
        <v>7</v>
      </c>
      <c r="SRV11" t="s">
        <v>7</v>
      </c>
      <c r="SRW11" t="s">
        <v>7</v>
      </c>
      <c r="SRX11" t="s">
        <v>7</v>
      </c>
      <c r="SRY11" t="s">
        <v>7</v>
      </c>
      <c r="SRZ11" t="s">
        <v>7</v>
      </c>
      <c r="SSA11" t="s">
        <v>7</v>
      </c>
      <c r="SSB11" t="s">
        <v>7</v>
      </c>
      <c r="SSC11" t="s">
        <v>7</v>
      </c>
      <c r="SSD11" t="s">
        <v>7</v>
      </c>
      <c r="SSE11" t="s">
        <v>7</v>
      </c>
      <c r="SSF11" t="s">
        <v>7</v>
      </c>
      <c r="SSG11" t="s">
        <v>7</v>
      </c>
      <c r="SSH11" t="s">
        <v>7</v>
      </c>
      <c r="SSI11" t="s">
        <v>7</v>
      </c>
      <c r="SSJ11" t="s">
        <v>7</v>
      </c>
      <c r="SSK11" t="s">
        <v>7</v>
      </c>
      <c r="SSL11" t="s">
        <v>7</v>
      </c>
      <c r="SSM11" t="s">
        <v>7</v>
      </c>
      <c r="SSN11" t="s">
        <v>7</v>
      </c>
      <c r="SSO11" t="s">
        <v>7</v>
      </c>
      <c r="SSP11" t="s">
        <v>7</v>
      </c>
      <c r="SSQ11" t="s">
        <v>7</v>
      </c>
      <c r="SSR11" t="s">
        <v>7</v>
      </c>
      <c r="SSS11" t="s">
        <v>7</v>
      </c>
      <c r="SST11" t="s">
        <v>7</v>
      </c>
      <c r="SSU11" t="s">
        <v>7</v>
      </c>
      <c r="SSV11" t="s">
        <v>7</v>
      </c>
      <c r="SSW11" t="s">
        <v>7</v>
      </c>
      <c r="SSX11" t="s">
        <v>7</v>
      </c>
      <c r="SSY11" t="s">
        <v>7</v>
      </c>
      <c r="SSZ11" t="s">
        <v>7</v>
      </c>
      <c r="STA11" t="s">
        <v>7</v>
      </c>
      <c r="STB11" t="s">
        <v>7</v>
      </c>
      <c r="STC11" t="s">
        <v>7</v>
      </c>
      <c r="STD11" t="s">
        <v>7</v>
      </c>
      <c r="STE11" t="s">
        <v>7</v>
      </c>
      <c r="STF11" t="s">
        <v>7</v>
      </c>
      <c r="STG11" t="s">
        <v>7</v>
      </c>
      <c r="STH11" t="s">
        <v>7</v>
      </c>
      <c r="STI11" t="s">
        <v>7</v>
      </c>
      <c r="STJ11" t="s">
        <v>7</v>
      </c>
      <c r="STK11" t="s">
        <v>7</v>
      </c>
      <c r="STL11" t="s">
        <v>7</v>
      </c>
      <c r="STM11" t="s">
        <v>7</v>
      </c>
      <c r="STN11" t="s">
        <v>7</v>
      </c>
      <c r="STO11" t="s">
        <v>7</v>
      </c>
      <c r="STP11" t="s">
        <v>7</v>
      </c>
      <c r="STQ11" t="s">
        <v>7</v>
      </c>
      <c r="STR11" t="s">
        <v>7</v>
      </c>
      <c r="STS11" t="s">
        <v>7</v>
      </c>
      <c r="STT11" t="s">
        <v>7</v>
      </c>
      <c r="STU11" t="s">
        <v>7</v>
      </c>
      <c r="STV11" t="s">
        <v>7</v>
      </c>
      <c r="STW11" t="s">
        <v>7</v>
      </c>
      <c r="STX11" t="s">
        <v>7</v>
      </c>
      <c r="STY11" t="s">
        <v>7</v>
      </c>
      <c r="STZ11" t="s">
        <v>7</v>
      </c>
      <c r="SUA11" t="s">
        <v>7</v>
      </c>
      <c r="SUB11" t="s">
        <v>7</v>
      </c>
      <c r="SUC11" t="s">
        <v>7</v>
      </c>
      <c r="SUD11" t="s">
        <v>7</v>
      </c>
      <c r="SUE11" t="s">
        <v>7</v>
      </c>
      <c r="SUF11" t="s">
        <v>7</v>
      </c>
      <c r="SUG11" t="s">
        <v>7</v>
      </c>
      <c r="SUH11" t="s">
        <v>7</v>
      </c>
      <c r="SUI11" t="s">
        <v>7</v>
      </c>
      <c r="SUJ11" t="s">
        <v>7</v>
      </c>
      <c r="SUK11" t="s">
        <v>7</v>
      </c>
      <c r="SUL11" t="s">
        <v>7</v>
      </c>
      <c r="SUM11" t="s">
        <v>7</v>
      </c>
      <c r="SUN11" t="s">
        <v>7</v>
      </c>
      <c r="SUO11" t="s">
        <v>7</v>
      </c>
      <c r="SUP11" t="s">
        <v>7</v>
      </c>
      <c r="SUQ11" t="s">
        <v>7</v>
      </c>
      <c r="SUR11" t="s">
        <v>7</v>
      </c>
      <c r="SUS11" t="s">
        <v>7</v>
      </c>
      <c r="SUT11" t="s">
        <v>7</v>
      </c>
      <c r="SUU11" t="s">
        <v>7</v>
      </c>
      <c r="SUV11" t="s">
        <v>7</v>
      </c>
      <c r="SUW11" t="s">
        <v>7</v>
      </c>
      <c r="SUX11" t="s">
        <v>7</v>
      </c>
      <c r="SUY11" t="s">
        <v>7</v>
      </c>
      <c r="SUZ11" t="s">
        <v>7</v>
      </c>
      <c r="SVA11" t="s">
        <v>7</v>
      </c>
      <c r="SVB11" t="s">
        <v>7</v>
      </c>
      <c r="SVC11" t="s">
        <v>7</v>
      </c>
      <c r="SVD11" t="s">
        <v>7</v>
      </c>
      <c r="SVE11" t="s">
        <v>7</v>
      </c>
      <c r="SVF11" t="s">
        <v>7</v>
      </c>
      <c r="SVG11" t="s">
        <v>7</v>
      </c>
      <c r="SVH11" t="s">
        <v>7</v>
      </c>
      <c r="SVI11" t="s">
        <v>7</v>
      </c>
      <c r="SVJ11" t="s">
        <v>7</v>
      </c>
      <c r="SVK11" t="s">
        <v>7</v>
      </c>
      <c r="SVL11" t="s">
        <v>7</v>
      </c>
      <c r="SVM11" t="s">
        <v>7</v>
      </c>
      <c r="SVN11" t="s">
        <v>7</v>
      </c>
      <c r="SVO11" t="s">
        <v>7</v>
      </c>
      <c r="SVP11" t="s">
        <v>7</v>
      </c>
      <c r="SVQ11" t="s">
        <v>7</v>
      </c>
      <c r="SVR11" t="s">
        <v>7</v>
      </c>
      <c r="SVS11" t="s">
        <v>7</v>
      </c>
      <c r="SVT11" t="s">
        <v>7</v>
      </c>
      <c r="SVU11" t="s">
        <v>7</v>
      </c>
      <c r="SVV11" t="s">
        <v>7</v>
      </c>
      <c r="SVW11" t="s">
        <v>7</v>
      </c>
      <c r="SVX11" t="s">
        <v>7</v>
      </c>
      <c r="SVY11" t="s">
        <v>7</v>
      </c>
      <c r="SVZ11" t="s">
        <v>7</v>
      </c>
      <c r="SWA11" t="s">
        <v>7</v>
      </c>
      <c r="SWB11" t="s">
        <v>7</v>
      </c>
      <c r="SWC11" t="s">
        <v>7</v>
      </c>
      <c r="SWD11" t="s">
        <v>7</v>
      </c>
      <c r="SWE11" t="s">
        <v>7</v>
      </c>
      <c r="SWF11" t="s">
        <v>7</v>
      </c>
      <c r="SWG11" t="s">
        <v>7</v>
      </c>
      <c r="SWH11" t="s">
        <v>7</v>
      </c>
      <c r="SWI11" t="s">
        <v>7</v>
      </c>
      <c r="SWJ11" t="s">
        <v>7</v>
      </c>
      <c r="SWK11" t="s">
        <v>7</v>
      </c>
      <c r="SWL11" t="s">
        <v>7</v>
      </c>
      <c r="SWM11" t="s">
        <v>7</v>
      </c>
      <c r="SWN11" t="s">
        <v>7</v>
      </c>
      <c r="SWO11" t="s">
        <v>7</v>
      </c>
      <c r="SWP11" t="s">
        <v>7</v>
      </c>
      <c r="SWQ11" t="s">
        <v>7</v>
      </c>
      <c r="SWR11" t="s">
        <v>7</v>
      </c>
      <c r="SWS11" t="s">
        <v>7</v>
      </c>
      <c r="SWT11" t="s">
        <v>7</v>
      </c>
      <c r="SWU11" t="s">
        <v>7</v>
      </c>
      <c r="SWV11" t="s">
        <v>7</v>
      </c>
      <c r="SWW11" t="s">
        <v>7</v>
      </c>
      <c r="SWX11" t="s">
        <v>7</v>
      </c>
      <c r="SWY11" t="s">
        <v>7</v>
      </c>
      <c r="SWZ11" t="s">
        <v>7</v>
      </c>
      <c r="SXA11" t="s">
        <v>7</v>
      </c>
      <c r="SXB11" t="s">
        <v>7</v>
      </c>
      <c r="SXC11" t="s">
        <v>7</v>
      </c>
      <c r="SXD11" t="s">
        <v>7</v>
      </c>
      <c r="SXE11" t="s">
        <v>7</v>
      </c>
      <c r="SXF11" t="s">
        <v>7</v>
      </c>
      <c r="SXG11" t="s">
        <v>7</v>
      </c>
      <c r="SXH11" t="s">
        <v>7</v>
      </c>
      <c r="SXI11" t="s">
        <v>7</v>
      </c>
      <c r="SXJ11" t="s">
        <v>7</v>
      </c>
      <c r="SXK11" t="s">
        <v>7</v>
      </c>
      <c r="SXL11" t="s">
        <v>7</v>
      </c>
      <c r="SXM11" t="s">
        <v>7</v>
      </c>
      <c r="SXN11" t="s">
        <v>7</v>
      </c>
      <c r="SXO11" t="s">
        <v>7</v>
      </c>
      <c r="SXP11" t="s">
        <v>7</v>
      </c>
      <c r="SXQ11" t="s">
        <v>7</v>
      </c>
      <c r="SXR11" t="s">
        <v>7</v>
      </c>
      <c r="SXS11" t="s">
        <v>7</v>
      </c>
      <c r="SXT11" t="s">
        <v>7</v>
      </c>
      <c r="SXU11" t="s">
        <v>7</v>
      </c>
      <c r="SXV11" t="s">
        <v>7</v>
      </c>
      <c r="SXW11" t="s">
        <v>7</v>
      </c>
      <c r="SXX11" t="s">
        <v>7</v>
      </c>
      <c r="SXY11" t="s">
        <v>7</v>
      </c>
      <c r="SXZ11" t="s">
        <v>7</v>
      </c>
      <c r="SYA11" t="s">
        <v>7</v>
      </c>
      <c r="SYB11" t="s">
        <v>7</v>
      </c>
      <c r="SYC11" t="s">
        <v>7</v>
      </c>
      <c r="SYD11" t="s">
        <v>7</v>
      </c>
      <c r="SYE11" t="s">
        <v>7</v>
      </c>
      <c r="SYF11" t="s">
        <v>7</v>
      </c>
      <c r="SYG11" t="s">
        <v>7</v>
      </c>
      <c r="SYH11" t="s">
        <v>7</v>
      </c>
      <c r="SYI11" t="s">
        <v>7</v>
      </c>
      <c r="SYJ11" t="s">
        <v>7</v>
      </c>
      <c r="SYK11" t="s">
        <v>7</v>
      </c>
      <c r="SYL11" t="s">
        <v>7</v>
      </c>
      <c r="SYM11" t="s">
        <v>7</v>
      </c>
      <c r="SYN11" t="s">
        <v>7</v>
      </c>
      <c r="SYO11" t="s">
        <v>7</v>
      </c>
      <c r="SYP11" t="s">
        <v>7</v>
      </c>
      <c r="SYQ11" t="s">
        <v>7</v>
      </c>
      <c r="SYR11" t="s">
        <v>7</v>
      </c>
      <c r="SYS11" t="s">
        <v>7</v>
      </c>
      <c r="SYT11" t="s">
        <v>7</v>
      </c>
      <c r="SYU11" t="s">
        <v>7</v>
      </c>
      <c r="SYV11" t="s">
        <v>7</v>
      </c>
      <c r="SYW11" t="s">
        <v>7</v>
      </c>
      <c r="SYX11" t="s">
        <v>7</v>
      </c>
      <c r="SYY11" t="s">
        <v>7</v>
      </c>
      <c r="SYZ11" t="s">
        <v>7</v>
      </c>
      <c r="SZA11" t="s">
        <v>7</v>
      </c>
      <c r="SZB11" t="s">
        <v>7</v>
      </c>
      <c r="SZC11" t="s">
        <v>7</v>
      </c>
      <c r="SZD11" t="s">
        <v>7</v>
      </c>
      <c r="SZE11" t="s">
        <v>7</v>
      </c>
      <c r="SZF11" t="s">
        <v>7</v>
      </c>
      <c r="SZG11" t="s">
        <v>7</v>
      </c>
      <c r="SZH11" t="s">
        <v>7</v>
      </c>
      <c r="SZI11" t="s">
        <v>7</v>
      </c>
      <c r="SZJ11" t="s">
        <v>7</v>
      </c>
      <c r="SZK11" t="s">
        <v>7</v>
      </c>
      <c r="SZL11" t="s">
        <v>7</v>
      </c>
      <c r="SZM11" t="s">
        <v>7</v>
      </c>
      <c r="SZN11" t="s">
        <v>7</v>
      </c>
      <c r="SZO11" t="s">
        <v>7</v>
      </c>
      <c r="SZP11" t="s">
        <v>7</v>
      </c>
      <c r="SZQ11" t="s">
        <v>7</v>
      </c>
      <c r="SZR11" t="s">
        <v>7</v>
      </c>
      <c r="SZS11" t="s">
        <v>7</v>
      </c>
      <c r="SZT11" t="s">
        <v>7</v>
      </c>
      <c r="SZU11" t="s">
        <v>7</v>
      </c>
      <c r="SZV11" t="s">
        <v>7</v>
      </c>
      <c r="SZW11" t="s">
        <v>7</v>
      </c>
      <c r="SZX11" t="s">
        <v>7</v>
      </c>
      <c r="SZY11" t="s">
        <v>7</v>
      </c>
      <c r="SZZ11" t="s">
        <v>7</v>
      </c>
      <c r="TAA11" t="s">
        <v>7</v>
      </c>
      <c r="TAB11" t="s">
        <v>7</v>
      </c>
      <c r="TAC11" t="s">
        <v>7</v>
      </c>
      <c r="TAD11" t="s">
        <v>7</v>
      </c>
      <c r="TAE11" t="s">
        <v>7</v>
      </c>
      <c r="TAF11" t="s">
        <v>7</v>
      </c>
      <c r="TAG11" t="s">
        <v>7</v>
      </c>
      <c r="TAH11" t="s">
        <v>7</v>
      </c>
      <c r="TAI11" t="s">
        <v>7</v>
      </c>
      <c r="TAJ11" t="s">
        <v>7</v>
      </c>
      <c r="TAK11" t="s">
        <v>7</v>
      </c>
      <c r="TAL11" t="s">
        <v>7</v>
      </c>
      <c r="TAM11" t="s">
        <v>7</v>
      </c>
      <c r="TAN11" t="s">
        <v>7</v>
      </c>
      <c r="TAO11" t="s">
        <v>7</v>
      </c>
      <c r="TAP11" t="s">
        <v>7</v>
      </c>
      <c r="TAQ11" t="s">
        <v>7</v>
      </c>
      <c r="TAR11" t="s">
        <v>7</v>
      </c>
      <c r="TAS11" t="s">
        <v>7</v>
      </c>
      <c r="TAT11" t="s">
        <v>7</v>
      </c>
      <c r="TAU11" t="s">
        <v>7</v>
      </c>
      <c r="TAV11" t="s">
        <v>7</v>
      </c>
      <c r="TAW11" t="s">
        <v>7</v>
      </c>
      <c r="TAX11" t="s">
        <v>7</v>
      </c>
      <c r="TAY11" t="s">
        <v>7</v>
      </c>
      <c r="TAZ11" t="s">
        <v>7</v>
      </c>
      <c r="TBA11" t="s">
        <v>7</v>
      </c>
      <c r="TBB11" t="s">
        <v>7</v>
      </c>
      <c r="TBC11" t="s">
        <v>7</v>
      </c>
      <c r="TBD11" t="s">
        <v>7</v>
      </c>
      <c r="TBE11" t="s">
        <v>7</v>
      </c>
      <c r="TBF11" t="s">
        <v>7</v>
      </c>
      <c r="TBG11" t="s">
        <v>7</v>
      </c>
      <c r="TBH11" t="s">
        <v>7</v>
      </c>
      <c r="TBI11" t="s">
        <v>7</v>
      </c>
      <c r="TBJ11" t="s">
        <v>7</v>
      </c>
      <c r="TBK11" t="s">
        <v>7</v>
      </c>
      <c r="TBL11" t="s">
        <v>7</v>
      </c>
      <c r="TBM11" t="s">
        <v>7</v>
      </c>
      <c r="TBN11" t="s">
        <v>7</v>
      </c>
      <c r="TBO11" t="s">
        <v>7</v>
      </c>
      <c r="TBP11" t="s">
        <v>7</v>
      </c>
      <c r="TBQ11" t="s">
        <v>7</v>
      </c>
      <c r="TBR11" t="s">
        <v>7</v>
      </c>
      <c r="TBS11" t="s">
        <v>7</v>
      </c>
      <c r="TBT11" t="s">
        <v>7</v>
      </c>
      <c r="TBU11" t="s">
        <v>7</v>
      </c>
      <c r="TBV11" t="s">
        <v>7</v>
      </c>
      <c r="TBW11" t="s">
        <v>7</v>
      </c>
      <c r="TBX11" t="s">
        <v>7</v>
      </c>
      <c r="TBY11" t="s">
        <v>7</v>
      </c>
      <c r="TBZ11" t="s">
        <v>7</v>
      </c>
      <c r="TCA11" t="s">
        <v>7</v>
      </c>
      <c r="TCB11" t="s">
        <v>7</v>
      </c>
      <c r="TCC11" t="s">
        <v>7</v>
      </c>
      <c r="TCD11" t="s">
        <v>7</v>
      </c>
      <c r="TCE11" t="s">
        <v>7</v>
      </c>
      <c r="TCF11" t="s">
        <v>7</v>
      </c>
      <c r="TCG11" t="s">
        <v>7</v>
      </c>
      <c r="TCH11" t="s">
        <v>7</v>
      </c>
      <c r="TCI11" t="s">
        <v>7</v>
      </c>
      <c r="TCJ11" t="s">
        <v>7</v>
      </c>
      <c r="TCK11" t="s">
        <v>7</v>
      </c>
      <c r="TCL11" t="s">
        <v>7</v>
      </c>
      <c r="TCM11" t="s">
        <v>7</v>
      </c>
      <c r="TCN11" t="s">
        <v>7</v>
      </c>
      <c r="TCO11" t="s">
        <v>7</v>
      </c>
      <c r="TCP11" t="s">
        <v>7</v>
      </c>
      <c r="TCQ11" t="s">
        <v>7</v>
      </c>
      <c r="TCR11" t="s">
        <v>7</v>
      </c>
      <c r="TCS11" t="s">
        <v>7</v>
      </c>
      <c r="TCT11" t="s">
        <v>7</v>
      </c>
      <c r="TCU11" t="s">
        <v>7</v>
      </c>
      <c r="TCV11" t="s">
        <v>7</v>
      </c>
      <c r="TCW11" t="s">
        <v>7</v>
      </c>
      <c r="TCX11" t="s">
        <v>7</v>
      </c>
      <c r="TCY11" t="s">
        <v>7</v>
      </c>
      <c r="TCZ11" t="s">
        <v>7</v>
      </c>
      <c r="TDA11" t="s">
        <v>7</v>
      </c>
      <c r="TDB11" t="s">
        <v>7</v>
      </c>
      <c r="TDC11" t="s">
        <v>7</v>
      </c>
      <c r="TDD11" t="s">
        <v>7</v>
      </c>
      <c r="TDE11" t="s">
        <v>7</v>
      </c>
      <c r="TDF11" t="s">
        <v>7</v>
      </c>
      <c r="TDG11" t="s">
        <v>7</v>
      </c>
      <c r="TDH11" t="s">
        <v>7</v>
      </c>
      <c r="TDI11" t="s">
        <v>7</v>
      </c>
      <c r="TDJ11" t="s">
        <v>7</v>
      </c>
      <c r="TDK11" t="s">
        <v>7</v>
      </c>
      <c r="TDL11" t="s">
        <v>7</v>
      </c>
      <c r="TDM11" t="s">
        <v>7</v>
      </c>
      <c r="TDN11" t="s">
        <v>7</v>
      </c>
      <c r="TDO11" t="s">
        <v>7</v>
      </c>
      <c r="TDP11" t="s">
        <v>7</v>
      </c>
      <c r="TDQ11" t="s">
        <v>7</v>
      </c>
      <c r="TDR11" t="s">
        <v>7</v>
      </c>
      <c r="TDS11" t="s">
        <v>7</v>
      </c>
      <c r="TDT11" t="s">
        <v>7</v>
      </c>
      <c r="TDU11" t="s">
        <v>7</v>
      </c>
      <c r="TDV11" t="s">
        <v>7</v>
      </c>
      <c r="TDW11" t="s">
        <v>7</v>
      </c>
      <c r="TDX11" t="s">
        <v>7</v>
      </c>
      <c r="TDY11" t="s">
        <v>7</v>
      </c>
      <c r="TDZ11" t="s">
        <v>7</v>
      </c>
      <c r="TEA11" t="s">
        <v>7</v>
      </c>
      <c r="TEB11" t="s">
        <v>7</v>
      </c>
      <c r="TEC11" t="s">
        <v>7</v>
      </c>
      <c r="TED11" t="s">
        <v>7</v>
      </c>
      <c r="TEE11" t="s">
        <v>7</v>
      </c>
      <c r="TEF11" t="s">
        <v>7</v>
      </c>
      <c r="TEG11" t="s">
        <v>7</v>
      </c>
      <c r="TEH11" t="s">
        <v>7</v>
      </c>
      <c r="TEI11" t="s">
        <v>7</v>
      </c>
      <c r="TEJ11" t="s">
        <v>7</v>
      </c>
      <c r="TEK11" t="s">
        <v>7</v>
      </c>
      <c r="TEL11" t="s">
        <v>7</v>
      </c>
      <c r="TEM11" t="s">
        <v>7</v>
      </c>
      <c r="TEN11" t="s">
        <v>7</v>
      </c>
      <c r="TEO11" t="s">
        <v>7</v>
      </c>
      <c r="TEP11" t="s">
        <v>7</v>
      </c>
      <c r="TEQ11" t="s">
        <v>7</v>
      </c>
      <c r="TER11" t="s">
        <v>7</v>
      </c>
      <c r="TES11" t="s">
        <v>7</v>
      </c>
      <c r="TET11" t="s">
        <v>7</v>
      </c>
      <c r="TEU11" t="s">
        <v>7</v>
      </c>
      <c r="TEV11" t="s">
        <v>7</v>
      </c>
      <c r="TEW11" t="s">
        <v>7</v>
      </c>
      <c r="TEX11" t="s">
        <v>7</v>
      </c>
      <c r="TEY11" t="s">
        <v>7</v>
      </c>
      <c r="TEZ11" t="s">
        <v>7</v>
      </c>
      <c r="TFA11" t="s">
        <v>7</v>
      </c>
      <c r="TFB11" t="s">
        <v>7</v>
      </c>
      <c r="TFC11" t="s">
        <v>7</v>
      </c>
      <c r="TFD11" t="s">
        <v>7</v>
      </c>
      <c r="TFE11" t="s">
        <v>7</v>
      </c>
      <c r="TFF11" t="s">
        <v>7</v>
      </c>
      <c r="TFG11" t="s">
        <v>7</v>
      </c>
      <c r="TFH11" t="s">
        <v>7</v>
      </c>
      <c r="TFI11" t="s">
        <v>7</v>
      </c>
      <c r="TFJ11" t="s">
        <v>7</v>
      </c>
      <c r="TFK11" t="s">
        <v>7</v>
      </c>
      <c r="TFL11" t="s">
        <v>7</v>
      </c>
      <c r="TFM11" t="s">
        <v>7</v>
      </c>
      <c r="TFN11" t="s">
        <v>7</v>
      </c>
      <c r="TFO11" t="s">
        <v>7</v>
      </c>
      <c r="TFP11" t="s">
        <v>7</v>
      </c>
      <c r="TFQ11" t="s">
        <v>7</v>
      </c>
      <c r="TFR11" t="s">
        <v>7</v>
      </c>
      <c r="TFS11" t="s">
        <v>7</v>
      </c>
      <c r="TFT11" t="s">
        <v>7</v>
      </c>
      <c r="TFU11" t="s">
        <v>7</v>
      </c>
      <c r="TFV11" t="s">
        <v>7</v>
      </c>
      <c r="TFW11" t="s">
        <v>7</v>
      </c>
      <c r="TFX11" t="s">
        <v>7</v>
      </c>
      <c r="TFY11" t="s">
        <v>7</v>
      </c>
      <c r="TFZ11" t="s">
        <v>7</v>
      </c>
      <c r="TGA11" t="s">
        <v>7</v>
      </c>
      <c r="TGB11" t="s">
        <v>7</v>
      </c>
      <c r="TGC11" t="s">
        <v>7</v>
      </c>
      <c r="TGD11" t="s">
        <v>7</v>
      </c>
      <c r="TGE11" t="s">
        <v>7</v>
      </c>
      <c r="TGF11" t="s">
        <v>7</v>
      </c>
      <c r="TGG11" t="s">
        <v>7</v>
      </c>
      <c r="TGH11" t="s">
        <v>7</v>
      </c>
      <c r="TGI11" t="s">
        <v>7</v>
      </c>
      <c r="TGJ11" t="s">
        <v>7</v>
      </c>
      <c r="TGK11" t="s">
        <v>7</v>
      </c>
      <c r="TGL11" t="s">
        <v>7</v>
      </c>
      <c r="TGM11" t="s">
        <v>7</v>
      </c>
      <c r="TGN11" t="s">
        <v>7</v>
      </c>
      <c r="TGO11" t="s">
        <v>7</v>
      </c>
      <c r="TGP11" t="s">
        <v>7</v>
      </c>
      <c r="TGQ11" t="s">
        <v>7</v>
      </c>
      <c r="TGR11" t="s">
        <v>7</v>
      </c>
      <c r="TGS11" t="s">
        <v>7</v>
      </c>
      <c r="TGT11" t="s">
        <v>7</v>
      </c>
      <c r="TGU11" t="s">
        <v>7</v>
      </c>
      <c r="TGV11" t="s">
        <v>7</v>
      </c>
      <c r="TGW11" t="s">
        <v>7</v>
      </c>
      <c r="TGX11" t="s">
        <v>7</v>
      </c>
      <c r="TGY11" t="s">
        <v>7</v>
      </c>
      <c r="TGZ11" t="s">
        <v>7</v>
      </c>
      <c r="THA11" t="s">
        <v>7</v>
      </c>
      <c r="THB11" t="s">
        <v>7</v>
      </c>
      <c r="THC11" t="s">
        <v>7</v>
      </c>
      <c r="THD11" t="s">
        <v>7</v>
      </c>
      <c r="THE11" t="s">
        <v>7</v>
      </c>
      <c r="THF11" t="s">
        <v>7</v>
      </c>
      <c r="THG11" t="s">
        <v>7</v>
      </c>
      <c r="THH11" t="s">
        <v>7</v>
      </c>
      <c r="THI11" t="s">
        <v>7</v>
      </c>
      <c r="THJ11" t="s">
        <v>7</v>
      </c>
      <c r="THK11" t="s">
        <v>7</v>
      </c>
      <c r="THL11" t="s">
        <v>7</v>
      </c>
      <c r="THM11" t="s">
        <v>7</v>
      </c>
      <c r="THN11" t="s">
        <v>7</v>
      </c>
      <c r="THO11" t="s">
        <v>7</v>
      </c>
      <c r="THP11" t="s">
        <v>7</v>
      </c>
      <c r="THQ11" t="s">
        <v>7</v>
      </c>
      <c r="THR11" t="s">
        <v>7</v>
      </c>
      <c r="THS11" t="s">
        <v>7</v>
      </c>
      <c r="THT11" t="s">
        <v>7</v>
      </c>
      <c r="THU11" t="s">
        <v>7</v>
      </c>
      <c r="THV11" t="s">
        <v>7</v>
      </c>
      <c r="THW11" t="s">
        <v>7</v>
      </c>
      <c r="THX11" t="s">
        <v>7</v>
      </c>
      <c r="THY11" t="s">
        <v>7</v>
      </c>
      <c r="THZ11" t="s">
        <v>7</v>
      </c>
      <c r="TIA11" t="s">
        <v>7</v>
      </c>
      <c r="TIB11" t="s">
        <v>7</v>
      </c>
      <c r="TIC11" t="s">
        <v>7</v>
      </c>
      <c r="TID11" t="s">
        <v>7</v>
      </c>
      <c r="TIE11" t="s">
        <v>7</v>
      </c>
      <c r="TIF11" t="s">
        <v>7</v>
      </c>
      <c r="TIG11" t="s">
        <v>7</v>
      </c>
      <c r="TIH11" t="s">
        <v>7</v>
      </c>
      <c r="TII11" t="s">
        <v>7</v>
      </c>
      <c r="TIJ11" t="s">
        <v>7</v>
      </c>
      <c r="TIK11" t="s">
        <v>7</v>
      </c>
      <c r="TIL11" t="s">
        <v>7</v>
      </c>
      <c r="TIM11" t="s">
        <v>7</v>
      </c>
      <c r="TIN11" t="s">
        <v>7</v>
      </c>
      <c r="TIO11" t="s">
        <v>7</v>
      </c>
      <c r="TIP11" t="s">
        <v>7</v>
      </c>
      <c r="TIQ11" t="s">
        <v>7</v>
      </c>
      <c r="TIR11" t="s">
        <v>7</v>
      </c>
      <c r="TIS11" t="s">
        <v>7</v>
      </c>
      <c r="TIT11" t="s">
        <v>7</v>
      </c>
      <c r="TIU11" t="s">
        <v>7</v>
      </c>
      <c r="TIV11" t="s">
        <v>7</v>
      </c>
      <c r="TIW11" t="s">
        <v>7</v>
      </c>
      <c r="TIX11" t="s">
        <v>7</v>
      </c>
      <c r="TIY11" t="s">
        <v>7</v>
      </c>
      <c r="TIZ11" t="s">
        <v>7</v>
      </c>
      <c r="TJA11" t="s">
        <v>7</v>
      </c>
      <c r="TJB11" t="s">
        <v>7</v>
      </c>
      <c r="TJC11" t="s">
        <v>7</v>
      </c>
      <c r="TJD11" t="s">
        <v>7</v>
      </c>
      <c r="TJE11" t="s">
        <v>7</v>
      </c>
      <c r="TJF11" t="s">
        <v>7</v>
      </c>
      <c r="TJG11" t="s">
        <v>7</v>
      </c>
      <c r="TJH11" t="s">
        <v>7</v>
      </c>
      <c r="TJI11" t="s">
        <v>7</v>
      </c>
      <c r="TJJ11" t="s">
        <v>7</v>
      </c>
      <c r="TJK11" t="s">
        <v>7</v>
      </c>
      <c r="TJL11" t="s">
        <v>7</v>
      </c>
      <c r="TJM11" t="s">
        <v>7</v>
      </c>
      <c r="TJN11" t="s">
        <v>7</v>
      </c>
      <c r="TJO11" t="s">
        <v>7</v>
      </c>
      <c r="TJP11" t="s">
        <v>7</v>
      </c>
      <c r="TJQ11" t="s">
        <v>7</v>
      </c>
      <c r="TJR11" t="s">
        <v>7</v>
      </c>
      <c r="TJS11" t="s">
        <v>7</v>
      </c>
      <c r="TJT11" t="s">
        <v>7</v>
      </c>
      <c r="TJU11" t="s">
        <v>7</v>
      </c>
      <c r="TJV11" t="s">
        <v>7</v>
      </c>
      <c r="TJW11" t="s">
        <v>7</v>
      </c>
      <c r="TJX11" t="s">
        <v>7</v>
      </c>
      <c r="TJY11" t="s">
        <v>7</v>
      </c>
      <c r="TJZ11" t="s">
        <v>7</v>
      </c>
      <c r="TKA11" t="s">
        <v>7</v>
      </c>
      <c r="TKB11" t="s">
        <v>7</v>
      </c>
      <c r="TKC11" t="s">
        <v>7</v>
      </c>
      <c r="TKD11" t="s">
        <v>7</v>
      </c>
      <c r="TKE11" t="s">
        <v>7</v>
      </c>
      <c r="TKF11" t="s">
        <v>7</v>
      </c>
      <c r="TKG11" t="s">
        <v>7</v>
      </c>
      <c r="TKH11" t="s">
        <v>7</v>
      </c>
      <c r="TKI11" t="s">
        <v>7</v>
      </c>
      <c r="TKJ11" t="s">
        <v>7</v>
      </c>
      <c r="TKK11" t="s">
        <v>7</v>
      </c>
      <c r="TKL11" t="s">
        <v>7</v>
      </c>
      <c r="TKM11" t="s">
        <v>7</v>
      </c>
      <c r="TKN11" t="s">
        <v>7</v>
      </c>
      <c r="TKO11" t="s">
        <v>7</v>
      </c>
      <c r="TKP11" t="s">
        <v>7</v>
      </c>
      <c r="TKQ11" t="s">
        <v>7</v>
      </c>
      <c r="TKR11" t="s">
        <v>7</v>
      </c>
      <c r="TKS11" t="s">
        <v>7</v>
      </c>
      <c r="TKT11" t="s">
        <v>7</v>
      </c>
      <c r="TKU11" t="s">
        <v>7</v>
      </c>
      <c r="TKV11" t="s">
        <v>7</v>
      </c>
      <c r="TKW11" t="s">
        <v>7</v>
      </c>
      <c r="TKX11" t="s">
        <v>7</v>
      </c>
      <c r="TKY11" t="s">
        <v>7</v>
      </c>
      <c r="TKZ11" t="s">
        <v>7</v>
      </c>
      <c r="TLA11" t="s">
        <v>7</v>
      </c>
      <c r="TLB11" t="s">
        <v>7</v>
      </c>
      <c r="TLC11" t="s">
        <v>7</v>
      </c>
      <c r="TLD11" t="s">
        <v>7</v>
      </c>
      <c r="TLE11" t="s">
        <v>7</v>
      </c>
      <c r="TLF11" t="s">
        <v>7</v>
      </c>
      <c r="TLG11" t="s">
        <v>7</v>
      </c>
      <c r="TLH11" t="s">
        <v>7</v>
      </c>
      <c r="TLI11" t="s">
        <v>7</v>
      </c>
      <c r="TLJ11" t="s">
        <v>7</v>
      </c>
      <c r="TLK11" t="s">
        <v>7</v>
      </c>
      <c r="TLL11" t="s">
        <v>7</v>
      </c>
      <c r="TLM11" t="s">
        <v>7</v>
      </c>
      <c r="TLN11" t="s">
        <v>7</v>
      </c>
      <c r="TLO11" t="s">
        <v>7</v>
      </c>
      <c r="TLP11" t="s">
        <v>7</v>
      </c>
      <c r="TLQ11" t="s">
        <v>7</v>
      </c>
      <c r="TLR11" t="s">
        <v>7</v>
      </c>
      <c r="TLS11" t="s">
        <v>7</v>
      </c>
      <c r="TLT11" t="s">
        <v>7</v>
      </c>
      <c r="TLU11" t="s">
        <v>7</v>
      </c>
      <c r="TLV11" t="s">
        <v>7</v>
      </c>
      <c r="TLW11" t="s">
        <v>7</v>
      </c>
      <c r="TLX11" t="s">
        <v>7</v>
      </c>
      <c r="TLY11" t="s">
        <v>7</v>
      </c>
      <c r="TLZ11" t="s">
        <v>7</v>
      </c>
      <c r="TMA11" t="s">
        <v>7</v>
      </c>
      <c r="TMB11" t="s">
        <v>7</v>
      </c>
      <c r="TMC11" t="s">
        <v>7</v>
      </c>
      <c r="TMD11" t="s">
        <v>7</v>
      </c>
      <c r="TME11" t="s">
        <v>7</v>
      </c>
      <c r="TMF11" t="s">
        <v>7</v>
      </c>
      <c r="TMG11" t="s">
        <v>7</v>
      </c>
      <c r="TMH11" t="s">
        <v>7</v>
      </c>
      <c r="TMI11" t="s">
        <v>7</v>
      </c>
      <c r="TMJ11" t="s">
        <v>7</v>
      </c>
      <c r="TMK11" t="s">
        <v>7</v>
      </c>
      <c r="TML11" t="s">
        <v>7</v>
      </c>
      <c r="TMM11" t="s">
        <v>7</v>
      </c>
      <c r="TMN11" t="s">
        <v>7</v>
      </c>
      <c r="TMO11" t="s">
        <v>7</v>
      </c>
      <c r="TMP11" t="s">
        <v>7</v>
      </c>
      <c r="TMQ11" t="s">
        <v>7</v>
      </c>
      <c r="TMR11" t="s">
        <v>7</v>
      </c>
      <c r="TMS11" t="s">
        <v>7</v>
      </c>
      <c r="TMT11" t="s">
        <v>7</v>
      </c>
      <c r="TMU11" t="s">
        <v>7</v>
      </c>
      <c r="TMV11" t="s">
        <v>7</v>
      </c>
      <c r="TMW11" t="s">
        <v>7</v>
      </c>
      <c r="TMX11" t="s">
        <v>7</v>
      </c>
      <c r="TMY11" t="s">
        <v>7</v>
      </c>
      <c r="TMZ11" t="s">
        <v>7</v>
      </c>
      <c r="TNA11" t="s">
        <v>7</v>
      </c>
      <c r="TNB11" t="s">
        <v>7</v>
      </c>
      <c r="TNC11" t="s">
        <v>7</v>
      </c>
      <c r="TND11" t="s">
        <v>7</v>
      </c>
      <c r="TNE11" t="s">
        <v>7</v>
      </c>
      <c r="TNF11" t="s">
        <v>7</v>
      </c>
      <c r="TNG11" t="s">
        <v>7</v>
      </c>
      <c r="TNH11" t="s">
        <v>7</v>
      </c>
      <c r="TNI11" t="s">
        <v>7</v>
      </c>
      <c r="TNJ11" t="s">
        <v>7</v>
      </c>
      <c r="TNK11" t="s">
        <v>7</v>
      </c>
      <c r="TNL11" t="s">
        <v>7</v>
      </c>
      <c r="TNM11" t="s">
        <v>7</v>
      </c>
      <c r="TNN11" t="s">
        <v>7</v>
      </c>
      <c r="TNO11" t="s">
        <v>7</v>
      </c>
      <c r="TNP11" t="s">
        <v>7</v>
      </c>
      <c r="TNQ11" t="s">
        <v>7</v>
      </c>
      <c r="TNR11" t="s">
        <v>7</v>
      </c>
      <c r="TNS11" t="s">
        <v>7</v>
      </c>
      <c r="TNT11" t="s">
        <v>7</v>
      </c>
      <c r="TNU11" t="s">
        <v>7</v>
      </c>
      <c r="TNV11" t="s">
        <v>7</v>
      </c>
      <c r="TNW11" t="s">
        <v>7</v>
      </c>
      <c r="TNX11" t="s">
        <v>7</v>
      </c>
      <c r="TNY11" t="s">
        <v>7</v>
      </c>
      <c r="TNZ11" t="s">
        <v>7</v>
      </c>
      <c r="TOA11" t="s">
        <v>7</v>
      </c>
      <c r="TOB11" t="s">
        <v>7</v>
      </c>
      <c r="TOC11" t="s">
        <v>7</v>
      </c>
      <c r="TOD11" t="s">
        <v>7</v>
      </c>
      <c r="TOE11" t="s">
        <v>7</v>
      </c>
      <c r="TOF11" t="s">
        <v>7</v>
      </c>
      <c r="TOG11" t="s">
        <v>7</v>
      </c>
      <c r="TOH11" t="s">
        <v>7</v>
      </c>
      <c r="TOI11" t="s">
        <v>7</v>
      </c>
      <c r="TOJ11" t="s">
        <v>7</v>
      </c>
      <c r="TOK11" t="s">
        <v>7</v>
      </c>
      <c r="TOL11" t="s">
        <v>7</v>
      </c>
      <c r="TOM11" t="s">
        <v>7</v>
      </c>
      <c r="TON11" t="s">
        <v>7</v>
      </c>
      <c r="TOO11" t="s">
        <v>7</v>
      </c>
      <c r="TOP11" t="s">
        <v>7</v>
      </c>
      <c r="TOQ11" t="s">
        <v>7</v>
      </c>
      <c r="TOR11" t="s">
        <v>7</v>
      </c>
      <c r="TOS11" t="s">
        <v>7</v>
      </c>
      <c r="TOT11" t="s">
        <v>7</v>
      </c>
      <c r="TOU11" t="s">
        <v>7</v>
      </c>
      <c r="TOV11" t="s">
        <v>7</v>
      </c>
      <c r="TOW11" t="s">
        <v>7</v>
      </c>
      <c r="TOX11" t="s">
        <v>7</v>
      </c>
      <c r="TOY11" t="s">
        <v>7</v>
      </c>
      <c r="TOZ11" t="s">
        <v>7</v>
      </c>
      <c r="TPA11" t="s">
        <v>7</v>
      </c>
      <c r="TPB11" t="s">
        <v>7</v>
      </c>
      <c r="TPC11" t="s">
        <v>7</v>
      </c>
      <c r="TPD11" t="s">
        <v>7</v>
      </c>
      <c r="TPE11" t="s">
        <v>7</v>
      </c>
      <c r="TPF11" t="s">
        <v>7</v>
      </c>
      <c r="TPG11" t="s">
        <v>7</v>
      </c>
      <c r="TPH11" t="s">
        <v>7</v>
      </c>
      <c r="TPI11" t="s">
        <v>7</v>
      </c>
      <c r="TPJ11" t="s">
        <v>7</v>
      </c>
      <c r="TPK11" t="s">
        <v>7</v>
      </c>
      <c r="TPL11" t="s">
        <v>7</v>
      </c>
      <c r="TPM11" t="s">
        <v>7</v>
      </c>
      <c r="TPN11" t="s">
        <v>7</v>
      </c>
      <c r="TPO11" t="s">
        <v>7</v>
      </c>
      <c r="TPP11" t="s">
        <v>7</v>
      </c>
      <c r="TPQ11" t="s">
        <v>7</v>
      </c>
      <c r="TPR11" t="s">
        <v>7</v>
      </c>
      <c r="TPS11" t="s">
        <v>7</v>
      </c>
      <c r="TPT11" t="s">
        <v>7</v>
      </c>
      <c r="TPU11" t="s">
        <v>7</v>
      </c>
      <c r="TPV11" t="s">
        <v>7</v>
      </c>
      <c r="TPW11" t="s">
        <v>7</v>
      </c>
      <c r="TPX11" t="s">
        <v>7</v>
      </c>
      <c r="TPY11" t="s">
        <v>7</v>
      </c>
      <c r="TPZ11" t="s">
        <v>7</v>
      </c>
      <c r="TQA11" t="s">
        <v>7</v>
      </c>
      <c r="TQB11" t="s">
        <v>7</v>
      </c>
      <c r="TQC11" t="s">
        <v>7</v>
      </c>
      <c r="TQD11" t="s">
        <v>7</v>
      </c>
      <c r="TQE11" t="s">
        <v>7</v>
      </c>
      <c r="TQF11" t="s">
        <v>7</v>
      </c>
      <c r="TQG11" t="s">
        <v>7</v>
      </c>
      <c r="TQH11" t="s">
        <v>7</v>
      </c>
      <c r="TQI11" t="s">
        <v>7</v>
      </c>
      <c r="TQJ11" t="s">
        <v>7</v>
      </c>
      <c r="TQK11" t="s">
        <v>7</v>
      </c>
      <c r="TQL11" t="s">
        <v>7</v>
      </c>
      <c r="TQM11" t="s">
        <v>7</v>
      </c>
      <c r="TQN11" t="s">
        <v>7</v>
      </c>
      <c r="TQO11" t="s">
        <v>7</v>
      </c>
      <c r="TQP11" t="s">
        <v>7</v>
      </c>
      <c r="TQQ11" t="s">
        <v>7</v>
      </c>
      <c r="TQR11" t="s">
        <v>7</v>
      </c>
      <c r="TQS11" t="s">
        <v>7</v>
      </c>
      <c r="TQT11" t="s">
        <v>7</v>
      </c>
      <c r="TQU11" t="s">
        <v>7</v>
      </c>
      <c r="TQV11" t="s">
        <v>7</v>
      </c>
      <c r="TQW11" t="s">
        <v>7</v>
      </c>
      <c r="TQX11" t="s">
        <v>7</v>
      </c>
      <c r="TQY11" t="s">
        <v>7</v>
      </c>
      <c r="TQZ11" t="s">
        <v>7</v>
      </c>
      <c r="TRA11" t="s">
        <v>7</v>
      </c>
      <c r="TRB11" t="s">
        <v>7</v>
      </c>
      <c r="TRC11" t="s">
        <v>7</v>
      </c>
      <c r="TRD11" t="s">
        <v>7</v>
      </c>
      <c r="TRE11" t="s">
        <v>7</v>
      </c>
      <c r="TRF11" t="s">
        <v>7</v>
      </c>
      <c r="TRG11" t="s">
        <v>7</v>
      </c>
      <c r="TRH11" t="s">
        <v>7</v>
      </c>
      <c r="TRI11" t="s">
        <v>7</v>
      </c>
      <c r="TRJ11" t="s">
        <v>7</v>
      </c>
      <c r="TRK11" t="s">
        <v>7</v>
      </c>
      <c r="TRL11" t="s">
        <v>7</v>
      </c>
      <c r="TRM11" t="s">
        <v>7</v>
      </c>
      <c r="TRN11" t="s">
        <v>7</v>
      </c>
      <c r="TRO11" t="s">
        <v>7</v>
      </c>
      <c r="TRP11" t="s">
        <v>7</v>
      </c>
      <c r="TRQ11" t="s">
        <v>7</v>
      </c>
      <c r="TRR11" t="s">
        <v>7</v>
      </c>
      <c r="TRS11" t="s">
        <v>7</v>
      </c>
      <c r="TRT11" t="s">
        <v>7</v>
      </c>
      <c r="TRU11" t="s">
        <v>7</v>
      </c>
      <c r="TRV11" t="s">
        <v>7</v>
      </c>
      <c r="TRW11" t="s">
        <v>7</v>
      </c>
      <c r="TRX11" t="s">
        <v>7</v>
      </c>
      <c r="TRY11" t="s">
        <v>7</v>
      </c>
      <c r="TRZ11" t="s">
        <v>7</v>
      </c>
      <c r="TSA11" t="s">
        <v>7</v>
      </c>
      <c r="TSB11" t="s">
        <v>7</v>
      </c>
      <c r="TSC11" t="s">
        <v>7</v>
      </c>
      <c r="TSD11" t="s">
        <v>7</v>
      </c>
      <c r="TSE11" t="s">
        <v>7</v>
      </c>
      <c r="TSF11" t="s">
        <v>7</v>
      </c>
      <c r="TSG11" t="s">
        <v>7</v>
      </c>
      <c r="TSH11" t="s">
        <v>7</v>
      </c>
      <c r="TSI11" t="s">
        <v>7</v>
      </c>
      <c r="TSJ11" t="s">
        <v>7</v>
      </c>
      <c r="TSK11" t="s">
        <v>7</v>
      </c>
      <c r="TSL11" t="s">
        <v>7</v>
      </c>
      <c r="TSM11" t="s">
        <v>7</v>
      </c>
      <c r="TSN11" t="s">
        <v>7</v>
      </c>
      <c r="TSO11" t="s">
        <v>7</v>
      </c>
      <c r="TSP11" t="s">
        <v>7</v>
      </c>
      <c r="TSQ11" t="s">
        <v>7</v>
      </c>
      <c r="TSR11" t="s">
        <v>7</v>
      </c>
      <c r="TSS11" t="s">
        <v>7</v>
      </c>
      <c r="TST11" t="s">
        <v>7</v>
      </c>
      <c r="TSU11" t="s">
        <v>7</v>
      </c>
      <c r="TSV11" t="s">
        <v>7</v>
      </c>
      <c r="TSW11" t="s">
        <v>7</v>
      </c>
      <c r="TSX11" t="s">
        <v>7</v>
      </c>
      <c r="TSY11" t="s">
        <v>7</v>
      </c>
      <c r="TSZ11" t="s">
        <v>7</v>
      </c>
      <c r="TTA11" t="s">
        <v>7</v>
      </c>
      <c r="TTB11" t="s">
        <v>7</v>
      </c>
      <c r="TTC11" t="s">
        <v>7</v>
      </c>
      <c r="TTD11" t="s">
        <v>7</v>
      </c>
      <c r="TTE11" t="s">
        <v>7</v>
      </c>
      <c r="TTF11" t="s">
        <v>7</v>
      </c>
      <c r="TTG11" t="s">
        <v>7</v>
      </c>
      <c r="TTH11" t="s">
        <v>7</v>
      </c>
      <c r="TTI11" t="s">
        <v>7</v>
      </c>
      <c r="TTJ11" t="s">
        <v>7</v>
      </c>
      <c r="TTK11" t="s">
        <v>7</v>
      </c>
      <c r="TTL11" t="s">
        <v>7</v>
      </c>
      <c r="TTM11" t="s">
        <v>7</v>
      </c>
      <c r="TTN11" t="s">
        <v>7</v>
      </c>
      <c r="TTO11" t="s">
        <v>7</v>
      </c>
      <c r="TTP11" t="s">
        <v>7</v>
      </c>
      <c r="TTQ11" t="s">
        <v>7</v>
      </c>
      <c r="TTR11" t="s">
        <v>7</v>
      </c>
      <c r="TTS11" t="s">
        <v>7</v>
      </c>
      <c r="TTT11" t="s">
        <v>7</v>
      </c>
      <c r="TTU11" t="s">
        <v>7</v>
      </c>
      <c r="TTV11" t="s">
        <v>7</v>
      </c>
      <c r="TTW11" t="s">
        <v>7</v>
      </c>
      <c r="TTX11" t="s">
        <v>7</v>
      </c>
      <c r="TTY11" t="s">
        <v>7</v>
      </c>
      <c r="TTZ11" t="s">
        <v>7</v>
      </c>
      <c r="TUA11" t="s">
        <v>7</v>
      </c>
      <c r="TUB11" t="s">
        <v>7</v>
      </c>
      <c r="TUC11" t="s">
        <v>7</v>
      </c>
      <c r="TUD11" t="s">
        <v>7</v>
      </c>
      <c r="TUE11" t="s">
        <v>7</v>
      </c>
      <c r="TUF11" t="s">
        <v>7</v>
      </c>
      <c r="TUG11" t="s">
        <v>7</v>
      </c>
      <c r="TUH11" t="s">
        <v>7</v>
      </c>
      <c r="TUI11" t="s">
        <v>7</v>
      </c>
      <c r="TUJ11" t="s">
        <v>7</v>
      </c>
      <c r="TUK11" t="s">
        <v>7</v>
      </c>
      <c r="TUL11" t="s">
        <v>7</v>
      </c>
      <c r="TUM11" t="s">
        <v>7</v>
      </c>
      <c r="TUN11" t="s">
        <v>7</v>
      </c>
      <c r="TUO11" t="s">
        <v>7</v>
      </c>
      <c r="TUP11" t="s">
        <v>7</v>
      </c>
      <c r="TUQ11" t="s">
        <v>7</v>
      </c>
      <c r="TUR11" t="s">
        <v>7</v>
      </c>
      <c r="TUS11" t="s">
        <v>7</v>
      </c>
      <c r="TUT11" t="s">
        <v>7</v>
      </c>
      <c r="TUU11" t="s">
        <v>7</v>
      </c>
      <c r="TUV11" t="s">
        <v>7</v>
      </c>
      <c r="TUW11" t="s">
        <v>7</v>
      </c>
      <c r="TUX11" t="s">
        <v>7</v>
      </c>
      <c r="TUY11" t="s">
        <v>7</v>
      </c>
      <c r="TUZ11" t="s">
        <v>7</v>
      </c>
      <c r="TVA11" t="s">
        <v>7</v>
      </c>
      <c r="TVB11" t="s">
        <v>7</v>
      </c>
      <c r="TVC11" t="s">
        <v>7</v>
      </c>
      <c r="TVD11" t="s">
        <v>7</v>
      </c>
      <c r="TVE11" t="s">
        <v>7</v>
      </c>
      <c r="TVF11" t="s">
        <v>7</v>
      </c>
      <c r="TVG11" t="s">
        <v>7</v>
      </c>
      <c r="TVH11" t="s">
        <v>7</v>
      </c>
      <c r="TVI11" t="s">
        <v>7</v>
      </c>
      <c r="TVJ11" t="s">
        <v>7</v>
      </c>
      <c r="TVK11" t="s">
        <v>7</v>
      </c>
      <c r="TVL11" t="s">
        <v>7</v>
      </c>
      <c r="TVM11" t="s">
        <v>7</v>
      </c>
      <c r="TVN11" t="s">
        <v>7</v>
      </c>
      <c r="TVO11" t="s">
        <v>7</v>
      </c>
      <c r="TVP11" t="s">
        <v>7</v>
      </c>
      <c r="TVQ11" t="s">
        <v>7</v>
      </c>
      <c r="TVR11" t="s">
        <v>7</v>
      </c>
      <c r="TVS11" t="s">
        <v>7</v>
      </c>
      <c r="TVT11" t="s">
        <v>7</v>
      </c>
      <c r="TVU11" t="s">
        <v>7</v>
      </c>
      <c r="TVV11" t="s">
        <v>7</v>
      </c>
      <c r="TVW11" t="s">
        <v>7</v>
      </c>
      <c r="TVX11" t="s">
        <v>7</v>
      </c>
      <c r="TVY11" t="s">
        <v>7</v>
      </c>
      <c r="TVZ11" t="s">
        <v>7</v>
      </c>
      <c r="TWA11" t="s">
        <v>7</v>
      </c>
      <c r="TWB11" t="s">
        <v>7</v>
      </c>
      <c r="TWC11" t="s">
        <v>7</v>
      </c>
      <c r="TWD11" t="s">
        <v>7</v>
      </c>
      <c r="TWE11" t="s">
        <v>7</v>
      </c>
      <c r="TWF11" t="s">
        <v>7</v>
      </c>
      <c r="TWG11" t="s">
        <v>7</v>
      </c>
      <c r="TWH11" t="s">
        <v>7</v>
      </c>
      <c r="TWI11" t="s">
        <v>7</v>
      </c>
      <c r="TWJ11" t="s">
        <v>7</v>
      </c>
      <c r="TWK11" t="s">
        <v>7</v>
      </c>
      <c r="TWL11" t="s">
        <v>7</v>
      </c>
      <c r="TWM11" t="s">
        <v>7</v>
      </c>
      <c r="TWN11" t="s">
        <v>7</v>
      </c>
      <c r="TWO11" t="s">
        <v>7</v>
      </c>
      <c r="TWP11" t="s">
        <v>7</v>
      </c>
      <c r="TWQ11" t="s">
        <v>7</v>
      </c>
      <c r="TWR11" t="s">
        <v>7</v>
      </c>
      <c r="TWS11" t="s">
        <v>7</v>
      </c>
      <c r="TWT11" t="s">
        <v>7</v>
      </c>
      <c r="TWU11" t="s">
        <v>7</v>
      </c>
      <c r="TWV11" t="s">
        <v>7</v>
      </c>
      <c r="TWW11" t="s">
        <v>7</v>
      </c>
      <c r="TWX11" t="s">
        <v>7</v>
      </c>
      <c r="TWY11" t="s">
        <v>7</v>
      </c>
      <c r="TWZ11" t="s">
        <v>7</v>
      </c>
      <c r="TXA11" t="s">
        <v>7</v>
      </c>
      <c r="TXB11" t="s">
        <v>7</v>
      </c>
      <c r="TXC11" t="s">
        <v>7</v>
      </c>
      <c r="TXD11" t="s">
        <v>7</v>
      </c>
      <c r="TXE11" t="s">
        <v>7</v>
      </c>
      <c r="TXF11" t="s">
        <v>7</v>
      </c>
      <c r="TXG11" t="s">
        <v>7</v>
      </c>
      <c r="TXH11" t="s">
        <v>7</v>
      </c>
      <c r="TXI11" t="s">
        <v>7</v>
      </c>
      <c r="TXJ11" t="s">
        <v>7</v>
      </c>
      <c r="TXK11" t="s">
        <v>7</v>
      </c>
      <c r="TXL11" t="s">
        <v>7</v>
      </c>
      <c r="TXM11" t="s">
        <v>7</v>
      </c>
      <c r="TXN11" t="s">
        <v>7</v>
      </c>
      <c r="TXO11" t="s">
        <v>7</v>
      </c>
      <c r="TXP11" t="s">
        <v>7</v>
      </c>
      <c r="TXQ11" t="s">
        <v>7</v>
      </c>
      <c r="TXR11" t="s">
        <v>7</v>
      </c>
      <c r="TXS11" t="s">
        <v>7</v>
      </c>
      <c r="TXT11" t="s">
        <v>7</v>
      </c>
      <c r="TXU11" t="s">
        <v>7</v>
      </c>
      <c r="TXV11" t="s">
        <v>7</v>
      </c>
      <c r="TXW11" t="s">
        <v>7</v>
      </c>
      <c r="TXX11" t="s">
        <v>7</v>
      </c>
      <c r="TXY11" t="s">
        <v>7</v>
      </c>
      <c r="TXZ11" t="s">
        <v>7</v>
      </c>
      <c r="TYA11" t="s">
        <v>7</v>
      </c>
      <c r="TYB11" t="s">
        <v>7</v>
      </c>
      <c r="TYC11" t="s">
        <v>7</v>
      </c>
      <c r="TYD11" t="s">
        <v>7</v>
      </c>
      <c r="TYE11" t="s">
        <v>7</v>
      </c>
      <c r="TYF11" t="s">
        <v>7</v>
      </c>
      <c r="TYG11" t="s">
        <v>7</v>
      </c>
      <c r="TYH11" t="s">
        <v>7</v>
      </c>
      <c r="TYI11" t="s">
        <v>7</v>
      </c>
      <c r="TYJ11" t="s">
        <v>7</v>
      </c>
      <c r="TYK11" t="s">
        <v>7</v>
      </c>
      <c r="TYL11" t="s">
        <v>7</v>
      </c>
      <c r="TYM11" t="s">
        <v>7</v>
      </c>
      <c r="TYN11" t="s">
        <v>7</v>
      </c>
      <c r="TYO11" t="s">
        <v>7</v>
      </c>
      <c r="TYP11" t="s">
        <v>7</v>
      </c>
      <c r="TYQ11" t="s">
        <v>7</v>
      </c>
      <c r="TYR11" t="s">
        <v>7</v>
      </c>
      <c r="TYS11" t="s">
        <v>7</v>
      </c>
      <c r="TYT11" t="s">
        <v>7</v>
      </c>
      <c r="TYU11" t="s">
        <v>7</v>
      </c>
      <c r="TYV11" t="s">
        <v>7</v>
      </c>
      <c r="TYW11" t="s">
        <v>7</v>
      </c>
      <c r="TYX11" t="s">
        <v>7</v>
      </c>
      <c r="TYY11" t="s">
        <v>7</v>
      </c>
      <c r="TYZ11" t="s">
        <v>7</v>
      </c>
      <c r="TZA11" t="s">
        <v>7</v>
      </c>
      <c r="TZB11" t="s">
        <v>7</v>
      </c>
      <c r="TZC11" t="s">
        <v>7</v>
      </c>
      <c r="TZD11" t="s">
        <v>7</v>
      </c>
      <c r="TZE11" t="s">
        <v>7</v>
      </c>
      <c r="TZF11" t="s">
        <v>7</v>
      </c>
      <c r="TZG11" t="s">
        <v>7</v>
      </c>
      <c r="TZH11" t="s">
        <v>7</v>
      </c>
      <c r="TZI11" t="s">
        <v>7</v>
      </c>
      <c r="TZJ11" t="s">
        <v>7</v>
      </c>
      <c r="TZK11" t="s">
        <v>7</v>
      </c>
      <c r="TZL11" t="s">
        <v>7</v>
      </c>
      <c r="TZM11" t="s">
        <v>7</v>
      </c>
      <c r="TZN11" t="s">
        <v>7</v>
      </c>
      <c r="TZO11" t="s">
        <v>7</v>
      </c>
      <c r="TZP11" t="s">
        <v>7</v>
      </c>
      <c r="TZQ11" t="s">
        <v>7</v>
      </c>
      <c r="TZR11" t="s">
        <v>7</v>
      </c>
      <c r="TZS11" t="s">
        <v>7</v>
      </c>
      <c r="TZT11" t="s">
        <v>7</v>
      </c>
      <c r="TZU11" t="s">
        <v>7</v>
      </c>
      <c r="TZV11" t="s">
        <v>7</v>
      </c>
      <c r="TZW11" t="s">
        <v>7</v>
      </c>
      <c r="TZX11" t="s">
        <v>7</v>
      </c>
      <c r="TZY11" t="s">
        <v>7</v>
      </c>
      <c r="TZZ11" t="s">
        <v>7</v>
      </c>
      <c r="UAA11" t="s">
        <v>7</v>
      </c>
      <c r="UAB11" t="s">
        <v>7</v>
      </c>
      <c r="UAC11" t="s">
        <v>7</v>
      </c>
      <c r="UAD11" t="s">
        <v>7</v>
      </c>
      <c r="UAE11" t="s">
        <v>7</v>
      </c>
      <c r="UAF11" t="s">
        <v>7</v>
      </c>
      <c r="UAG11" t="s">
        <v>7</v>
      </c>
      <c r="UAH11" t="s">
        <v>7</v>
      </c>
      <c r="UAI11" t="s">
        <v>7</v>
      </c>
      <c r="UAJ11" t="s">
        <v>7</v>
      </c>
      <c r="UAK11" t="s">
        <v>7</v>
      </c>
      <c r="UAL11" t="s">
        <v>7</v>
      </c>
      <c r="UAM11" t="s">
        <v>7</v>
      </c>
      <c r="UAN11" t="s">
        <v>7</v>
      </c>
      <c r="UAO11" t="s">
        <v>7</v>
      </c>
      <c r="UAP11" t="s">
        <v>7</v>
      </c>
      <c r="UAQ11" t="s">
        <v>7</v>
      </c>
      <c r="UAR11" t="s">
        <v>7</v>
      </c>
      <c r="UAS11" t="s">
        <v>7</v>
      </c>
      <c r="UAT11" t="s">
        <v>7</v>
      </c>
      <c r="UAU11" t="s">
        <v>7</v>
      </c>
      <c r="UAV11" t="s">
        <v>7</v>
      </c>
      <c r="UAW11" t="s">
        <v>7</v>
      </c>
      <c r="UAX11" t="s">
        <v>7</v>
      </c>
      <c r="UAY11" t="s">
        <v>7</v>
      </c>
      <c r="UAZ11" t="s">
        <v>7</v>
      </c>
      <c r="UBA11" t="s">
        <v>7</v>
      </c>
      <c r="UBB11" t="s">
        <v>7</v>
      </c>
      <c r="UBC11" t="s">
        <v>7</v>
      </c>
      <c r="UBD11" t="s">
        <v>7</v>
      </c>
      <c r="UBE11" t="s">
        <v>7</v>
      </c>
      <c r="UBF11" t="s">
        <v>7</v>
      </c>
      <c r="UBG11" t="s">
        <v>7</v>
      </c>
      <c r="UBH11" t="s">
        <v>7</v>
      </c>
      <c r="UBI11" t="s">
        <v>7</v>
      </c>
      <c r="UBJ11" t="s">
        <v>7</v>
      </c>
      <c r="UBK11" t="s">
        <v>7</v>
      </c>
      <c r="UBL11" t="s">
        <v>7</v>
      </c>
      <c r="UBM11" t="s">
        <v>7</v>
      </c>
      <c r="UBN11" t="s">
        <v>7</v>
      </c>
      <c r="UBO11" t="s">
        <v>7</v>
      </c>
      <c r="UBP11" t="s">
        <v>7</v>
      </c>
      <c r="UBQ11" t="s">
        <v>7</v>
      </c>
      <c r="UBR11" t="s">
        <v>7</v>
      </c>
      <c r="UBS11" t="s">
        <v>7</v>
      </c>
      <c r="UBT11" t="s">
        <v>7</v>
      </c>
      <c r="UBU11" t="s">
        <v>7</v>
      </c>
      <c r="UBV11" t="s">
        <v>7</v>
      </c>
      <c r="UBW11" t="s">
        <v>7</v>
      </c>
      <c r="UBX11" t="s">
        <v>7</v>
      </c>
      <c r="UBY11" t="s">
        <v>7</v>
      </c>
      <c r="UBZ11" t="s">
        <v>7</v>
      </c>
      <c r="UCA11" t="s">
        <v>7</v>
      </c>
      <c r="UCB11" t="s">
        <v>7</v>
      </c>
      <c r="UCC11" t="s">
        <v>7</v>
      </c>
      <c r="UCD11" t="s">
        <v>7</v>
      </c>
      <c r="UCE11" t="s">
        <v>7</v>
      </c>
      <c r="UCF11" t="s">
        <v>7</v>
      </c>
      <c r="UCG11" t="s">
        <v>7</v>
      </c>
      <c r="UCH11" t="s">
        <v>7</v>
      </c>
      <c r="UCI11" t="s">
        <v>7</v>
      </c>
      <c r="UCJ11" t="s">
        <v>7</v>
      </c>
      <c r="UCK11" t="s">
        <v>7</v>
      </c>
      <c r="UCL11" t="s">
        <v>7</v>
      </c>
      <c r="UCM11" t="s">
        <v>7</v>
      </c>
      <c r="UCN11" t="s">
        <v>7</v>
      </c>
      <c r="UCO11" t="s">
        <v>7</v>
      </c>
      <c r="UCP11" t="s">
        <v>7</v>
      </c>
      <c r="UCQ11" t="s">
        <v>7</v>
      </c>
      <c r="UCR11" t="s">
        <v>7</v>
      </c>
      <c r="UCS11" t="s">
        <v>7</v>
      </c>
      <c r="UCT11" t="s">
        <v>7</v>
      </c>
      <c r="UCU11" t="s">
        <v>7</v>
      </c>
      <c r="UCV11" t="s">
        <v>7</v>
      </c>
      <c r="UCW11" t="s">
        <v>7</v>
      </c>
      <c r="UCX11" t="s">
        <v>7</v>
      </c>
      <c r="UCY11" t="s">
        <v>7</v>
      </c>
      <c r="UCZ11" t="s">
        <v>7</v>
      </c>
      <c r="UDA11" t="s">
        <v>7</v>
      </c>
      <c r="UDB11" t="s">
        <v>7</v>
      </c>
      <c r="UDC11" t="s">
        <v>7</v>
      </c>
      <c r="UDD11" t="s">
        <v>7</v>
      </c>
      <c r="UDE11" t="s">
        <v>7</v>
      </c>
      <c r="UDF11" t="s">
        <v>7</v>
      </c>
      <c r="UDG11" t="s">
        <v>7</v>
      </c>
      <c r="UDH11" t="s">
        <v>7</v>
      </c>
      <c r="UDI11" t="s">
        <v>7</v>
      </c>
      <c r="UDJ11" t="s">
        <v>7</v>
      </c>
      <c r="UDK11" t="s">
        <v>7</v>
      </c>
      <c r="UDL11" t="s">
        <v>7</v>
      </c>
      <c r="UDM11" t="s">
        <v>7</v>
      </c>
      <c r="UDN11" t="s">
        <v>7</v>
      </c>
      <c r="UDO11" t="s">
        <v>7</v>
      </c>
      <c r="UDP11" t="s">
        <v>7</v>
      </c>
      <c r="UDQ11" t="s">
        <v>7</v>
      </c>
      <c r="UDR11" t="s">
        <v>7</v>
      </c>
      <c r="UDS11" t="s">
        <v>7</v>
      </c>
      <c r="UDT11" t="s">
        <v>7</v>
      </c>
      <c r="UDU11" t="s">
        <v>7</v>
      </c>
      <c r="UDV11" t="s">
        <v>7</v>
      </c>
      <c r="UDW11" t="s">
        <v>7</v>
      </c>
      <c r="UDX11" t="s">
        <v>7</v>
      </c>
      <c r="UDY11" t="s">
        <v>7</v>
      </c>
      <c r="UDZ11" t="s">
        <v>7</v>
      </c>
      <c r="UEA11" t="s">
        <v>7</v>
      </c>
      <c r="UEB11" t="s">
        <v>7</v>
      </c>
      <c r="UEC11" t="s">
        <v>7</v>
      </c>
      <c r="UED11" t="s">
        <v>7</v>
      </c>
      <c r="UEE11" t="s">
        <v>7</v>
      </c>
      <c r="UEF11" t="s">
        <v>7</v>
      </c>
      <c r="UEG11" t="s">
        <v>7</v>
      </c>
      <c r="UEH11" t="s">
        <v>7</v>
      </c>
      <c r="UEI11" t="s">
        <v>7</v>
      </c>
      <c r="UEJ11" t="s">
        <v>7</v>
      </c>
      <c r="UEK11" t="s">
        <v>7</v>
      </c>
      <c r="UEL11" t="s">
        <v>7</v>
      </c>
      <c r="UEM11" t="s">
        <v>7</v>
      </c>
      <c r="UEN11" t="s">
        <v>7</v>
      </c>
      <c r="UEO11" t="s">
        <v>7</v>
      </c>
      <c r="UEP11" t="s">
        <v>7</v>
      </c>
      <c r="UEQ11" t="s">
        <v>7</v>
      </c>
      <c r="UER11" t="s">
        <v>7</v>
      </c>
      <c r="UES11" t="s">
        <v>7</v>
      </c>
      <c r="UET11" t="s">
        <v>7</v>
      </c>
      <c r="UEU11" t="s">
        <v>7</v>
      </c>
      <c r="UEV11" t="s">
        <v>7</v>
      </c>
      <c r="UEW11" t="s">
        <v>7</v>
      </c>
      <c r="UEX11" t="s">
        <v>7</v>
      </c>
      <c r="UEY11" t="s">
        <v>7</v>
      </c>
      <c r="UEZ11" t="s">
        <v>7</v>
      </c>
      <c r="UFA11" t="s">
        <v>7</v>
      </c>
      <c r="UFB11" t="s">
        <v>7</v>
      </c>
      <c r="UFC11" t="s">
        <v>7</v>
      </c>
      <c r="UFD11" t="s">
        <v>7</v>
      </c>
      <c r="UFE11" t="s">
        <v>7</v>
      </c>
      <c r="UFF11" t="s">
        <v>7</v>
      </c>
      <c r="UFG11" t="s">
        <v>7</v>
      </c>
      <c r="UFH11" t="s">
        <v>7</v>
      </c>
      <c r="UFI11" t="s">
        <v>7</v>
      </c>
      <c r="UFJ11" t="s">
        <v>7</v>
      </c>
      <c r="UFK11" t="s">
        <v>7</v>
      </c>
      <c r="UFL11" t="s">
        <v>7</v>
      </c>
      <c r="UFM11" t="s">
        <v>7</v>
      </c>
      <c r="UFN11" t="s">
        <v>7</v>
      </c>
      <c r="UFO11" t="s">
        <v>7</v>
      </c>
      <c r="UFP11" t="s">
        <v>7</v>
      </c>
      <c r="UFQ11" t="s">
        <v>7</v>
      </c>
      <c r="UFR11" t="s">
        <v>7</v>
      </c>
      <c r="UFS11" t="s">
        <v>7</v>
      </c>
      <c r="UFT11" t="s">
        <v>7</v>
      </c>
      <c r="UFU11" t="s">
        <v>7</v>
      </c>
      <c r="UFV11" t="s">
        <v>7</v>
      </c>
      <c r="UFW11" t="s">
        <v>7</v>
      </c>
      <c r="UFX11" t="s">
        <v>7</v>
      </c>
      <c r="UFY11" t="s">
        <v>7</v>
      </c>
      <c r="UFZ11" t="s">
        <v>7</v>
      </c>
      <c r="UGA11" t="s">
        <v>7</v>
      </c>
      <c r="UGB11" t="s">
        <v>7</v>
      </c>
      <c r="UGC11" t="s">
        <v>7</v>
      </c>
      <c r="UGD11" t="s">
        <v>7</v>
      </c>
      <c r="UGE11" t="s">
        <v>7</v>
      </c>
      <c r="UGF11" t="s">
        <v>7</v>
      </c>
      <c r="UGG11" t="s">
        <v>7</v>
      </c>
      <c r="UGH11" t="s">
        <v>7</v>
      </c>
      <c r="UGI11" t="s">
        <v>7</v>
      </c>
      <c r="UGJ11" t="s">
        <v>7</v>
      </c>
      <c r="UGK11" t="s">
        <v>7</v>
      </c>
      <c r="UGL11" t="s">
        <v>7</v>
      </c>
      <c r="UGM11" t="s">
        <v>7</v>
      </c>
      <c r="UGN11" t="s">
        <v>7</v>
      </c>
      <c r="UGO11" t="s">
        <v>7</v>
      </c>
      <c r="UGP11" t="s">
        <v>7</v>
      </c>
      <c r="UGQ11" t="s">
        <v>7</v>
      </c>
      <c r="UGR11" t="s">
        <v>7</v>
      </c>
      <c r="UGS11" t="s">
        <v>7</v>
      </c>
      <c r="UGT11" t="s">
        <v>7</v>
      </c>
      <c r="UGU11" t="s">
        <v>7</v>
      </c>
      <c r="UGV11" t="s">
        <v>7</v>
      </c>
      <c r="UGW11" t="s">
        <v>7</v>
      </c>
      <c r="UGX11" t="s">
        <v>7</v>
      </c>
      <c r="UGY11" t="s">
        <v>7</v>
      </c>
      <c r="UGZ11" t="s">
        <v>7</v>
      </c>
      <c r="UHA11" t="s">
        <v>7</v>
      </c>
      <c r="UHB11" t="s">
        <v>7</v>
      </c>
      <c r="UHC11" t="s">
        <v>7</v>
      </c>
      <c r="UHD11" t="s">
        <v>7</v>
      </c>
      <c r="UHE11" t="s">
        <v>7</v>
      </c>
      <c r="UHF11" t="s">
        <v>7</v>
      </c>
      <c r="UHG11" t="s">
        <v>7</v>
      </c>
      <c r="UHH11" t="s">
        <v>7</v>
      </c>
      <c r="UHI11" t="s">
        <v>7</v>
      </c>
      <c r="UHJ11" t="s">
        <v>7</v>
      </c>
      <c r="UHK11" t="s">
        <v>7</v>
      </c>
      <c r="UHL11" t="s">
        <v>7</v>
      </c>
      <c r="UHM11" t="s">
        <v>7</v>
      </c>
      <c r="UHN11" t="s">
        <v>7</v>
      </c>
      <c r="UHO11" t="s">
        <v>7</v>
      </c>
      <c r="UHP11" t="s">
        <v>7</v>
      </c>
      <c r="UHQ11" t="s">
        <v>7</v>
      </c>
      <c r="UHR11" t="s">
        <v>7</v>
      </c>
      <c r="UHS11" t="s">
        <v>7</v>
      </c>
      <c r="UHT11" t="s">
        <v>7</v>
      </c>
      <c r="UHU11" t="s">
        <v>7</v>
      </c>
      <c r="UHV11" t="s">
        <v>7</v>
      </c>
      <c r="UHW11" t="s">
        <v>7</v>
      </c>
      <c r="UHX11" t="s">
        <v>7</v>
      </c>
      <c r="UHY11" t="s">
        <v>7</v>
      </c>
      <c r="UHZ11" t="s">
        <v>7</v>
      </c>
      <c r="UIA11" t="s">
        <v>7</v>
      </c>
      <c r="UIB11" t="s">
        <v>7</v>
      </c>
      <c r="UIC11" t="s">
        <v>7</v>
      </c>
      <c r="UID11" t="s">
        <v>7</v>
      </c>
      <c r="UIE11" t="s">
        <v>7</v>
      </c>
      <c r="UIF11" t="s">
        <v>7</v>
      </c>
      <c r="UIG11" t="s">
        <v>7</v>
      </c>
      <c r="UIH11" t="s">
        <v>7</v>
      </c>
      <c r="UII11" t="s">
        <v>7</v>
      </c>
      <c r="UIJ11" t="s">
        <v>7</v>
      </c>
      <c r="UIK11" t="s">
        <v>7</v>
      </c>
      <c r="UIL11" t="s">
        <v>7</v>
      </c>
      <c r="UIM11" t="s">
        <v>7</v>
      </c>
      <c r="UIN11" t="s">
        <v>7</v>
      </c>
      <c r="UIO11" t="s">
        <v>7</v>
      </c>
      <c r="UIP11" t="s">
        <v>7</v>
      </c>
      <c r="UIQ11" t="s">
        <v>7</v>
      </c>
      <c r="UIR11" t="s">
        <v>7</v>
      </c>
      <c r="UIS11" t="s">
        <v>7</v>
      </c>
      <c r="UIT11" t="s">
        <v>7</v>
      </c>
      <c r="UIU11" t="s">
        <v>7</v>
      </c>
      <c r="UIV11" t="s">
        <v>7</v>
      </c>
      <c r="UIW11" t="s">
        <v>7</v>
      </c>
      <c r="UIX11" t="s">
        <v>7</v>
      </c>
      <c r="UIY11" t="s">
        <v>7</v>
      </c>
      <c r="UIZ11" t="s">
        <v>7</v>
      </c>
      <c r="UJA11" t="s">
        <v>7</v>
      </c>
      <c r="UJB11" t="s">
        <v>7</v>
      </c>
      <c r="UJC11" t="s">
        <v>7</v>
      </c>
      <c r="UJD11" t="s">
        <v>7</v>
      </c>
      <c r="UJE11" t="s">
        <v>7</v>
      </c>
      <c r="UJF11" t="s">
        <v>7</v>
      </c>
      <c r="UJG11" t="s">
        <v>7</v>
      </c>
      <c r="UJH11" t="s">
        <v>7</v>
      </c>
      <c r="UJI11" t="s">
        <v>7</v>
      </c>
      <c r="UJJ11" t="s">
        <v>7</v>
      </c>
      <c r="UJK11" t="s">
        <v>7</v>
      </c>
      <c r="UJL11" t="s">
        <v>7</v>
      </c>
      <c r="UJM11" t="s">
        <v>7</v>
      </c>
      <c r="UJN11" t="s">
        <v>7</v>
      </c>
      <c r="UJO11" t="s">
        <v>7</v>
      </c>
      <c r="UJP11" t="s">
        <v>7</v>
      </c>
      <c r="UJQ11" t="s">
        <v>7</v>
      </c>
      <c r="UJR11" t="s">
        <v>7</v>
      </c>
      <c r="UJS11" t="s">
        <v>7</v>
      </c>
      <c r="UJT11" t="s">
        <v>7</v>
      </c>
      <c r="UJU11" t="s">
        <v>7</v>
      </c>
      <c r="UJV11" t="s">
        <v>7</v>
      </c>
      <c r="UJW11" t="s">
        <v>7</v>
      </c>
      <c r="UJX11" t="s">
        <v>7</v>
      </c>
      <c r="UJY11" t="s">
        <v>7</v>
      </c>
      <c r="UJZ11" t="s">
        <v>7</v>
      </c>
      <c r="UKA11" t="s">
        <v>7</v>
      </c>
      <c r="UKB11" t="s">
        <v>7</v>
      </c>
      <c r="UKC11" t="s">
        <v>7</v>
      </c>
      <c r="UKD11" t="s">
        <v>7</v>
      </c>
      <c r="UKE11" t="s">
        <v>7</v>
      </c>
      <c r="UKF11" t="s">
        <v>7</v>
      </c>
      <c r="UKG11" t="s">
        <v>7</v>
      </c>
      <c r="UKH11" t="s">
        <v>7</v>
      </c>
      <c r="UKI11" t="s">
        <v>7</v>
      </c>
      <c r="UKJ11" t="s">
        <v>7</v>
      </c>
      <c r="UKK11" t="s">
        <v>7</v>
      </c>
      <c r="UKL11" t="s">
        <v>7</v>
      </c>
      <c r="UKM11" t="s">
        <v>7</v>
      </c>
      <c r="UKN11" t="s">
        <v>7</v>
      </c>
      <c r="UKO11" t="s">
        <v>7</v>
      </c>
      <c r="UKP11" t="s">
        <v>7</v>
      </c>
      <c r="UKQ11" t="s">
        <v>7</v>
      </c>
      <c r="UKR11" t="s">
        <v>7</v>
      </c>
      <c r="UKS11" t="s">
        <v>7</v>
      </c>
      <c r="UKT11" t="s">
        <v>7</v>
      </c>
      <c r="UKU11" t="s">
        <v>7</v>
      </c>
      <c r="UKV11" t="s">
        <v>7</v>
      </c>
      <c r="UKW11" t="s">
        <v>7</v>
      </c>
      <c r="UKX11" t="s">
        <v>7</v>
      </c>
      <c r="UKY11" t="s">
        <v>7</v>
      </c>
      <c r="UKZ11" t="s">
        <v>7</v>
      </c>
      <c r="ULA11" t="s">
        <v>7</v>
      </c>
      <c r="ULB11" t="s">
        <v>7</v>
      </c>
      <c r="ULC11" t="s">
        <v>7</v>
      </c>
      <c r="ULD11" t="s">
        <v>7</v>
      </c>
      <c r="ULE11" t="s">
        <v>7</v>
      </c>
      <c r="ULF11" t="s">
        <v>7</v>
      </c>
      <c r="ULG11" t="s">
        <v>7</v>
      </c>
      <c r="ULH11" t="s">
        <v>7</v>
      </c>
      <c r="ULI11" t="s">
        <v>7</v>
      </c>
      <c r="ULJ11" t="s">
        <v>7</v>
      </c>
      <c r="ULK11" t="s">
        <v>7</v>
      </c>
      <c r="ULL11" t="s">
        <v>7</v>
      </c>
      <c r="ULM11" t="s">
        <v>7</v>
      </c>
      <c r="ULN11" t="s">
        <v>7</v>
      </c>
      <c r="ULO11" t="s">
        <v>7</v>
      </c>
      <c r="ULP11" t="s">
        <v>7</v>
      </c>
      <c r="ULQ11" t="s">
        <v>7</v>
      </c>
      <c r="ULR11" t="s">
        <v>7</v>
      </c>
      <c r="ULS11" t="s">
        <v>7</v>
      </c>
      <c r="ULT11" t="s">
        <v>7</v>
      </c>
      <c r="ULU11" t="s">
        <v>7</v>
      </c>
      <c r="ULV11" t="s">
        <v>7</v>
      </c>
      <c r="ULW11" t="s">
        <v>7</v>
      </c>
      <c r="ULX11" t="s">
        <v>7</v>
      </c>
      <c r="ULY11" t="s">
        <v>7</v>
      </c>
      <c r="ULZ11" t="s">
        <v>7</v>
      </c>
      <c r="UMA11" t="s">
        <v>7</v>
      </c>
      <c r="UMB11" t="s">
        <v>7</v>
      </c>
      <c r="UMC11" t="s">
        <v>7</v>
      </c>
      <c r="UMD11" t="s">
        <v>7</v>
      </c>
      <c r="UME11" t="s">
        <v>7</v>
      </c>
      <c r="UMF11" t="s">
        <v>7</v>
      </c>
      <c r="UMG11" t="s">
        <v>7</v>
      </c>
      <c r="UMH11" t="s">
        <v>7</v>
      </c>
      <c r="UMI11" t="s">
        <v>7</v>
      </c>
      <c r="UMJ11" t="s">
        <v>7</v>
      </c>
      <c r="UMK11" t="s">
        <v>7</v>
      </c>
      <c r="UML11" t="s">
        <v>7</v>
      </c>
      <c r="UMM11" t="s">
        <v>7</v>
      </c>
      <c r="UMN11" t="s">
        <v>7</v>
      </c>
      <c r="UMO11" t="s">
        <v>7</v>
      </c>
      <c r="UMP11" t="s">
        <v>7</v>
      </c>
      <c r="UMQ11" t="s">
        <v>7</v>
      </c>
      <c r="UMR11" t="s">
        <v>7</v>
      </c>
      <c r="UMS11" t="s">
        <v>7</v>
      </c>
      <c r="UMT11" t="s">
        <v>7</v>
      </c>
      <c r="UMU11" t="s">
        <v>7</v>
      </c>
      <c r="UMV11" t="s">
        <v>7</v>
      </c>
      <c r="UMW11" t="s">
        <v>7</v>
      </c>
      <c r="UMX11" t="s">
        <v>7</v>
      </c>
      <c r="UMY11" t="s">
        <v>7</v>
      </c>
      <c r="UMZ11" t="s">
        <v>7</v>
      </c>
      <c r="UNA11" t="s">
        <v>7</v>
      </c>
      <c r="UNB11" t="s">
        <v>7</v>
      </c>
      <c r="UNC11" t="s">
        <v>7</v>
      </c>
      <c r="UND11" t="s">
        <v>7</v>
      </c>
      <c r="UNE11" t="s">
        <v>7</v>
      </c>
      <c r="UNF11" t="s">
        <v>7</v>
      </c>
      <c r="UNG11" t="s">
        <v>7</v>
      </c>
      <c r="UNH11" t="s">
        <v>7</v>
      </c>
      <c r="UNI11" t="s">
        <v>7</v>
      </c>
      <c r="UNJ11" t="s">
        <v>7</v>
      </c>
      <c r="UNK11" t="s">
        <v>7</v>
      </c>
      <c r="UNL11" t="s">
        <v>7</v>
      </c>
      <c r="UNM11" t="s">
        <v>7</v>
      </c>
      <c r="UNN11" t="s">
        <v>7</v>
      </c>
      <c r="UNO11" t="s">
        <v>7</v>
      </c>
      <c r="UNP11" t="s">
        <v>7</v>
      </c>
      <c r="UNQ11" t="s">
        <v>7</v>
      </c>
      <c r="UNR11" t="s">
        <v>7</v>
      </c>
      <c r="UNS11" t="s">
        <v>7</v>
      </c>
      <c r="UNT11" t="s">
        <v>7</v>
      </c>
      <c r="UNU11" t="s">
        <v>7</v>
      </c>
      <c r="UNV11" t="s">
        <v>7</v>
      </c>
      <c r="UNW11" t="s">
        <v>7</v>
      </c>
      <c r="UNX11" t="s">
        <v>7</v>
      </c>
      <c r="UNY11" t="s">
        <v>7</v>
      </c>
      <c r="UNZ11" t="s">
        <v>7</v>
      </c>
      <c r="UOA11" t="s">
        <v>7</v>
      </c>
      <c r="UOB11" t="s">
        <v>7</v>
      </c>
      <c r="UOC11" t="s">
        <v>7</v>
      </c>
      <c r="UOD11" t="s">
        <v>7</v>
      </c>
      <c r="UOE11" t="s">
        <v>7</v>
      </c>
      <c r="UOF11" t="s">
        <v>7</v>
      </c>
      <c r="UOG11" t="s">
        <v>7</v>
      </c>
      <c r="UOH11" t="s">
        <v>7</v>
      </c>
      <c r="UOI11" t="s">
        <v>7</v>
      </c>
      <c r="UOJ11" t="s">
        <v>7</v>
      </c>
      <c r="UOK11" t="s">
        <v>7</v>
      </c>
      <c r="UOL11" t="s">
        <v>7</v>
      </c>
      <c r="UOM11" t="s">
        <v>7</v>
      </c>
      <c r="UON11" t="s">
        <v>7</v>
      </c>
      <c r="UOO11" t="s">
        <v>7</v>
      </c>
      <c r="UOP11" t="s">
        <v>7</v>
      </c>
      <c r="UOQ11" t="s">
        <v>7</v>
      </c>
      <c r="UOR11" t="s">
        <v>7</v>
      </c>
      <c r="UOS11" t="s">
        <v>7</v>
      </c>
      <c r="UOT11" t="s">
        <v>7</v>
      </c>
      <c r="UOU11" t="s">
        <v>7</v>
      </c>
      <c r="UOV11" t="s">
        <v>7</v>
      </c>
      <c r="UOW11" t="s">
        <v>7</v>
      </c>
      <c r="UOX11" t="s">
        <v>7</v>
      </c>
      <c r="UOY11" t="s">
        <v>7</v>
      </c>
      <c r="UOZ11" t="s">
        <v>7</v>
      </c>
      <c r="UPA11" t="s">
        <v>7</v>
      </c>
      <c r="UPB11" t="s">
        <v>7</v>
      </c>
      <c r="UPC11" t="s">
        <v>7</v>
      </c>
      <c r="UPD11" t="s">
        <v>7</v>
      </c>
      <c r="UPE11" t="s">
        <v>7</v>
      </c>
      <c r="UPF11" t="s">
        <v>7</v>
      </c>
      <c r="UPG11" t="s">
        <v>7</v>
      </c>
      <c r="UPH11" t="s">
        <v>7</v>
      </c>
      <c r="UPI11" t="s">
        <v>7</v>
      </c>
      <c r="UPJ11" t="s">
        <v>7</v>
      </c>
      <c r="UPK11" t="s">
        <v>7</v>
      </c>
      <c r="UPL11" t="s">
        <v>7</v>
      </c>
      <c r="UPM11" t="s">
        <v>7</v>
      </c>
      <c r="UPN11" t="s">
        <v>7</v>
      </c>
      <c r="UPO11" t="s">
        <v>7</v>
      </c>
      <c r="UPP11" t="s">
        <v>7</v>
      </c>
      <c r="UPQ11" t="s">
        <v>7</v>
      </c>
      <c r="UPR11" t="s">
        <v>7</v>
      </c>
      <c r="UPS11" t="s">
        <v>7</v>
      </c>
      <c r="UPT11" t="s">
        <v>7</v>
      </c>
      <c r="UPU11" t="s">
        <v>7</v>
      </c>
      <c r="UPV11" t="s">
        <v>7</v>
      </c>
      <c r="UPW11" t="s">
        <v>7</v>
      </c>
      <c r="UPX11" t="s">
        <v>7</v>
      </c>
      <c r="UPY11" t="s">
        <v>7</v>
      </c>
      <c r="UPZ11" t="s">
        <v>7</v>
      </c>
      <c r="UQA11" t="s">
        <v>7</v>
      </c>
      <c r="UQB11" t="s">
        <v>7</v>
      </c>
      <c r="UQC11" t="s">
        <v>7</v>
      </c>
      <c r="UQD11" t="s">
        <v>7</v>
      </c>
      <c r="UQE11" t="s">
        <v>7</v>
      </c>
      <c r="UQF11" t="s">
        <v>7</v>
      </c>
      <c r="UQG11" t="s">
        <v>7</v>
      </c>
      <c r="UQH11" t="s">
        <v>7</v>
      </c>
      <c r="UQI11" t="s">
        <v>7</v>
      </c>
      <c r="UQJ11" t="s">
        <v>7</v>
      </c>
      <c r="UQK11" t="s">
        <v>7</v>
      </c>
      <c r="UQL11" t="s">
        <v>7</v>
      </c>
      <c r="UQM11" t="s">
        <v>7</v>
      </c>
      <c r="UQN11" t="s">
        <v>7</v>
      </c>
      <c r="UQO11" t="s">
        <v>7</v>
      </c>
      <c r="UQP11" t="s">
        <v>7</v>
      </c>
      <c r="UQQ11" t="s">
        <v>7</v>
      </c>
      <c r="UQR11" t="s">
        <v>7</v>
      </c>
      <c r="UQS11" t="s">
        <v>7</v>
      </c>
      <c r="UQT11" t="s">
        <v>7</v>
      </c>
      <c r="UQU11" t="s">
        <v>7</v>
      </c>
      <c r="UQV11" t="s">
        <v>7</v>
      </c>
      <c r="UQW11" t="s">
        <v>7</v>
      </c>
      <c r="UQX11" t="s">
        <v>7</v>
      </c>
      <c r="UQY11" t="s">
        <v>7</v>
      </c>
      <c r="UQZ11" t="s">
        <v>7</v>
      </c>
      <c r="URA11" t="s">
        <v>7</v>
      </c>
      <c r="URB11" t="s">
        <v>7</v>
      </c>
      <c r="URC11" t="s">
        <v>7</v>
      </c>
      <c r="URD11" t="s">
        <v>7</v>
      </c>
      <c r="URE11" t="s">
        <v>7</v>
      </c>
      <c r="URF11" t="s">
        <v>7</v>
      </c>
      <c r="URG11" t="s">
        <v>7</v>
      </c>
      <c r="URH11" t="s">
        <v>7</v>
      </c>
      <c r="URI11" t="s">
        <v>7</v>
      </c>
      <c r="URJ11" t="s">
        <v>7</v>
      </c>
      <c r="URK11" t="s">
        <v>7</v>
      </c>
      <c r="URL11" t="s">
        <v>7</v>
      </c>
      <c r="URM11" t="s">
        <v>7</v>
      </c>
      <c r="URN11" t="s">
        <v>7</v>
      </c>
      <c r="URO11" t="s">
        <v>7</v>
      </c>
      <c r="URP11" t="s">
        <v>7</v>
      </c>
      <c r="URQ11" t="s">
        <v>7</v>
      </c>
      <c r="URR11" t="s">
        <v>7</v>
      </c>
      <c r="URS11" t="s">
        <v>7</v>
      </c>
      <c r="URT11" t="s">
        <v>7</v>
      </c>
      <c r="URU11" t="s">
        <v>7</v>
      </c>
      <c r="URV11" t="s">
        <v>7</v>
      </c>
      <c r="URW11" t="s">
        <v>7</v>
      </c>
      <c r="URX11" t="s">
        <v>7</v>
      </c>
      <c r="URY11" t="s">
        <v>7</v>
      </c>
      <c r="URZ11" t="s">
        <v>7</v>
      </c>
      <c r="USA11" t="s">
        <v>7</v>
      </c>
      <c r="USB11" t="s">
        <v>7</v>
      </c>
      <c r="USC11" t="s">
        <v>7</v>
      </c>
      <c r="USD11" t="s">
        <v>7</v>
      </c>
      <c r="USE11" t="s">
        <v>7</v>
      </c>
      <c r="USF11" t="s">
        <v>7</v>
      </c>
      <c r="USG11" t="s">
        <v>7</v>
      </c>
      <c r="USH11" t="s">
        <v>7</v>
      </c>
      <c r="USI11" t="s">
        <v>7</v>
      </c>
      <c r="USJ11" t="s">
        <v>7</v>
      </c>
      <c r="USK11" t="s">
        <v>7</v>
      </c>
      <c r="USL11" t="s">
        <v>7</v>
      </c>
      <c r="USM11" t="s">
        <v>7</v>
      </c>
      <c r="USN11" t="s">
        <v>7</v>
      </c>
      <c r="USO11" t="s">
        <v>7</v>
      </c>
      <c r="USP11" t="s">
        <v>7</v>
      </c>
      <c r="USQ11" t="s">
        <v>7</v>
      </c>
      <c r="USR11" t="s">
        <v>7</v>
      </c>
      <c r="USS11" t="s">
        <v>7</v>
      </c>
      <c r="UST11" t="s">
        <v>7</v>
      </c>
      <c r="USU11" t="s">
        <v>7</v>
      </c>
      <c r="USV11" t="s">
        <v>7</v>
      </c>
      <c r="USW11" t="s">
        <v>7</v>
      </c>
      <c r="USX11" t="s">
        <v>7</v>
      </c>
      <c r="USY11" t="s">
        <v>7</v>
      </c>
      <c r="USZ11" t="s">
        <v>7</v>
      </c>
      <c r="UTA11" t="s">
        <v>7</v>
      </c>
      <c r="UTB11" t="s">
        <v>7</v>
      </c>
      <c r="UTC11" t="s">
        <v>7</v>
      </c>
      <c r="UTD11" t="s">
        <v>7</v>
      </c>
      <c r="UTE11" t="s">
        <v>7</v>
      </c>
      <c r="UTF11" t="s">
        <v>7</v>
      </c>
      <c r="UTG11" t="s">
        <v>7</v>
      </c>
      <c r="UTH11" t="s">
        <v>7</v>
      </c>
      <c r="UTI11" t="s">
        <v>7</v>
      </c>
      <c r="UTJ11" t="s">
        <v>7</v>
      </c>
      <c r="UTK11" t="s">
        <v>7</v>
      </c>
      <c r="UTL11" t="s">
        <v>7</v>
      </c>
      <c r="UTM11" t="s">
        <v>7</v>
      </c>
      <c r="UTN11" t="s">
        <v>7</v>
      </c>
      <c r="UTO11" t="s">
        <v>7</v>
      </c>
      <c r="UTP11" t="s">
        <v>7</v>
      </c>
      <c r="UTQ11" t="s">
        <v>7</v>
      </c>
      <c r="UTR11" t="s">
        <v>7</v>
      </c>
      <c r="UTS11" t="s">
        <v>7</v>
      </c>
      <c r="UTT11" t="s">
        <v>7</v>
      </c>
      <c r="UTU11" t="s">
        <v>7</v>
      </c>
      <c r="UTV11" t="s">
        <v>7</v>
      </c>
      <c r="UTW11" t="s">
        <v>7</v>
      </c>
      <c r="UTX11" t="s">
        <v>7</v>
      </c>
      <c r="UTY11" t="s">
        <v>7</v>
      </c>
      <c r="UTZ11" t="s">
        <v>7</v>
      </c>
      <c r="UUA11" t="s">
        <v>7</v>
      </c>
      <c r="UUB11" t="s">
        <v>7</v>
      </c>
      <c r="UUC11" t="s">
        <v>7</v>
      </c>
      <c r="UUD11" t="s">
        <v>7</v>
      </c>
      <c r="UUE11" t="s">
        <v>7</v>
      </c>
      <c r="UUF11" t="s">
        <v>7</v>
      </c>
      <c r="UUG11" t="s">
        <v>7</v>
      </c>
      <c r="UUH11" t="s">
        <v>7</v>
      </c>
      <c r="UUI11" t="s">
        <v>7</v>
      </c>
      <c r="UUJ11" t="s">
        <v>7</v>
      </c>
      <c r="UUK11" t="s">
        <v>7</v>
      </c>
      <c r="UUL11" t="s">
        <v>7</v>
      </c>
      <c r="UUM11" t="s">
        <v>7</v>
      </c>
      <c r="UUN11" t="s">
        <v>7</v>
      </c>
      <c r="UUO11" t="s">
        <v>7</v>
      </c>
      <c r="UUP11" t="s">
        <v>7</v>
      </c>
      <c r="UUQ11" t="s">
        <v>7</v>
      </c>
      <c r="UUR11" t="s">
        <v>7</v>
      </c>
      <c r="UUS11" t="s">
        <v>7</v>
      </c>
      <c r="UUT11" t="s">
        <v>7</v>
      </c>
      <c r="UUU11" t="s">
        <v>7</v>
      </c>
      <c r="UUV11" t="s">
        <v>7</v>
      </c>
      <c r="UUW11" t="s">
        <v>7</v>
      </c>
      <c r="UUX11" t="s">
        <v>7</v>
      </c>
      <c r="UUY11" t="s">
        <v>7</v>
      </c>
      <c r="UUZ11" t="s">
        <v>7</v>
      </c>
      <c r="UVA11" t="s">
        <v>7</v>
      </c>
      <c r="UVB11" t="s">
        <v>7</v>
      </c>
      <c r="UVC11" t="s">
        <v>7</v>
      </c>
      <c r="UVD11" t="s">
        <v>7</v>
      </c>
      <c r="UVE11" t="s">
        <v>7</v>
      </c>
      <c r="UVF11" t="s">
        <v>7</v>
      </c>
      <c r="UVG11" t="s">
        <v>7</v>
      </c>
      <c r="UVH11" t="s">
        <v>7</v>
      </c>
      <c r="UVI11" t="s">
        <v>7</v>
      </c>
      <c r="UVJ11" t="s">
        <v>7</v>
      </c>
      <c r="UVK11" t="s">
        <v>7</v>
      </c>
      <c r="UVL11" t="s">
        <v>7</v>
      </c>
      <c r="UVM11" t="s">
        <v>7</v>
      </c>
      <c r="UVN11" t="s">
        <v>7</v>
      </c>
      <c r="UVO11" t="s">
        <v>7</v>
      </c>
      <c r="UVP11" t="s">
        <v>7</v>
      </c>
      <c r="UVQ11" t="s">
        <v>7</v>
      </c>
      <c r="UVR11" t="s">
        <v>7</v>
      </c>
      <c r="UVS11" t="s">
        <v>7</v>
      </c>
      <c r="UVT11" t="s">
        <v>7</v>
      </c>
      <c r="UVU11" t="s">
        <v>7</v>
      </c>
      <c r="UVV11" t="s">
        <v>7</v>
      </c>
      <c r="UVW11" t="s">
        <v>7</v>
      </c>
      <c r="UVX11" t="s">
        <v>7</v>
      </c>
      <c r="UVY11" t="s">
        <v>7</v>
      </c>
      <c r="UVZ11" t="s">
        <v>7</v>
      </c>
      <c r="UWA11" t="s">
        <v>7</v>
      </c>
      <c r="UWB11" t="s">
        <v>7</v>
      </c>
      <c r="UWC11" t="s">
        <v>7</v>
      </c>
      <c r="UWD11" t="s">
        <v>7</v>
      </c>
      <c r="UWE11" t="s">
        <v>7</v>
      </c>
      <c r="UWF11" t="s">
        <v>7</v>
      </c>
      <c r="UWG11" t="s">
        <v>7</v>
      </c>
      <c r="UWH11" t="s">
        <v>7</v>
      </c>
      <c r="UWI11" t="s">
        <v>7</v>
      </c>
      <c r="UWJ11" t="s">
        <v>7</v>
      </c>
      <c r="UWK11" t="s">
        <v>7</v>
      </c>
      <c r="UWL11" t="s">
        <v>7</v>
      </c>
      <c r="UWM11" t="s">
        <v>7</v>
      </c>
      <c r="UWN11" t="s">
        <v>7</v>
      </c>
      <c r="UWO11" t="s">
        <v>7</v>
      </c>
      <c r="UWP11" t="s">
        <v>7</v>
      </c>
      <c r="UWQ11" t="s">
        <v>7</v>
      </c>
      <c r="UWR11" t="s">
        <v>7</v>
      </c>
      <c r="UWS11" t="s">
        <v>7</v>
      </c>
      <c r="UWT11" t="s">
        <v>7</v>
      </c>
      <c r="UWU11" t="s">
        <v>7</v>
      </c>
      <c r="UWV11" t="s">
        <v>7</v>
      </c>
      <c r="UWW11" t="s">
        <v>7</v>
      </c>
      <c r="UWX11" t="s">
        <v>7</v>
      </c>
      <c r="UWY11" t="s">
        <v>7</v>
      </c>
      <c r="UWZ11" t="s">
        <v>7</v>
      </c>
      <c r="UXA11" t="s">
        <v>7</v>
      </c>
      <c r="UXB11" t="s">
        <v>7</v>
      </c>
      <c r="UXC11" t="s">
        <v>7</v>
      </c>
      <c r="UXD11" t="s">
        <v>7</v>
      </c>
      <c r="UXE11" t="s">
        <v>7</v>
      </c>
      <c r="UXF11" t="s">
        <v>7</v>
      </c>
      <c r="UXG11" t="s">
        <v>7</v>
      </c>
      <c r="UXH11" t="s">
        <v>7</v>
      </c>
      <c r="UXI11" t="s">
        <v>7</v>
      </c>
      <c r="UXJ11" t="s">
        <v>7</v>
      </c>
      <c r="UXK11" t="s">
        <v>7</v>
      </c>
      <c r="UXL11" t="s">
        <v>7</v>
      </c>
      <c r="UXM11" t="s">
        <v>7</v>
      </c>
      <c r="UXN11" t="s">
        <v>7</v>
      </c>
      <c r="UXO11" t="s">
        <v>7</v>
      </c>
      <c r="UXP11" t="s">
        <v>7</v>
      </c>
      <c r="UXQ11" t="s">
        <v>7</v>
      </c>
      <c r="UXR11" t="s">
        <v>7</v>
      </c>
      <c r="UXS11" t="s">
        <v>7</v>
      </c>
      <c r="UXT11" t="s">
        <v>7</v>
      </c>
      <c r="UXU11" t="s">
        <v>7</v>
      </c>
      <c r="UXV11" t="s">
        <v>7</v>
      </c>
      <c r="UXW11" t="s">
        <v>7</v>
      </c>
      <c r="UXX11" t="s">
        <v>7</v>
      </c>
      <c r="UXY11" t="s">
        <v>7</v>
      </c>
      <c r="UXZ11" t="s">
        <v>7</v>
      </c>
      <c r="UYA11" t="s">
        <v>7</v>
      </c>
      <c r="UYB11" t="s">
        <v>7</v>
      </c>
      <c r="UYC11" t="s">
        <v>7</v>
      </c>
      <c r="UYD11" t="s">
        <v>7</v>
      </c>
      <c r="UYE11" t="s">
        <v>7</v>
      </c>
      <c r="UYF11" t="s">
        <v>7</v>
      </c>
      <c r="UYG11" t="s">
        <v>7</v>
      </c>
      <c r="UYH11" t="s">
        <v>7</v>
      </c>
      <c r="UYI11" t="s">
        <v>7</v>
      </c>
      <c r="UYJ11" t="s">
        <v>7</v>
      </c>
      <c r="UYK11" t="s">
        <v>7</v>
      </c>
      <c r="UYL11" t="s">
        <v>7</v>
      </c>
      <c r="UYM11" t="s">
        <v>7</v>
      </c>
      <c r="UYN11" t="s">
        <v>7</v>
      </c>
      <c r="UYO11" t="s">
        <v>7</v>
      </c>
      <c r="UYP11" t="s">
        <v>7</v>
      </c>
      <c r="UYQ11" t="s">
        <v>7</v>
      </c>
      <c r="UYR11" t="s">
        <v>7</v>
      </c>
      <c r="UYS11" t="s">
        <v>7</v>
      </c>
      <c r="UYT11" t="s">
        <v>7</v>
      </c>
      <c r="UYU11" t="s">
        <v>7</v>
      </c>
      <c r="UYV11" t="s">
        <v>7</v>
      </c>
      <c r="UYW11" t="s">
        <v>7</v>
      </c>
      <c r="UYX11" t="s">
        <v>7</v>
      </c>
      <c r="UYY11" t="s">
        <v>7</v>
      </c>
      <c r="UYZ11" t="s">
        <v>7</v>
      </c>
      <c r="UZA11" t="s">
        <v>7</v>
      </c>
      <c r="UZB11" t="s">
        <v>7</v>
      </c>
      <c r="UZC11" t="s">
        <v>7</v>
      </c>
      <c r="UZD11" t="s">
        <v>7</v>
      </c>
      <c r="UZE11" t="s">
        <v>7</v>
      </c>
      <c r="UZF11" t="s">
        <v>7</v>
      </c>
      <c r="UZG11" t="s">
        <v>7</v>
      </c>
      <c r="UZH11" t="s">
        <v>7</v>
      </c>
      <c r="UZI11" t="s">
        <v>7</v>
      </c>
      <c r="UZJ11" t="s">
        <v>7</v>
      </c>
      <c r="UZK11" t="s">
        <v>7</v>
      </c>
      <c r="UZL11" t="s">
        <v>7</v>
      </c>
      <c r="UZM11" t="s">
        <v>7</v>
      </c>
      <c r="UZN11" t="s">
        <v>7</v>
      </c>
      <c r="UZO11" t="s">
        <v>7</v>
      </c>
      <c r="UZP11" t="s">
        <v>7</v>
      </c>
      <c r="UZQ11" t="s">
        <v>7</v>
      </c>
      <c r="UZR11" t="s">
        <v>7</v>
      </c>
      <c r="UZS11" t="s">
        <v>7</v>
      </c>
      <c r="UZT11" t="s">
        <v>7</v>
      </c>
      <c r="UZU11" t="s">
        <v>7</v>
      </c>
      <c r="UZV11" t="s">
        <v>7</v>
      </c>
      <c r="UZW11" t="s">
        <v>7</v>
      </c>
      <c r="UZX11" t="s">
        <v>7</v>
      </c>
      <c r="UZY11" t="s">
        <v>7</v>
      </c>
      <c r="UZZ11" t="s">
        <v>7</v>
      </c>
      <c r="VAA11" t="s">
        <v>7</v>
      </c>
      <c r="VAB11" t="s">
        <v>7</v>
      </c>
      <c r="VAC11" t="s">
        <v>7</v>
      </c>
      <c r="VAD11" t="s">
        <v>7</v>
      </c>
      <c r="VAE11" t="s">
        <v>7</v>
      </c>
      <c r="VAF11" t="s">
        <v>7</v>
      </c>
      <c r="VAG11" t="s">
        <v>7</v>
      </c>
      <c r="VAH11" t="s">
        <v>7</v>
      </c>
      <c r="VAI11" t="s">
        <v>7</v>
      </c>
      <c r="VAJ11" t="s">
        <v>7</v>
      </c>
      <c r="VAK11" t="s">
        <v>7</v>
      </c>
      <c r="VAL11" t="s">
        <v>7</v>
      </c>
      <c r="VAM11" t="s">
        <v>7</v>
      </c>
      <c r="VAN11" t="s">
        <v>7</v>
      </c>
      <c r="VAO11" t="s">
        <v>7</v>
      </c>
      <c r="VAP11" t="s">
        <v>7</v>
      </c>
      <c r="VAQ11" t="s">
        <v>7</v>
      </c>
      <c r="VAR11" t="s">
        <v>7</v>
      </c>
      <c r="VAS11" t="s">
        <v>7</v>
      </c>
      <c r="VAT11" t="s">
        <v>7</v>
      </c>
      <c r="VAU11" t="s">
        <v>7</v>
      </c>
      <c r="VAV11" t="s">
        <v>7</v>
      </c>
      <c r="VAW11" t="s">
        <v>7</v>
      </c>
      <c r="VAX11" t="s">
        <v>7</v>
      </c>
      <c r="VAY11" t="s">
        <v>7</v>
      </c>
      <c r="VAZ11" t="s">
        <v>7</v>
      </c>
      <c r="VBA11" t="s">
        <v>7</v>
      </c>
      <c r="VBB11" t="s">
        <v>7</v>
      </c>
      <c r="VBC11" t="s">
        <v>7</v>
      </c>
      <c r="VBD11" t="s">
        <v>7</v>
      </c>
      <c r="VBE11" t="s">
        <v>7</v>
      </c>
      <c r="VBF11" t="s">
        <v>7</v>
      </c>
      <c r="VBG11" t="s">
        <v>7</v>
      </c>
      <c r="VBH11" t="s">
        <v>7</v>
      </c>
      <c r="VBI11" t="s">
        <v>7</v>
      </c>
      <c r="VBJ11" t="s">
        <v>7</v>
      </c>
      <c r="VBK11" t="s">
        <v>7</v>
      </c>
      <c r="VBL11" t="s">
        <v>7</v>
      </c>
      <c r="VBM11" t="s">
        <v>7</v>
      </c>
      <c r="VBN11" t="s">
        <v>7</v>
      </c>
      <c r="VBO11" t="s">
        <v>7</v>
      </c>
      <c r="VBP11" t="s">
        <v>7</v>
      </c>
      <c r="VBQ11" t="s">
        <v>7</v>
      </c>
      <c r="VBR11" t="s">
        <v>7</v>
      </c>
      <c r="VBS11" t="s">
        <v>7</v>
      </c>
      <c r="VBT11" t="s">
        <v>7</v>
      </c>
      <c r="VBU11" t="s">
        <v>7</v>
      </c>
      <c r="VBV11" t="s">
        <v>7</v>
      </c>
      <c r="VBW11" t="s">
        <v>7</v>
      </c>
      <c r="VBX11" t="s">
        <v>7</v>
      </c>
      <c r="VBY11" t="s">
        <v>7</v>
      </c>
      <c r="VBZ11" t="s">
        <v>7</v>
      </c>
      <c r="VCA11" t="s">
        <v>7</v>
      </c>
      <c r="VCB11" t="s">
        <v>7</v>
      </c>
      <c r="VCC11" t="s">
        <v>7</v>
      </c>
      <c r="VCD11" t="s">
        <v>7</v>
      </c>
      <c r="VCE11" t="s">
        <v>7</v>
      </c>
      <c r="VCF11" t="s">
        <v>7</v>
      </c>
      <c r="VCG11" t="s">
        <v>7</v>
      </c>
      <c r="VCH11" t="s">
        <v>7</v>
      </c>
      <c r="VCI11" t="s">
        <v>7</v>
      </c>
      <c r="VCJ11" t="s">
        <v>7</v>
      </c>
      <c r="VCK11" t="s">
        <v>7</v>
      </c>
      <c r="VCL11" t="s">
        <v>7</v>
      </c>
      <c r="VCM11" t="s">
        <v>7</v>
      </c>
      <c r="VCN11" t="s">
        <v>7</v>
      </c>
      <c r="VCO11" t="s">
        <v>7</v>
      </c>
      <c r="VCP11" t="s">
        <v>7</v>
      </c>
      <c r="VCQ11" t="s">
        <v>7</v>
      </c>
      <c r="VCR11" t="s">
        <v>7</v>
      </c>
      <c r="VCS11" t="s">
        <v>7</v>
      </c>
      <c r="VCT11" t="s">
        <v>7</v>
      </c>
      <c r="VCU11" t="s">
        <v>7</v>
      </c>
      <c r="VCV11" t="s">
        <v>7</v>
      </c>
      <c r="VCW11" t="s">
        <v>7</v>
      </c>
      <c r="VCX11" t="s">
        <v>7</v>
      </c>
      <c r="VCY11" t="s">
        <v>7</v>
      </c>
      <c r="VCZ11" t="s">
        <v>7</v>
      </c>
      <c r="VDA11" t="s">
        <v>7</v>
      </c>
      <c r="VDB11" t="s">
        <v>7</v>
      </c>
      <c r="VDC11" t="s">
        <v>7</v>
      </c>
      <c r="VDD11" t="s">
        <v>7</v>
      </c>
      <c r="VDE11" t="s">
        <v>7</v>
      </c>
      <c r="VDF11" t="s">
        <v>7</v>
      </c>
      <c r="VDG11" t="s">
        <v>7</v>
      </c>
      <c r="VDH11" t="s">
        <v>7</v>
      </c>
      <c r="VDI11" t="s">
        <v>7</v>
      </c>
      <c r="VDJ11" t="s">
        <v>7</v>
      </c>
      <c r="VDK11" t="s">
        <v>7</v>
      </c>
      <c r="VDL11" t="s">
        <v>7</v>
      </c>
      <c r="VDM11" t="s">
        <v>7</v>
      </c>
      <c r="VDN11" t="s">
        <v>7</v>
      </c>
      <c r="VDO11" t="s">
        <v>7</v>
      </c>
      <c r="VDP11" t="s">
        <v>7</v>
      </c>
      <c r="VDQ11" t="s">
        <v>7</v>
      </c>
      <c r="VDR11" t="s">
        <v>7</v>
      </c>
      <c r="VDS11" t="s">
        <v>7</v>
      </c>
      <c r="VDT11" t="s">
        <v>7</v>
      </c>
      <c r="VDU11" t="s">
        <v>7</v>
      </c>
      <c r="VDV11" t="s">
        <v>7</v>
      </c>
      <c r="VDW11" t="s">
        <v>7</v>
      </c>
      <c r="VDX11" t="s">
        <v>7</v>
      </c>
      <c r="VDY11" t="s">
        <v>7</v>
      </c>
      <c r="VDZ11" t="s">
        <v>7</v>
      </c>
      <c r="VEA11" t="s">
        <v>7</v>
      </c>
      <c r="VEB11" t="s">
        <v>7</v>
      </c>
      <c r="VEC11" t="s">
        <v>7</v>
      </c>
      <c r="VED11" t="s">
        <v>7</v>
      </c>
      <c r="VEE11" t="s">
        <v>7</v>
      </c>
      <c r="VEF11" t="s">
        <v>7</v>
      </c>
      <c r="VEG11" t="s">
        <v>7</v>
      </c>
      <c r="VEH11" t="s">
        <v>7</v>
      </c>
      <c r="VEI11" t="s">
        <v>7</v>
      </c>
      <c r="VEJ11" t="s">
        <v>7</v>
      </c>
      <c r="VEK11" t="s">
        <v>7</v>
      </c>
      <c r="VEL11" t="s">
        <v>7</v>
      </c>
      <c r="VEM11" t="s">
        <v>7</v>
      </c>
      <c r="VEN11" t="s">
        <v>7</v>
      </c>
      <c r="VEO11" t="s">
        <v>7</v>
      </c>
      <c r="VEP11" t="s">
        <v>7</v>
      </c>
      <c r="VEQ11" t="s">
        <v>7</v>
      </c>
      <c r="VER11" t="s">
        <v>7</v>
      </c>
      <c r="VES11" t="s">
        <v>7</v>
      </c>
      <c r="VET11" t="s">
        <v>7</v>
      </c>
      <c r="VEU11" t="s">
        <v>7</v>
      </c>
      <c r="VEV11" t="s">
        <v>7</v>
      </c>
      <c r="VEW11" t="s">
        <v>7</v>
      </c>
      <c r="VEX11" t="s">
        <v>7</v>
      </c>
      <c r="VEY11" t="s">
        <v>7</v>
      </c>
      <c r="VEZ11" t="s">
        <v>7</v>
      </c>
      <c r="VFA11" t="s">
        <v>7</v>
      </c>
      <c r="VFB11" t="s">
        <v>7</v>
      </c>
      <c r="VFC11" t="s">
        <v>7</v>
      </c>
      <c r="VFD11" t="s">
        <v>7</v>
      </c>
      <c r="VFE11" t="s">
        <v>7</v>
      </c>
      <c r="VFF11" t="s">
        <v>7</v>
      </c>
      <c r="VFG11" t="s">
        <v>7</v>
      </c>
      <c r="VFH11" t="s">
        <v>7</v>
      </c>
      <c r="VFI11" t="s">
        <v>7</v>
      </c>
      <c r="VFJ11" t="s">
        <v>7</v>
      </c>
      <c r="VFK11" t="s">
        <v>7</v>
      </c>
      <c r="VFL11" t="s">
        <v>7</v>
      </c>
      <c r="VFM11" t="s">
        <v>7</v>
      </c>
      <c r="VFN11" t="s">
        <v>7</v>
      </c>
      <c r="VFO11" t="s">
        <v>7</v>
      </c>
      <c r="VFP11" t="s">
        <v>7</v>
      </c>
      <c r="VFQ11" t="s">
        <v>7</v>
      </c>
      <c r="VFR11" t="s">
        <v>7</v>
      </c>
      <c r="VFS11" t="s">
        <v>7</v>
      </c>
      <c r="VFT11" t="s">
        <v>7</v>
      </c>
      <c r="VFU11" t="s">
        <v>7</v>
      </c>
      <c r="VFV11" t="s">
        <v>7</v>
      </c>
      <c r="VFW11" t="s">
        <v>7</v>
      </c>
      <c r="VFX11" t="s">
        <v>7</v>
      </c>
      <c r="VFY11" t="s">
        <v>7</v>
      </c>
      <c r="VFZ11" t="s">
        <v>7</v>
      </c>
      <c r="VGA11" t="s">
        <v>7</v>
      </c>
      <c r="VGB11" t="s">
        <v>7</v>
      </c>
      <c r="VGC11" t="s">
        <v>7</v>
      </c>
      <c r="VGD11" t="s">
        <v>7</v>
      </c>
      <c r="VGE11" t="s">
        <v>7</v>
      </c>
      <c r="VGF11" t="s">
        <v>7</v>
      </c>
      <c r="VGG11" t="s">
        <v>7</v>
      </c>
      <c r="VGH11" t="s">
        <v>7</v>
      </c>
      <c r="VGI11" t="s">
        <v>7</v>
      </c>
      <c r="VGJ11" t="s">
        <v>7</v>
      </c>
      <c r="VGK11" t="s">
        <v>7</v>
      </c>
      <c r="VGL11" t="s">
        <v>7</v>
      </c>
      <c r="VGM11" t="s">
        <v>7</v>
      </c>
      <c r="VGN11" t="s">
        <v>7</v>
      </c>
      <c r="VGO11" t="s">
        <v>7</v>
      </c>
      <c r="VGP11" t="s">
        <v>7</v>
      </c>
      <c r="VGQ11" t="s">
        <v>7</v>
      </c>
      <c r="VGR11" t="s">
        <v>7</v>
      </c>
      <c r="VGS11" t="s">
        <v>7</v>
      </c>
      <c r="VGT11" t="s">
        <v>7</v>
      </c>
      <c r="VGU11" t="s">
        <v>7</v>
      </c>
      <c r="VGV11" t="s">
        <v>7</v>
      </c>
      <c r="VGW11" t="s">
        <v>7</v>
      </c>
      <c r="VGX11" t="s">
        <v>7</v>
      </c>
      <c r="VGY11" t="s">
        <v>7</v>
      </c>
      <c r="VGZ11" t="s">
        <v>7</v>
      </c>
      <c r="VHA11" t="s">
        <v>7</v>
      </c>
      <c r="VHB11" t="s">
        <v>7</v>
      </c>
      <c r="VHC11" t="s">
        <v>7</v>
      </c>
      <c r="VHD11" t="s">
        <v>7</v>
      </c>
      <c r="VHE11" t="s">
        <v>7</v>
      </c>
      <c r="VHF11" t="s">
        <v>7</v>
      </c>
      <c r="VHG11" t="s">
        <v>7</v>
      </c>
      <c r="VHH11" t="s">
        <v>7</v>
      </c>
      <c r="VHI11" t="s">
        <v>7</v>
      </c>
      <c r="VHJ11" t="s">
        <v>7</v>
      </c>
      <c r="VHK11" t="s">
        <v>7</v>
      </c>
      <c r="VHL11" t="s">
        <v>7</v>
      </c>
      <c r="VHM11" t="s">
        <v>7</v>
      </c>
      <c r="VHN11" t="s">
        <v>7</v>
      </c>
      <c r="VHO11" t="s">
        <v>7</v>
      </c>
      <c r="VHP11" t="s">
        <v>7</v>
      </c>
      <c r="VHQ11" t="s">
        <v>7</v>
      </c>
      <c r="VHR11" t="s">
        <v>7</v>
      </c>
      <c r="VHS11" t="s">
        <v>7</v>
      </c>
      <c r="VHT11" t="s">
        <v>7</v>
      </c>
      <c r="VHU11" t="s">
        <v>7</v>
      </c>
      <c r="VHV11" t="s">
        <v>7</v>
      </c>
      <c r="VHW11" t="s">
        <v>7</v>
      </c>
      <c r="VHX11" t="s">
        <v>7</v>
      </c>
      <c r="VHY11" t="s">
        <v>7</v>
      </c>
      <c r="VHZ11" t="s">
        <v>7</v>
      </c>
      <c r="VIA11" t="s">
        <v>7</v>
      </c>
      <c r="VIB11" t="s">
        <v>7</v>
      </c>
      <c r="VIC11" t="s">
        <v>7</v>
      </c>
      <c r="VID11" t="s">
        <v>7</v>
      </c>
      <c r="VIE11" t="s">
        <v>7</v>
      </c>
      <c r="VIF11" t="s">
        <v>7</v>
      </c>
      <c r="VIG11" t="s">
        <v>7</v>
      </c>
      <c r="VIH11" t="s">
        <v>7</v>
      </c>
      <c r="VII11" t="s">
        <v>7</v>
      </c>
      <c r="VIJ11" t="s">
        <v>7</v>
      </c>
      <c r="VIK11" t="s">
        <v>7</v>
      </c>
      <c r="VIL11" t="s">
        <v>7</v>
      </c>
      <c r="VIM11" t="s">
        <v>7</v>
      </c>
      <c r="VIN11" t="s">
        <v>7</v>
      </c>
      <c r="VIO11" t="s">
        <v>7</v>
      </c>
      <c r="VIP11" t="s">
        <v>7</v>
      </c>
      <c r="VIQ11" t="s">
        <v>7</v>
      </c>
      <c r="VIR11" t="s">
        <v>7</v>
      </c>
      <c r="VIS11" t="s">
        <v>7</v>
      </c>
      <c r="VIT11" t="s">
        <v>7</v>
      </c>
      <c r="VIU11" t="s">
        <v>7</v>
      </c>
      <c r="VIV11" t="s">
        <v>7</v>
      </c>
      <c r="VIW11" t="s">
        <v>7</v>
      </c>
      <c r="VIX11" t="s">
        <v>7</v>
      </c>
      <c r="VIY11" t="s">
        <v>7</v>
      </c>
      <c r="VIZ11" t="s">
        <v>7</v>
      </c>
      <c r="VJA11" t="s">
        <v>7</v>
      </c>
      <c r="VJB11" t="s">
        <v>7</v>
      </c>
      <c r="VJC11" t="s">
        <v>7</v>
      </c>
      <c r="VJD11" t="s">
        <v>7</v>
      </c>
      <c r="VJE11" t="s">
        <v>7</v>
      </c>
      <c r="VJF11" t="s">
        <v>7</v>
      </c>
      <c r="VJG11" t="s">
        <v>7</v>
      </c>
      <c r="VJH11" t="s">
        <v>7</v>
      </c>
      <c r="VJI11" t="s">
        <v>7</v>
      </c>
      <c r="VJJ11" t="s">
        <v>7</v>
      </c>
      <c r="VJK11" t="s">
        <v>7</v>
      </c>
      <c r="VJL11" t="s">
        <v>7</v>
      </c>
      <c r="VJM11" t="s">
        <v>7</v>
      </c>
      <c r="VJN11" t="s">
        <v>7</v>
      </c>
      <c r="VJO11" t="s">
        <v>7</v>
      </c>
      <c r="VJP11" t="s">
        <v>7</v>
      </c>
      <c r="VJQ11" t="s">
        <v>7</v>
      </c>
      <c r="VJR11" t="s">
        <v>7</v>
      </c>
      <c r="VJS11" t="s">
        <v>7</v>
      </c>
      <c r="VJT11" t="s">
        <v>7</v>
      </c>
      <c r="VJU11" t="s">
        <v>7</v>
      </c>
      <c r="VJV11" t="s">
        <v>7</v>
      </c>
      <c r="VJW11" t="s">
        <v>7</v>
      </c>
      <c r="VJX11" t="s">
        <v>7</v>
      </c>
      <c r="VJY11" t="s">
        <v>7</v>
      </c>
      <c r="VJZ11" t="s">
        <v>7</v>
      </c>
      <c r="VKA11" t="s">
        <v>7</v>
      </c>
      <c r="VKB11" t="s">
        <v>7</v>
      </c>
      <c r="VKC11" t="s">
        <v>7</v>
      </c>
      <c r="VKD11" t="s">
        <v>7</v>
      </c>
      <c r="VKE11" t="s">
        <v>7</v>
      </c>
      <c r="VKF11" t="s">
        <v>7</v>
      </c>
      <c r="VKG11" t="s">
        <v>7</v>
      </c>
      <c r="VKH11" t="s">
        <v>7</v>
      </c>
      <c r="VKI11" t="s">
        <v>7</v>
      </c>
      <c r="VKJ11" t="s">
        <v>7</v>
      </c>
      <c r="VKK11" t="s">
        <v>7</v>
      </c>
      <c r="VKL11" t="s">
        <v>7</v>
      </c>
      <c r="VKM11" t="s">
        <v>7</v>
      </c>
      <c r="VKN11" t="s">
        <v>7</v>
      </c>
      <c r="VKO11" t="s">
        <v>7</v>
      </c>
      <c r="VKP11" t="s">
        <v>7</v>
      </c>
      <c r="VKQ11" t="s">
        <v>7</v>
      </c>
      <c r="VKR11" t="s">
        <v>7</v>
      </c>
      <c r="VKS11" t="s">
        <v>7</v>
      </c>
      <c r="VKT11" t="s">
        <v>7</v>
      </c>
      <c r="VKU11" t="s">
        <v>7</v>
      </c>
      <c r="VKV11" t="s">
        <v>7</v>
      </c>
      <c r="VKW11" t="s">
        <v>7</v>
      </c>
      <c r="VKX11" t="s">
        <v>7</v>
      </c>
      <c r="VKY11" t="s">
        <v>7</v>
      </c>
      <c r="VKZ11" t="s">
        <v>7</v>
      </c>
      <c r="VLA11" t="s">
        <v>7</v>
      </c>
      <c r="VLB11" t="s">
        <v>7</v>
      </c>
      <c r="VLC11" t="s">
        <v>7</v>
      </c>
      <c r="VLD11" t="s">
        <v>7</v>
      </c>
      <c r="VLE11" t="s">
        <v>7</v>
      </c>
      <c r="VLF11" t="s">
        <v>7</v>
      </c>
      <c r="VLG11" t="s">
        <v>7</v>
      </c>
      <c r="VLH11" t="s">
        <v>7</v>
      </c>
      <c r="VLI11" t="s">
        <v>7</v>
      </c>
      <c r="VLJ11" t="s">
        <v>7</v>
      </c>
      <c r="VLK11" t="s">
        <v>7</v>
      </c>
      <c r="VLL11" t="s">
        <v>7</v>
      </c>
      <c r="VLM11" t="s">
        <v>7</v>
      </c>
      <c r="VLN11" t="s">
        <v>7</v>
      </c>
      <c r="VLO11" t="s">
        <v>7</v>
      </c>
      <c r="VLP11" t="s">
        <v>7</v>
      </c>
      <c r="VLQ11" t="s">
        <v>7</v>
      </c>
      <c r="VLR11" t="s">
        <v>7</v>
      </c>
      <c r="VLS11" t="s">
        <v>7</v>
      </c>
      <c r="VLT11" t="s">
        <v>7</v>
      </c>
      <c r="VLU11" t="s">
        <v>7</v>
      </c>
      <c r="VLV11" t="s">
        <v>7</v>
      </c>
      <c r="VLW11" t="s">
        <v>7</v>
      </c>
      <c r="VLX11" t="s">
        <v>7</v>
      </c>
      <c r="VLY11" t="s">
        <v>7</v>
      </c>
      <c r="VLZ11" t="s">
        <v>7</v>
      </c>
      <c r="VMA11" t="s">
        <v>7</v>
      </c>
      <c r="VMB11" t="s">
        <v>7</v>
      </c>
      <c r="VMC11" t="s">
        <v>7</v>
      </c>
      <c r="VMD11" t="s">
        <v>7</v>
      </c>
      <c r="VME11" t="s">
        <v>7</v>
      </c>
      <c r="VMF11" t="s">
        <v>7</v>
      </c>
      <c r="VMG11" t="s">
        <v>7</v>
      </c>
      <c r="VMH11" t="s">
        <v>7</v>
      </c>
      <c r="VMI11" t="s">
        <v>7</v>
      </c>
      <c r="VMJ11" t="s">
        <v>7</v>
      </c>
      <c r="VMK11" t="s">
        <v>7</v>
      </c>
      <c r="VML11" t="s">
        <v>7</v>
      </c>
      <c r="VMM11" t="s">
        <v>7</v>
      </c>
      <c r="VMN11" t="s">
        <v>7</v>
      </c>
      <c r="VMO11" t="s">
        <v>7</v>
      </c>
      <c r="VMP11" t="s">
        <v>7</v>
      </c>
      <c r="VMQ11" t="s">
        <v>7</v>
      </c>
      <c r="VMR11" t="s">
        <v>7</v>
      </c>
      <c r="VMS11" t="s">
        <v>7</v>
      </c>
      <c r="VMT11" t="s">
        <v>7</v>
      </c>
      <c r="VMU11" t="s">
        <v>7</v>
      </c>
      <c r="VMV11" t="s">
        <v>7</v>
      </c>
      <c r="VMW11" t="s">
        <v>7</v>
      </c>
      <c r="VMX11" t="s">
        <v>7</v>
      </c>
      <c r="VMY11" t="s">
        <v>7</v>
      </c>
      <c r="VMZ11" t="s">
        <v>7</v>
      </c>
      <c r="VNA11" t="s">
        <v>7</v>
      </c>
      <c r="VNB11" t="s">
        <v>7</v>
      </c>
      <c r="VNC11" t="s">
        <v>7</v>
      </c>
      <c r="VND11" t="s">
        <v>7</v>
      </c>
      <c r="VNE11" t="s">
        <v>7</v>
      </c>
      <c r="VNF11" t="s">
        <v>7</v>
      </c>
      <c r="VNG11" t="s">
        <v>7</v>
      </c>
      <c r="VNH11" t="s">
        <v>7</v>
      </c>
      <c r="VNI11" t="s">
        <v>7</v>
      </c>
      <c r="VNJ11" t="s">
        <v>7</v>
      </c>
      <c r="VNK11" t="s">
        <v>7</v>
      </c>
      <c r="VNL11" t="s">
        <v>7</v>
      </c>
      <c r="VNM11" t="s">
        <v>7</v>
      </c>
      <c r="VNN11" t="s">
        <v>7</v>
      </c>
      <c r="VNO11" t="s">
        <v>7</v>
      </c>
      <c r="VNP11" t="s">
        <v>7</v>
      </c>
      <c r="VNQ11" t="s">
        <v>7</v>
      </c>
      <c r="VNR11" t="s">
        <v>7</v>
      </c>
      <c r="VNS11" t="s">
        <v>7</v>
      </c>
      <c r="VNT11" t="s">
        <v>7</v>
      </c>
      <c r="VNU11" t="s">
        <v>7</v>
      </c>
      <c r="VNV11" t="s">
        <v>7</v>
      </c>
      <c r="VNW11" t="s">
        <v>7</v>
      </c>
      <c r="VNX11" t="s">
        <v>7</v>
      </c>
      <c r="VNY11" t="s">
        <v>7</v>
      </c>
      <c r="VNZ11" t="s">
        <v>7</v>
      </c>
      <c r="VOA11" t="s">
        <v>7</v>
      </c>
      <c r="VOB11" t="s">
        <v>7</v>
      </c>
      <c r="VOC11" t="s">
        <v>7</v>
      </c>
      <c r="VOD11" t="s">
        <v>7</v>
      </c>
      <c r="VOE11" t="s">
        <v>7</v>
      </c>
      <c r="VOF11" t="s">
        <v>7</v>
      </c>
      <c r="VOG11" t="s">
        <v>7</v>
      </c>
      <c r="VOH11" t="s">
        <v>7</v>
      </c>
      <c r="VOI11" t="s">
        <v>7</v>
      </c>
      <c r="VOJ11" t="s">
        <v>7</v>
      </c>
      <c r="VOK11" t="s">
        <v>7</v>
      </c>
      <c r="VOL11" t="s">
        <v>7</v>
      </c>
      <c r="VOM11" t="s">
        <v>7</v>
      </c>
      <c r="VON11" t="s">
        <v>7</v>
      </c>
      <c r="VOO11" t="s">
        <v>7</v>
      </c>
      <c r="VOP11" t="s">
        <v>7</v>
      </c>
      <c r="VOQ11" t="s">
        <v>7</v>
      </c>
      <c r="VOR11" t="s">
        <v>7</v>
      </c>
      <c r="VOS11" t="s">
        <v>7</v>
      </c>
      <c r="VOT11" t="s">
        <v>7</v>
      </c>
      <c r="VOU11" t="s">
        <v>7</v>
      </c>
      <c r="VOV11" t="s">
        <v>7</v>
      </c>
      <c r="VOW11" t="s">
        <v>7</v>
      </c>
      <c r="VOX11" t="s">
        <v>7</v>
      </c>
      <c r="VOY11" t="s">
        <v>7</v>
      </c>
      <c r="VOZ11" t="s">
        <v>7</v>
      </c>
      <c r="VPA11" t="s">
        <v>7</v>
      </c>
      <c r="VPB11" t="s">
        <v>7</v>
      </c>
      <c r="VPC11" t="s">
        <v>7</v>
      </c>
      <c r="VPD11" t="s">
        <v>7</v>
      </c>
      <c r="VPE11" t="s">
        <v>7</v>
      </c>
      <c r="VPF11" t="s">
        <v>7</v>
      </c>
      <c r="VPG11" t="s">
        <v>7</v>
      </c>
      <c r="VPH11" t="s">
        <v>7</v>
      </c>
      <c r="VPI11" t="s">
        <v>7</v>
      </c>
      <c r="VPJ11" t="s">
        <v>7</v>
      </c>
      <c r="VPK11" t="s">
        <v>7</v>
      </c>
      <c r="VPL11" t="s">
        <v>7</v>
      </c>
      <c r="VPM11" t="s">
        <v>7</v>
      </c>
      <c r="VPN11" t="s">
        <v>7</v>
      </c>
      <c r="VPO11" t="s">
        <v>7</v>
      </c>
      <c r="VPP11" t="s">
        <v>7</v>
      </c>
      <c r="VPQ11" t="s">
        <v>7</v>
      </c>
      <c r="VPR11" t="s">
        <v>7</v>
      </c>
      <c r="VPS11" t="s">
        <v>7</v>
      </c>
      <c r="VPT11" t="s">
        <v>7</v>
      </c>
      <c r="VPU11" t="s">
        <v>7</v>
      </c>
      <c r="VPV11" t="s">
        <v>7</v>
      </c>
      <c r="VPW11" t="s">
        <v>7</v>
      </c>
      <c r="VPX11" t="s">
        <v>7</v>
      </c>
      <c r="VPY11" t="s">
        <v>7</v>
      </c>
      <c r="VPZ11" t="s">
        <v>7</v>
      </c>
      <c r="VQA11" t="s">
        <v>7</v>
      </c>
      <c r="VQB11" t="s">
        <v>7</v>
      </c>
      <c r="VQC11" t="s">
        <v>7</v>
      </c>
      <c r="VQD11" t="s">
        <v>7</v>
      </c>
      <c r="VQE11" t="s">
        <v>7</v>
      </c>
      <c r="VQF11" t="s">
        <v>7</v>
      </c>
      <c r="VQG11" t="s">
        <v>7</v>
      </c>
      <c r="VQH11" t="s">
        <v>7</v>
      </c>
      <c r="VQI11" t="s">
        <v>7</v>
      </c>
      <c r="VQJ11" t="s">
        <v>7</v>
      </c>
      <c r="VQK11" t="s">
        <v>7</v>
      </c>
      <c r="VQL11" t="s">
        <v>7</v>
      </c>
      <c r="VQM11" t="s">
        <v>7</v>
      </c>
      <c r="VQN11" t="s">
        <v>7</v>
      </c>
      <c r="VQO11" t="s">
        <v>7</v>
      </c>
      <c r="VQP11" t="s">
        <v>7</v>
      </c>
      <c r="VQQ11" t="s">
        <v>7</v>
      </c>
      <c r="VQR11" t="s">
        <v>7</v>
      </c>
      <c r="VQS11" t="s">
        <v>7</v>
      </c>
      <c r="VQT11" t="s">
        <v>7</v>
      </c>
      <c r="VQU11" t="s">
        <v>7</v>
      </c>
      <c r="VQV11" t="s">
        <v>7</v>
      </c>
      <c r="VQW11" t="s">
        <v>7</v>
      </c>
      <c r="VQX11" t="s">
        <v>7</v>
      </c>
      <c r="VQY11" t="s">
        <v>7</v>
      </c>
      <c r="VQZ11" t="s">
        <v>7</v>
      </c>
      <c r="VRA11" t="s">
        <v>7</v>
      </c>
      <c r="VRB11" t="s">
        <v>7</v>
      </c>
      <c r="VRC11" t="s">
        <v>7</v>
      </c>
      <c r="VRD11" t="s">
        <v>7</v>
      </c>
      <c r="VRE11" t="s">
        <v>7</v>
      </c>
      <c r="VRF11" t="s">
        <v>7</v>
      </c>
      <c r="VRG11" t="s">
        <v>7</v>
      </c>
      <c r="VRH11" t="s">
        <v>7</v>
      </c>
      <c r="VRI11" t="s">
        <v>7</v>
      </c>
      <c r="VRJ11" t="s">
        <v>7</v>
      </c>
      <c r="VRK11" t="s">
        <v>7</v>
      </c>
      <c r="VRL11" t="s">
        <v>7</v>
      </c>
      <c r="VRM11" t="s">
        <v>7</v>
      </c>
      <c r="VRN11" t="s">
        <v>7</v>
      </c>
      <c r="VRO11" t="s">
        <v>7</v>
      </c>
      <c r="VRP11" t="s">
        <v>7</v>
      </c>
      <c r="VRQ11" t="s">
        <v>7</v>
      </c>
      <c r="VRR11" t="s">
        <v>7</v>
      </c>
      <c r="VRS11" t="s">
        <v>7</v>
      </c>
      <c r="VRT11" t="s">
        <v>7</v>
      </c>
      <c r="VRU11" t="s">
        <v>7</v>
      </c>
      <c r="VRV11" t="s">
        <v>7</v>
      </c>
      <c r="VRW11" t="s">
        <v>7</v>
      </c>
      <c r="VRX11" t="s">
        <v>7</v>
      </c>
      <c r="VRY11" t="s">
        <v>7</v>
      </c>
      <c r="VRZ11" t="s">
        <v>7</v>
      </c>
      <c r="VSA11" t="s">
        <v>7</v>
      </c>
      <c r="VSB11" t="s">
        <v>7</v>
      </c>
      <c r="VSC11" t="s">
        <v>7</v>
      </c>
      <c r="VSD11" t="s">
        <v>7</v>
      </c>
      <c r="VSE11" t="s">
        <v>7</v>
      </c>
      <c r="VSF11" t="s">
        <v>7</v>
      </c>
      <c r="VSG11" t="s">
        <v>7</v>
      </c>
      <c r="VSH11" t="s">
        <v>7</v>
      </c>
      <c r="VSI11" t="s">
        <v>7</v>
      </c>
      <c r="VSJ11" t="s">
        <v>7</v>
      </c>
      <c r="VSK11" t="s">
        <v>7</v>
      </c>
      <c r="VSL11" t="s">
        <v>7</v>
      </c>
      <c r="VSM11" t="s">
        <v>7</v>
      </c>
      <c r="VSN11" t="s">
        <v>7</v>
      </c>
      <c r="VSO11" t="s">
        <v>7</v>
      </c>
      <c r="VSP11" t="s">
        <v>7</v>
      </c>
      <c r="VSQ11" t="s">
        <v>7</v>
      </c>
      <c r="VSR11" t="s">
        <v>7</v>
      </c>
      <c r="VSS11" t="s">
        <v>7</v>
      </c>
      <c r="VST11" t="s">
        <v>7</v>
      </c>
      <c r="VSU11" t="s">
        <v>7</v>
      </c>
      <c r="VSV11" t="s">
        <v>7</v>
      </c>
      <c r="VSW11" t="s">
        <v>7</v>
      </c>
      <c r="VSX11" t="s">
        <v>7</v>
      </c>
      <c r="VSY11" t="s">
        <v>7</v>
      </c>
      <c r="VSZ11" t="s">
        <v>7</v>
      </c>
      <c r="VTA11" t="s">
        <v>7</v>
      </c>
      <c r="VTB11" t="s">
        <v>7</v>
      </c>
      <c r="VTC11" t="s">
        <v>7</v>
      </c>
      <c r="VTD11" t="s">
        <v>7</v>
      </c>
      <c r="VTE11" t="s">
        <v>7</v>
      </c>
      <c r="VTF11" t="s">
        <v>7</v>
      </c>
      <c r="VTG11" t="s">
        <v>7</v>
      </c>
      <c r="VTH11" t="s">
        <v>7</v>
      </c>
      <c r="VTI11" t="s">
        <v>7</v>
      </c>
      <c r="VTJ11" t="s">
        <v>7</v>
      </c>
      <c r="VTK11" t="s">
        <v>7</v>
      </c>
      <c r="VTL11" t="s">
        <v>7</v>
      </c>
      <c r="VTM11" t="s">
        <v>7</v>
      </c>
      <c r="VTN11" t="s">
        <v>7</v>
      </c>
      <c r="VTO11" t="s">
        <v>7</v>
      </c>
      <c r="VTP11" t="s">
        <v>7</v>
      </c>
      <c r="VTQ11" t="s">
        <v>7</v>
      </c>
      <c r="VTR11" t="s">
        <v>7</v>
      </c>
      <c r="VTS11" t="s">
        <v>7</v>
      </c>
      <c r="VTT11" t="s">
        <v>7</v>
      </c>
      <c r="VTU11" t="s">
        <v>7</v>
      </c>
      <c r="VTV11" t="s">
        <v>7</v>
      </c>
      <c r="VTW11" t="s">
        <v>7</v>
      </c>
      <c r="VTX11" t="s">
        <v>7</v>
      </c>
      <c r="VTY11" t="s">
        <v>7</v>
      </c>
      <c r="VTZ11" t="s">
        <v>7</v>
      </c>
      <c r="VUA11" t="s">
        <v>7</v>
      </c>
      <c r="VUB11" t="s">
        <v>7</v>
      </c>
      <c r="VUC11" t="s">
        <v>7</v>
      </c>
      <c r="VUD11" t="s">
        <v>7</v>
      </c>
      <c r="VUE11" t="s">
        <v>7</v>
      </c>
      <c r="VUF11" t="s">
        <v>7</v>
      </c>
      <c r="VUG11" t="s">
        <v>7</v>
      </c>
      <c r="VUH11" t="s">
        <v>7</v>
      </c>
      <c r="VUI11" t="s">
        <v>7</v>
      </c>
      <c r="VUJ11" t="s">
        <v>7</v>
      </c>
      <c r="VUK11" t="s">
        <v>7</v>
      </c>
      <c r="VUL11" t="s">
        <v>7</v>
      </c>
      <c r="VUM11" t="s">
        <v>7</v>
      </c>
      <c r="VUN11" t="s">
        <v>7</v>
      </c>
      <c r="VUO11" t="s">
        <v>7</v>
      </c>
      <c r="VUP11" t="s">
        <v>7</v>
      </c>
      <c r="VUQ11" t="s">
        <v>7</v>
      </c>
      <c r="VUR11" t="s">
        <v>7</v>
      </c>
      <c r="VUS11" t="s">
        <v>7</v>
      </c>
      <c r="VUT11" t="s">
        <v>7</v>
      </c>
      <c r="VUU11" t="s">
        <v>7</v>
      </c>
      <c r="VUV11" t="s">
        <v>7</v>
      </c>
      <c r="VUW11" t="s">
        <v>7</v>
      </c>
      <c r="VUX11" t="s">
        <v>7</v>
      </c>
      <c r="VUY11" t="s">
        <v>7</v>
      </c>
      <c r="VUZ11" t="s">
        <v>7</v>
      </c>
      <c r="VVA11" t="s">
        <v>7</v>
      </c>
      <c r="VVB11" t="s">
        <v>7</v>
      </c>
      <c r="VVC11" t="s">
        <v>7</v>
      </c>
      <c r="VVD11" t="s">
        <v>7</v>
      </c>
      <c r="VVE11" t="s">
        <v>7</v>
      </c>
      <c r="VVF11" t="s">
        <v>7</v>
      </c>
      <c r="VVG11" t="s">
        <v>7</v>
      </c>
      <c r="VVH11" t="s">
        <v>7</v>
      </c>
      <c r="VVI11" t="s">
        <v>7</v>
      </c>
      <c r="VVJ11" t="s">
        <v>7</v>
      </c>
      <c r="VVK11" t="s">
        <v>7</v>
      </c>
      <c r="VVL11" t="s">
        <v>7</v>
      </c>
      <c r="VVM11" t="s">
        <v>7</v>
      </c>
      <c r="VVN11" t="s">
        <v>7</v>
      </c>
      <c r="VVO11" t="s">
        <v>7</v>
      </c>
      <c r="VVP11" t="s">
        <v>7</v>
      </c>
      <c r="VVQ11" t="s">
        <v>7</v>
      </c>
      <c r="VVR11" t="s">
        <v>7</v>
      </c>
      <c r="VVS11" t="s">
        <v>7</v>
      </c>
      <c r="VVT11" t="s">
        <v>7</v>
      </c>
      <c r="VVU11" t="s">
        <v>7</v>
      </c>
      <c r="VVV11" t="s">
        <v>7</v>
      </c>
      <c r="VVW11" t="s">
        <v>7</v>
      </c>
      <c r="VVX11" t="s">
        <v>7</v>
      </c>
      <c r="VVY11" t="s">
        <v>7</v>
      </c>
      <c r="VVZ11" t="s">
        <v>7</v>
      </c>
      <c r="VWA11" t="s">
        <v>7</v>
      </c>
      <c r="VWB11" t="s">
        <v>7</v>
      </c>
      <c r="VWC11" t="s">
        <v>7</v>
      </c>
      <c r="VWD11" t="s">
        <v>7</v>
      </c>
      <c r="VWE11" t="s">
        <v>7</v>
      </c>
      <c r="VWF11" t="s">
        <v>7</v>
      </c>
      <c r="VWG11" t="s">
        <v>7</v>
      </c>
      <c r="VWH11" t="s">
        <v>7</v>
      </c>
      <c r="VWI11" t="s">
        <v>7</v>
      </c>
      <c r="VWJ11" t="s">
        <v>7</v>
      </c>
      <c r="VWK11" t="s">
        <v>7</v>
      </c>
      <c r="VWL11" t="s">
        <v>7</v>
      </c>
      <c r="VWM11" t="s">
        <v>7</v>
      </c>
      <c r="VWN11" t="s">
        <v>7</v>
      </c>
      <c r="VWO11" t="s">
        <v>7</v>
      </c>
      <c r="VWP11" t="s">
        <v>7</v>
      </c>
      <c r="VWQ11" t="s">
        <v>7</v>
      </c>
      <c r="VWR11" t="s">
        <v>7</v>
      </c>
      <c r="VWS11" t="s">
        <v>7</v>
      </c>
      <c r="VWT11" t="s">
        <v>7</v>
      </c>
      <c r="VWU11" t="s">
        <v>7</v>
      </c>
      <c r="VWV11" t="s">
        <v>7</v>
      </c>
      <c r="VWW11" t="s">
        <v>7</v>
      </c>
      <c r="VWX11" t="s">
        <v>7</v>
      </c>
      <c r="VWY11" t="s">
        <v>7</v>
      </c>
      <c r="VWZ11" t="s">
        <v>7</v>
      </c>
      <c r="VXA11" t="s">
        <v>7</v>
      </c>
      <c r="VXB11" t="s">
        <v>7</v>
      </c>
      <c r="VXC11" t="s">
        <v>7</v>
      </c>
      <c r="VXD11" t="s">
        <v>7</v>
      </c>
      <c r="VXE11" t="s">
        <v>7</v>
      </c>
      <c r="VXF11" t="s">
        <v>7</v>
      </c>
      <c r="VXG11" t="s">
        <v>7</v>
      </c>
      <c r="VXH11" t="s">
        <v>7</v>
      </c>
      <c r="VXI11" t="s">
        <v>7</v>
      </c>
      <c r="VXJ11" t="s">
        <v>7</v>
      </c>
      <c r="VXK11" t="s">
        <v>7</v>
      </c>
      <c r="VXL11" t="s">
        <v>7</v>
      </c>
      <c r="VXM11" t="s">
        <v>7</v>
      </c>
      <c r="VXN11" t="s">
        <v>7</v>
      </c>
      <c r="VXO11" t="s">
        <v>7</v>
      </c>
      <c r="VXP11" t="s">
        <v>7</v>
      </c>
      <c r="VXQ11" t="s">
        <v>7</v>
      </c>
      <c r="VXR11" t="s">
        <v>7</v>
      </c>
      <c r="VXS11" t="s">
        <v>7</v>
      </c>
      <c r="VXT11" t="s">
        <v>7</v>
      </c>
      <c r="VXU11" t="s">
        <v>7</v>
      </c>
      <c r="VXV11" t="s">
        <v>7</v>
      </c>
      <c r="VXW11" t="s">
        <v>7</v>
      </c>
      <c r="VXX11" t="s">
        <v>7</v>
      </c>
      <c r="VXY11" t="s">
        <v>7</v>
      </c>
      <c r="VXZ11" t="s">
        <v>7</v>
      </c>
      <c r="VYA11" t="s">
        <v>7</v>
      </c>
      <c r="VYB11" t="s">
        <v>7</v>
      </c>
      <c r="VYC11" t="s">
        <v>7</v>
      </c>
      <c r="VYD11" t="s">
        <v>7</v>
      </c>
      <c r="VYE11" t="s">
        <v>7</v>
      </c>
      <c r="VYF11" t="s">
        <v>7</v>
      </c>
      <c r="VYG11" t="s">
        <v>7</v>
      </c>
      <c r="VYH11" t="s">
        <v>7</v>
      </c>
      <c r="VYI11" t="s">
        <v>7</v>
      </c>
      <c r="VYJ11" t="s">
        <v>7</v>
      </c>
      <c r="VYK11" t="s">
        <v>7</v>
      </c>
      <c r="VYL11" t="s">
        <v>7</v>
      </c>
      <c r="VYM11" t="s">
        <v>7</v>
      </c>
      <c r="VYN11" t="s">
        <v>7</v>
      </c>
      <c r="VYO11" t="s">
        <v>7</v>
      </c>
      <c r="VYP11" t="s">
        <v>7</v>
      </c>
      <c r="VYQ11" t="s">
        <v>7</v>
      </c>
      <c r="VYR11" t="s">
        <v>7</v>
      </c>
      <c r="VYS11" t="s">
        <v>7</v>
      </c>
      <c r="VYT11" t="s">
        <v>7</v>
      </c>
      <c r="VYU11" t="s">
        <v>7</v>
      </c>
      <c r="VYV11" t="s">
        <v>7</v>
      </c>
      <c r="VYW11" t="s">
        <v>7</v>
      </c>
      <c r="VYX11" t="s">
        <v>7</v>
      </c>
      <c r="VYY11" t="s">
        <v>7</v>
      </c>
      <c r="VYZ11" t="s">
        <v>7</v>
      </c>
      <c r="VZA11" t="s">
        <v>7</v>
      </c>
      <c r="VZB11" t="s">
        <v>7</v>
      </c>
      <c r="VZC11" t="s">
        <v>7</v>
      </c>
      <c r="VZD11" t="s">
        <v>7</v>
      </c>
      <c r="VZE11" t="s">
        <v>7</v>
      </c>
      <c r="VZF11" t="s">
        <v>7</v>
      </c>
      <c r="VZG11" t="s">
        <v>7</v>
      </c>
      <c r="VZH11" t="s">
        <v>7</v>
      </c>
      <c r="VZI11" t="s">
        <v>7</v>
      </c>
      <c r="VZJ11" t="s">
        <v>7</v>
      </c>
      <c r="VZK11" t="s">
        <v>7</v>
      </c>
      <c r="VZL11" t="s">
        <v>7</v>
      </c>
      <c r="VZM11" t="s">
        <v>7</v>
      </c>
      <c r="VZN11" t="s">
        <v>7</v>
      </c>
      <c r="VZO11" t="s">
        <v>7</v>
      </c>
      <c r="VZP11" t="s">
        <v>7</v>
      </c>
      <c r="VZQ11" t="s">
        <v>7</v>
      </c>
      <c r="VZR11" t="s">
        <v>7</v>
      </c>
      <c r="VZS11" t="s">
        <v>7</v>
      </c>
      <c r="VZT11" t="s">
        <v>7</v>
      </c>
      <c r="VZU11" t="s">
        <v>7</v>
      </c>
      <c r="VZV11" t="s">
        <v>7</v>
      </c>
      <c r="VZW11" t="s">
        <v>7</v>
      </c>
      <c r="VZX11" t="s">
        <v>7</v>
      </c>
      <c r="VZY11" t="s">
        <v>7</v>
      </c>
      <c r="VZZ11" t="s">
        <v>7</v>
      </c>
      <c r="WAA11" t="s">
        <v>7</v>
      </c>
      <c r="WAB11" t="s">
        <v>7</v>
      </c>
      <c r="WAC11" t="s">
        <v>7</v>
      </c>
      <c r="WAD11" t="s">
        <v>7</v>
      </c>
      <c r="WAE11" t="s">
        <v>7</v>
      </c>
      <c r="WAF11" t="s">
        <v>7</v>
      </c>
      <c r="WAG11" t="s">
        <v>7</v>
      </c>
      <c r="WAH11" t="s">
        <v>7</v>
      </c>
      <c r="WAI11" t="s">
        <v>7</v>
      </c>
      <c r="WAJ11" t="s">
        <v>7</v>
      </c>
      <c r="WAK11" t="s">
        <v>7</v>
      </c>
      <c r="WAL11" t="s">
        <v>7</v>
      </c>
      <c r="WAM11" t="s">
        <v>7</v>
      </c>
      <c r="WAN11" t="s">
        <v>7</v>
      </c>
      <c r="WAO11" t="s">
        <v>7</v>
      </c>
      <c r="WAP11" t="s">
        <v>7</v>
      </c>
      <c r="WAQ11" t="s">
        <v>7</v>
      </c>
      <c r="WAR11" t="s">
        <v>7</v>
      </c>
      <c r="WAS11" t="s">
        <v>7</v>
      </c>
      <c r="WAT11" t="s">
        <v>7</v>
      </c>
      <c r="WAU11" t="s">
        <v>7</v>
      </c>
      <c r="WAV11" t="s">
        <v>7</v>
      </c>
      <c r="WAW11" t="s">
        <v>7</v>
      </c>
      <c r="WAX11" t="s">
        <v>7</v>
      </c>
      <c r="WAY11" t="s">
        <v>7</v>
      </c>
      <c r="WAZ11" t="s">
        <v>7</v>
      </c>
      <c r="WBA11" t="s">
        <v>7</v>
      </c>
      <c r="WBB11" t="s">
        <v>7</v>
      </c>
      <c r="WBC11" t="s">
        <v>7</v>
      </c>
      <c r="WBD11" t="s">
        <v>7</v>
      </c>
      <c r="WBE11" t="s">
        <v>7</v>
      </c>
      <c r="WBF11" t="s">
        <v>7</v>
      </c>
      <c r="WBG11" t="s">
        <v>7</v>
      </c>
      <c r="WBH11" t="s">
        <v>7</v>
      </c>
      <c r="WBI11" t="s">
        <v>7</v>
      </c>
      <c r="WBJ11" t="s">
        <v>7</v>
      </c>
      <c r="WBK11" t="s">
        <v>7</v>
      </c>
      <c r="WBL11" t="s">
        <v>7</v>
      </c>
      <c r="WBM11" t="s">
        <v>7</v>
      </c>
      <c r="WBN11" t="s">
        <v>7</v>
      </c>
      <c r="WBO11" t="s">
        <v>7</v>
      </c>
      <c r="WBP11" t="s">
        <v>7</v>
      </c>
      <c r="WBQ11" t="s">
        <v>7</v>
      </c>
      <c r="WBR11" t="s">
        <v>7</v>
      </c>
      <c r="WBS11" t="s">
        <v>7</v>
      </c>
      <c r="WBT11" t="s">
        <v>7</v>
      </c>
      <c r="WBU11" t="s">
        <v>7</v>
      </c>
      <c r="WBV11" t="s">
        <v>7</v>
      </c>
      <c r="WBW11" t="s">
        <v>7</v>
      </c>
      <c r="WBX11" t="s">
        <v>7</v>
      </c>
      <c r="WBY11" t="s">
        <v>7</v>
      </c>
      <c r="WBZ11" t="s">
        <v>7</v>
      </c>
      <c r="WCA11" t="s">
        <v>7</v>
      </c>
      <c r="WCB11" t="s">
        <v>7</v>
      </c>
      <c r="WCC11" t="s">
        <v>7</v>
      </c>
      <c r="WCD11" t="s">
        <v>7</v>
      </c>
      <c r="WCE11" t="s">
        <v>7</v>
      </c>
      <c r="WCF11" t="s">
        <v>7</v>
      </c>
      <c r="WCG11" t="s">
        <v>7</v>
      </c>
      <c r="WCH11" t="s">
        <v>7</v>
      </c>
      <c r="WCI11" t="s">
        <v>7</v>
      </c>
      <c r="WCJ11" t="s">
        <v>7</v>
      </c>
      <c r="WCK11" t="s">
        <v>7</v>
      </c>
      <c r="WCL11" t="s">
        <v>7</v>
      </c>
      <c r="WCM11" t="s">
        <v>7</v>
      </c>
      <c r="WCN11" t="s">
        <v>7</v>
      </c>
      <c r="WCO11" t="s">
        <v>7</v>
      </c>
      <c r="WCP11" t="s">
        <v>7</v>
      </c>
      <c r="WCQ11" t="s">
        <v>7</v>
      </c>
      <c r="WCR11" t="s">
        <v>7</v>
      </c>
      <c r="WCS11" t="s">
        <v>7</v>
      </c>
      <c r="WCT11" t="s">
        <v>7</v>
      </c>
      <c r="WCU11" t="s">
        <v>7</v>
      </c>
      <c r="WCV11" t="s">
        <v>7</v>
      </c>
      <c r="WCW11" t="s">
        <v>7</v>
      </c>
      <c r="WCX11" t="s">
        <v>7</v>
      </c>
      <c r="WCY11" t="s">
        <v>7</v>
      </c>
      <c r="WCZ11" t="s">
        <v>7</v>
      </c>
      <c r="WDA11" t="s">
        <v>7</v>
      </c>
      <c r="WDB11" t="s">
        <v>7</v>
      </c>
      <c r="WDC11" t="s">
        <v>7</v>
      </c>
      <c r="WDD11" t="s">
        <v>7</v>
      </c>
      <c r="WDE11" t="s">
        <v>7</v>
      </c>
      <c r="WDF11" t="s">
        <v>7</v>
      </c>
      <c r="WDG11" t="s">
        <v>7</v>
      </c>
      <c r="WDH11" t="s">
        <v>7</v>
      </c>
      <c r="WDI11" t="s">
        <v>7</v>
      </c>
      <c r="WDJ11" t="s">
        <v>7</v>
      </c>
      <c r="WDK11" t="s">
        <v>7</v>
      </c>
      <c r="WDL11" t="s">
        <v>7</v>
      </c>
      <c r="WDM11" t="s">
        <v>7</v>
      </c>
      <c r="WDN11" t="s">
        <v>7</v>
      </c>
      <c r="WDO11" t="s">
        <v>7</v>
      </c>
      <c r="WDP11" t="s">
        <v>7</v>
      </c>
      <c r="WDQ11" t="s">
        <v>7</v>
      </c>
      <c r="WDR11" t="s">
        <v>7</v>
      </c>
      <c r="WDS11" t="s">
        <v>7</v>
      </c>
      <c r="WDT11" t="s">
        <v>7</v>
      </c>
      <c r="WDU11" t="s">
        <v>7</v>
      </c>
      <c r="WDV11" t="s">
        <v>7</v>
      </c>
      <c r="WDW11" t="s">
        <v>7</v>
      </c>
      <c r="WDX11" t="s">
        <v>7</v>
      </c>
      <c r="WDY11" t="s">
        <v>7</v>
      </c>
      <c r="WDZ11" t="s">
        <v>7</v>
      </c>
      <c r="WEA11" t="s">
        <v>7</v>
      </c>
      <c r="WEB11" t="s">
        <v>7</v>
      </c>
      <c r="WEC11" t="s">
        <v>7</v>
      </c>
      <c r="WED11" t="s">
        <v>7</v>
      </c>
      <c r="WEE11" t="s">
        <v>7</v>
      </c>
      <c r="WEF11" t="s">
        <v>7</v>
      </c>
      <c r="WEG11" t="s">
        <v>7</v>
      </c>
      <c r="WEH11" t="s">
        <v>7</v>
      </c>
      <c r="WEI11" t="s">
        <v>7</v>
      </c>
      <c r="WEJ11" t="s">
        <v>7</v>
      </c>
      <c r="WEK11" t="s">
        <v>7</v>
      </c>
      <c r="WEL11" t="s">
        <v>7</v>
      </c>
      <c r="WEM11" t="s">
        <v>7</v>
      </c>
      <c r="WEN11" t="s">
        <v>7</v>
      </c>
      <c r="WEO11" t="s">
        <v>7</v>
      </c>
      <c r="WEP11" t="s">
        <v>7</v>
      </c>
      <c r="WEQ11" t="s">
        <v>7</v>
      </c>
      <c r="WER11" t="s">
        <v>7</v>
      </c>
      <c r="WES11" t="s">
        <v>7</v>
      </c>
      <c r="WET11" t="s">
        <v>7</v>
      </c>
      <c r="WEU11" t="s">
        <v>7</v>
      </c>
      <c r="WEV11" t="s">
        <v>7</v>
      </c>
      <c r="WEW11" t="s">
        <v>7</v>
      </c>
      <c r="WEX11" t="s">
        <v>7</v>
      </c>
      <c r="WEY11" t="s">
        <v>7</v>
      </c>
      <c r="WEZ11" t="s">
        <v>7</v>
      </c>
      <c r="WFA11" t="s">
        <v>7</v>
      </c>
      <c r="WFB11" t="s">
        <v>7</v>
      </c>
      <c r="WFC11" t="s">
        <v>7</v>
      </c>
      <c r="WFD11" t="s">
        <v>7</v>
      </c>
      <c r="WFE11" t="s">
        <v>7</v>
      </c>
      <c r="WFF11" t="s">
        <v>7</v>
      </c>
      <c r="WFG11" t="s">
        <v>7</v>
      </c>
      <c r="WFH11" t="s">
        <v>7</v>
      </c>
      <c r="WFI11" t="s">
        <v>7</v>
      </c>
      <c r="WFJ11" t="s">
        <v>7</v>
      </c>
      <c r="WFK11" t="s">
        <v>7</v>
      </c>
      <c r="WFL11" t="s">
        <v>7</v>
      </c>
      <c r="WFM11" t="s">
        <v>7</v>
      </c>
      <c r="WFN11" t="s">
        <v>7</v>
      </c>
      <c r="WFO11" t="s">
        <v>7</v>
      </c>
      <c r="WFP11" t="s">
        <v>7</v>
      </c>
      <c r="WFQ11" t="s">
        <v>7</v>
      </c>
      <c r="WFR11" t="s">
        <v>7</v>
      </c>
      <c r="WFS11" t="s">
        <v>7</v>
      </c>
      <c r="WFT11" t="s">
        <v>7</v>
      </c>
      <c r="WFU11" t="s">
        <v>7</v>
      </c>
      <c r="WFV11" t="s">
        <v>7</v>
      </c>
      <c r="WFW11" t="s">
        <v>7</v>
      </c>
      <c r="WFX11" t="s">
        <v>7</v>
      </c>
      <c r="WFY11" t="s">
        <v>7</v>
      </c>
      <c r="WFZ11" t="s">
        <v>7</v>
      </c>
      <c r="WGA11" t="s">
        <v>7</v>
      </c>
      <c r="WGB11" t="s">
        <v>7</v>
      </c>
      <c r="WGC11" t="s">
        <v>7</v>
      </c>
      <c r="WGD11" t="s">
        <v>7</v>
      </c>
      <c r="WGE11" t="s">
        <v>7</v>
      </c>
      <c r="WGF11" t="s">
        <v>7</v>
      </c>
      <c r="WGG11" t="s">
        <v>7</v>
      </c>
      <c r="WGH11" t="s">
        <v>7</v>
      </c>
      <c r="WGI11" t="s">
        <v>7</v>
      </c>
      <c r="WGJ11" t="s">
        <v>7</v>
      </c>
      <c r="WGK11" t="s">
        <v>7</v>
      </c>
      <c r="WGL11" t="s">
        <v>7</v>
      </c>
      <c r="WGM11" t="s">
        <v>7</v>
      </c>
      <c r="WGN11" t="s">
        <v>7</v>
      </c>
      <c r="WGO11" t="s">
        <v>7</v>
      </c>
      <c r="WGP11" t="s">
        <v>7</v>
      </c>
      <c r="WGQ11" t="s">
        <v>7</v>
      </c>
      <c r="WGR11" t="s">
        <v>7</v>
      </c>
      <c r="WGS11" t="s">
        <v>7</v>
      </c>
      <c r="WGT11" t="s">
        <v>7</v>
      </c>
      <c r="WGU11" t="s">
        <v>7</v>
      </c>
      <c r="WGV11" t="s">
        <v>7</v>
      </c>
      <c r="WGW11" t="s">
        <v>7</v>
      </c>
      <c r="WGX11" t="s">
        <v>7</v>
      </c>
      <c r="WGY11" t="s">
        <v>7</v>
      </c>
      <c r="WGZ11" t="s">
        <v>7</v>
      </c>
      <c r="WHA11" t="s">
        <v>7</v>
      </c>
      <c r="WHB11" t="s">
        <v>7</v>
      </c>
      <c r="WHC11" t="s">
        <v>7</v>
      </c>
      <c r="WHD11" t="s">
        <v>7</v>
      </c>
      <c r="WHE11" t="s">
        <v>7</v>
      </c>
      <c r="WHF11" t="s">
        <v>7</v>
      </c>
      <c r="WHG11" t="s">
        <v>7</v>
      </c>
      <c r="WHH11" t="s">
        <v>7</v>
      </c>
      <c r="WHI11" t="s">
        <v>7</v>
      </c>
      <c r="WHJ11" t="s">
        <v>7</v>
      </c>
      <c r="WHK11" t="s">
        <v>7</v>
      </c>
      <c r="WHL11" t="s">
        <v>7</v>
      </c>
      <c r="WHM11" t="s">
        <v>7</v>
      </c>
      <c r="WHN11" t="s">
        <v>7</v>
      </c>
      <c r="WHO11" t="s">
        <v>7</v>
      </c>
      <c r="WHP11" t="s">
        <v>7</v>
      </c>
      <c r="WHQ11" t="s">
        <v>7</v>
      </c>
      <c r="WHR11" t="s">
        <v>7</v>
      </c>
      <c r="WHS11" t="s">
        <v>7</v>
      </c>
      <c r="WHT11" t="s">
        <v>7</v>
      </c>
      <c r="WHU11" t="s">
        <v>7</v>
      </c>
      <c r="WHV11" t="s">
        <v>7</v>
      </c>
      <c r="WHW11" t="s">
        <v>7</v>
      </c>
      <c r="WHX11" t="s">
        <v>7</v>
      </c>
      <c r="WHY11" t="s">
        <v>7</v>
      </c>
      <c r="WHZ11" t="s">
        <v>7</v>
      </c>
      <c r="WIA11" t="s">
        <v>7</v>
      </c>
      <c r="WIB11" t="s">
        <v>7</v>
      </c>
      <c r="WIC11" t="s">
        <v>7</v>
      </c>
      <c r="WID11" t="s">
        <v>7</v>
      </c>
      <c r="WIE11" t="s">
        <v>7</v>
      </c>
      <c r="WIF11" t="s">
        <v>7</v>
      </c>
      <c r="WIG11" t="s">
        <v>7</v>
      </c>
      <c r="WIH11" t="s">
        <v>7</v>
      </c>
      <c r="WII11" t="s">
        <v>7</v>
      </c>
      <c r="WIJ11" t="s">
        <v>7</v>
      </c>
      <c r="WIK11" t="s">
        <v>7</v>
      </c>
      <c r="WIL11" t="s">
        <v>7</v>
      </c>
      <c r="WIM11" t="s">
        <v>7</v>
      </c>
      <c r="WIN11" t="s">
        <v>7</v>
      </c>
      <c r="WIO11" t="s">
        <v>7</v>
      </c>
      <c r="WIP11" t="s">
        <v>7</v>
      </c>
      <c r="WIQ11" t="s">
        <v>7</v>
      </c>
      <c r="WIR11" t="s">
        <v>7</v>
      </c>
      <c r="WIS11" t="s">
        <v>7</v>
      </c>
      <c r="WIT11" t="s">
        <v>7</v>
      </c>
      <c r="WIU11" t="s">
        <v>7</v>
      </c>
      <c r="WIV11" t="s">
        <v>7</v>
      </c>
      <c r="WIW11" t="s">
        <v>7</v>
      </c>
      <c r="WIX11" t="s">
        <v>7</v>
      </c>
      <c r="WIY11" t="s">
        <v>7</v>
      </c>
      <c r="WIZ11" t="s">
        <v>7</v>
      </c>
      <c r="WJA11" t="s">
        <v>7</v>
      </c>
      <c r="WJB11" t="s">
        <v>7</v>
      </c>
      <c r="WJC11" t="s">
        <v>7</v>
      </c>
      <c r="WJD11" t="s">
        <v>7</v>
      </c>
      <c r="WJE11" t="s">
        <v>7</v>
      </c>
      <c r="WJF11" t="s">
        <v>7</v>
      </c>
      <c r="WJG11" t="s">
        <v>7</v>
      </c>
      <c r="WJH11" t="s">
        <v>7</v>
      </c>
      <c r="WJI11" t="s">
        <v>7</v>
      </c>
      <c r="WJJ11" t="s">
        <v>7</v>
      </c>
      <c r="WJK11" t="s">
        <v>7</v>
      </c>
      <c r="WJL11" t="s">
        <v>7</v>
      </c>
      <c r="WJM11" t="s">
        <v>7</v>
      </c>
      <c r="WJN11" t="s">
        <v>7</v>
      </c>
      <c r="WJO11" t="s">
        <v>7</v>
      </c>
      <c r="WJP11" t="s">
        <v>7</v>
      </c>
      <c r="WJQ11" t="s">
        <v>7</v>
      </c>
      <c r="WJR11" t="s">
        <v>7</v>
      </c>
      <c r="WJS11" t="s">
        <v>7</v>
      </c>
      <c r="WJT11" t="s">
        <v>7</v>
      </c>
      <c r="WJU11" t="s">
        <v>7</v>
      </c>
      <c r="WJV11" t="s">
        <v>7</v>
      </c>
      <c r="WJW11" t="s">
        <v>7</v>
      </c>
      <c r="WJX11" t="s">
        <v>7</v>
      </c>
      <c r="WJY11" t="s">
        <v>7</v>
      </c>
      <c r="WJZ11" t="s">
        <v>7</v>
      </c>
      <c r="WKA11" t="s">
        <v>7</v>
      </c>
      <c r="WKB11" t="s">
        <v>7</v>
      </c>
      <c r="WKC11" t="s">
        <v>7</v>
      </c>
      <c r="WKD11" t="s">
        <v>7</v>
      </c>
      <c r="WKE11" t="s">
        <v>7</v>
      </c>
      <c r="WKF11" t="s">
        <v>7</v>
      </c>
      <c r="WKG11" t="s">
        <v>7</v>
      </c>
      <c r="WKH11" t="s">
        <v>7</v>
      </c>
      <c r="WKI11" t="s">
        <v>7</v>
      </c>
      <c r="WKJ11" t="s">
        <v>7</v>
      </c>
      <c r="WKK11" t="s">
        <v>7</v>
      </c>
      <c r="WKL11" t="s">
        <v>7</v>
      </c>
      <c r="WKM11" t="s">
        <v>7</v>
      </c>
      <c r="WKN11" t="s">
        <v>7</v>
      </c>
      <c r="WKO11" t="s">
        <v>7</v>
      </c>
      <c r="WKP11" t="s">
        <v>7</v>
      </c>
      <c r="WKQ11" t="s">
        <v>7</v>
      </c>
      <c r="WKR11" t="s">
        <v>7</v>
      </c>
      <c r="WKS11" t="s">
        <v>7</v>
      </c>
      <c r="WKT11" t="s">
        <v>7</v>
      </c>
      <c r="WKU11" t="s">
        <v>7</v>
      </c>
      <c r="WKV11" t="s">
        <v>7</v>
      </c>
      <c r="WKW11" t="s">
        <v>7</v>
      </c>
      <c r="WKX11" t="s">
        <v>7</v>
      </c>
      <c r="WKY11" t="s">
        <v>7</v>
      </c>
      <c r="WKZ11" t="s">
        <v>7</v>
      </c>
      <c r="WLA11" t="s">
        <v>7</v>
      </c>
      <c r="WLB11" t="s">
        <v>7</v>
      </c>
      <c r="WLC11" t="s">
        <v>7</v>
      </c>
      <c r="WLD11" t="s">
        <v>7</v>
      </c>
      <c r="WLE11" t="s">
        <v>7</v>
      </c>
      <c r="WLF11" t="s">
        <v>7</v>
      </c>
      <c r="WLG11" t="s">
        <v>7</v>
      </c>
      <c r="WLH11" t="s">
        <v>7</v>
      </c>
      <c r="WLI11" t="s">
        <v>7</v>
      </c>
      <c r="WLJ11" t="s">
        <v>7</v>
      </c>
      <c r="WLK11" t="s">
        <v>7</v>
      </c>
      <c r="WLL11" t="s">
        <v>7</v>
      </c>
      <c r="WLM11" t="s">
        <v>7</v>
      </c>
      <c r="WLN11" t="s">
        <v>7</v>
      </c>
      <c r="WLO11" t="s">
        <v>7</v>
      </c>
      <c r="WLP11" t="s">
        <v>7</v>
      </c>
      <c r="WLQ11" t="s">
        <v>7</v>
      </c>
      <c r="WLR11" t="s">
        <v>7</v>
      </c>
      <c r="WLS11" t="s">
        <v>7</v>
      </c>
      <c r="WLT11" t="s">
        <v>7</v>
      </c>
      <c r="WLU11" t="s">
        <v>7</v>
      </c>
      <c r="WLV11" t="s">
        <v>7</v>
      </c>
      <c r="WLW11" t="s">
        <v>7</v>
      </c>
      <c r="WLX11" t="s">
        <v>7</v>
      </c>
      <c r="WLY11" t="s">
        <v>7</v>
      </c>
      <c r="WLZ11" t="s">
        <v>7</v>
      </c>
      <c r="WMA11" t="s">
        <v>7</v>
      </c>
      <c r="WMB11" t="s">
        <v>7</v>
      </c>
      <c r="WMC11" t="s">
        <v>7</v>
      </c>
      <c r="WMD11" t="s">
        <v>7</v>
      </c>
      <c r="WME11" t="s">
        <v>7</v>
      </c>
      <c r="WMF11" t="s">
        <v>7</v>
      </c>
      <c r="WMG11" t="s">
        <v>7</v>
      </c>
      <c r="WMH11" t="s">
        <v>7</v>
      </c>
      <c r="WMI11" t="s">
        <v>7</v>
      </c>
      <c r="WMJ11" t="s">
        <v>7</v>
      </c>
      <c r="WMK11" t="s">
        <v>7</v>
      </c>
      <c r="WML11" t="s">
        <v>7</v>
      </c>
      <c r="WMM11" t="s">
        <v>7</v>
      </c>
      <c r="WMN11" t="s">
        <v>7</v>
      </c>
      <c r="WMO11" t="s">
        <v>7</v>
      </c>
      <c r="WMP11" t="s">
        <v>7</v>
      </c>
      <c r="WMQ11" t="s">
        <v>7</v>
      </c>
      <c r="WMR11" t="s">
        <v>7</v>
      </c>
      <c r="WMS11" t="s">
        <v>7</v>
      </c>
      <c r="WMT11" t="s">
        <v>7</v>
      </c>
      <c r="WMU11" t="s">
        <v>7</v>
      </c>
      <c r="WMV11" t="s">
        <v>7</v>
      </c>
      <c r="WMW11" t="s">
        <v>7</v>
      </c>
      <c r="WMX11" t="s">
        <v>7</v>
      </c>
      <c r="WMY11" t="s">
        <v>7</v>
      </c>
      <c r="WMZ11" t="s">
        <v>7</v>
      </c>
      <c r="WNA11" t="s">
        <v>7</v>
      </c>
      <c r="WNB11" t="s">
        <v>7</v>
      </c>
      <c r="WNC11" t="s">
        <v>7</v>
      </c>
      <c r="WND11" t="s">
        <v>7</v>
      </c>
      <c r="WNE11" t="s">
        <v>7</v>
      </c>
      <c r="WNF11" t="s">
        <v>7</v>
      </c>
      <c r="WNG11" t="s">
        <v>7</v>
      </c>
      <c r="WNH11" t="s">
        <v>7</v>
      </c>
      <c r="WNI11" t="s">
        <v>7</v>
      </c>
      <c r="WNJ11" t="s">
        <v>7</v>
      </c>
      <c r="WNK11" t="s">
        <v>7</v>
      </c>
      <c r="WNL11" t="s">
        <v>7</v>
      </c>
      <c r="WNM11" t="s">
        <v>7</v>
      </c>
      <c r="WNN11" t="s">
        <v>7</v>
      </c>
      <c r="WNO11" t="s">
        <v>7</v>
      </c>
      <c r="WNP11" t="s">
        <v>7</v>
      </c>
      <c r="WNQ11" t="s">
        <v>7</v>
      </c>
      <c r="WNR11" t="s">
        <v>7</v>
      </c>
      <c r="WNS11" t="s">
        <v>7</v>
      </c>
      <c r="WNT11" t="s">
        <v>7</v>
      </c>
      <c r="WNU11" t="s">
        <v>7</v>
      </c>
      <c r="WNV11" t="s">
        <v>7</v>
      </c>
      <c r="WNW11" t="s">
        <v>7</v>
      </c>
      <c r="WNX11" t="s">
        <v>7</v>
      </c>
      <c r="WNY11" t="s">
        <v>7</v>
      </c>
      <c r="WNZ11" t="s">
        <v>7</v>
      </c>
      <c r="WOA11" t="s">
        <v>7</v>
      </c>
      <c r="WOB11" t="s">
        <v>7</v>
      </c>
      <c r="WOC11" t="s">
        <v>7</v>
      </c>
      <c r="WOD11" t="s">
        <v>7</v>
      </c>
      <c r="WOE11" t="s">
        <v>7</v>
      </c>
      <c r="WOF11" t="s">
        <v>7</v>
      </c>
      <c r="WOG11" t="s">
        <v>7</v>
      </c>
      <c r="WOH11" t="s">
        <v>7</v>
      </c>
      <c r="WOI11" t="s">
        <v>7</v>
      </c>
      <c r="WOJ11" t="s">
        <v>7</v>
      </c>
      <c r="WOK11" t="s">
        <v>7</v>
      </c>
      <c r="WOL11" t="s">
        <v>7</v>
      </c>
      <c r="WOM11" t="s">
        <v>7</v>
      </c>
      <c r="WON11" t="s">
        <v>7</v>
      </c>
      <c r="WOO11" t="s">
        <v>7</v>
      </c>
      <c r="WOP11" t="s">
        <v>7</v>
      </c>
      <c r="WOQ11" t="s">
        <v>7</v>
      </c>
      <c r="WOR11" t="s">
        <v>7</v>
      </c>
      <c r="WOS11" t="s">
        <v>7</v>
      </c>
      <c r="WOT11" t="s">
        <v>7</v>
      </c>
      <c r="WOU11" t="s">
        <v>7</v>
      </c>
      <c r="WOV11" t="s">
        <v>7</v>
      </c>
      <c r="WOW11" t="s">
        <v>7</v>
      </c>
      <c r="WOX11" t="s">
        <v>7</v>
      </c>
      <c r="WOY11" t="s">
        <v>7</v>
      </c>
      <c r="WOZ11" t="s">
        <v>7</v>
      </c>
      <c r="WPA11" t="s">
        <v>7</v>
      </c>
      <c r="WPB11" t="s">
        <v>7</v>
      </c>
      <c r="WPC11" t="s">
        <v>7</v>
      </c>
      <c r="WPD11" t="s">
        <v>7</v>
      </c>
      <c r="WPE11" t="s">
        <v>7</v>
      </c>
      <c r="WPF11" t="s">
        <v>7</v>
      </c>
      <c r="WPG11" t="s">
        <v>7</v>
      </c>
      <c r="WPH11" t="s">
        <v>7</v>
      </c>
      <c r="WPI11" t="s">
        <v>7</v>
      </c>
      <c r="WPJ11" t="s">
        <v>7</v>
      </c>
      <c r="WPK11" t="s">
        <v>7</v>
      </c>
      <c r="WPL11" t="s">
        <v>7</v>
      </c>
      <c r="WPM11" t="s">
        <v>7</v>
      </c>
      <c r="WPN11" t="s">
        <v>7</v>
      </c>
      <c r="WPO11" t="s">
        <v>7</v>
      </c>
      <c r="WPP11" t="s">
        <v>7</v>
      </c>
      <c r="WPQ11" t="s">
        <v>7</v>
      </c>
      <c r="WPR11" t="s">
        <v>7</v>
      </c>
      <c r="WPS11" t="s">
        <v>7</v>
      </c>
      <c r="WPT11" t="s">
        <v>7</v>
      </c>
      <c r="WPU11" t="s">
        <v>7</v>
      </c>
      <c r="WPV11" t="s">
        <v>7</v>
      </c>
      <c r="WPW11" t="s">
        <v>7</v>
      </c>
      <c r="WPX11" t="s">
        <v>7</v>
      </c>
      <c r="WPY11" t="s">
        <v>7</v>
      </c>
      <c r="WPZ11" t="s">
        <v>7</v>
      </c>
      <c r="WQA11" t="s">
        <v>7</v>
      </c>
      <c r="WQB11" t="s">
        <v>7</v>
      </c>
      <c r="WQC11" t="s">
        <v>7</v>
      </c>
      <c r="WQD11" t="s">
        <v>7</v>
      </c>
      <c r="WQE11" t="s">
        <v>7</v>
      </c>
      <c r="WQF11" t="s">
        <v>7</v>
      </c>
      <c r="WQG11" t="s">
        <v>7</v>
      </c>
      <c r="WQH11" t="s">
        <v>7</v>
      </c>
      <c r="WQI11" t="s">
        <v>7</v>
      </c>
      <c r="WQJ11" t="s">
        <v>7</v>
      </c>
      <c r="WQK11" t="s">
        <v>7</v>
      </c>
      <c r="WQL11" t="s">
        <v>7</v>
      </c>
      <c r="WQM11" t="s">
        <v>7</v>
      </c>
      <c r="WQN11" t="s">
        <v>7</v>
      </c>
      <c r="WQO11" t="s">
        <v>7</v>
      </c>
      <c r="WQP11" t="s">
        <v>7</v>
      </c>
      <c r="WQQ11" t="s">
        <v>7</v>
      </c>
      <c r="WQR11" t="s">
        <v>7</v>
      </c>
      <c r="WQS11" t="s">
        <v>7</v>
      </c>
      <c r="WQT11" t="s">
        <v>7</v>
      </c>
      <c r="WQU11" t="s">
        <v>7</v>
      </c>
      <c r="WQV11" t="s">
        <v>7</v>
      </c>
      <c r="WQW11" t="s">
        <v>7</v>
      </c>
      <c r="WQX11" t="s">
        <v>7</v>
      </c>
      <c r="WQY11" t="s">
        <v>7</v>
      </c>
      <c r="WQZ11" t="s">
        <v>7</v>
      </c>
      <c r="WRA11" t="s">
        <v>7</v>
      </c>
      <c r="WRB11" t="s">
        <v>7</v>
      </c>
      <c r="WRC11" t="s">
        <v>7</v>
      </c>
      <c r="WRD11" t="s">
        <v>7</v>
      </c>
      <c r="WRE11" t="s">
        <v>7</v>
      </c>
      <c r="WRF11" t="s">
        <v>7</v>
      </c>
      <c r="WRG11" t="s">
        <v>7</v>
      </c>
      <c r="WRH11" t="s">
        <v>7</v>
      </c>
      <c r="WRI11" t="s">
        <v>7</v>
      </c>
      <c r="WRJ11" t="s">
        <v>7</v>
      </c>
      <c r="WRK11" t="s">
        <v>7</v>
      </c>
      <c r="WRL11" t="s">
        <v>7</v>
      </c>
      <c r="WRM11" t="s">
        <v>7</v>
      </c>
      <c r="WRN11" t="s">
        <v>7</v>
      </c>
      <c r="WRO11" t="s">
        <v>7</v>
      </c>
      <c r="WRP11" t="s">
        <v>7</v>
      </c>
      <c r="WRQ11" t="s">
        <v>7</v>
      </c>
      <c r="WRR11" t="s">
        <v>7</v>
      </c>
      <c r="WRS11" t="s">
        <v>7</v>
      </c>
      <c r="WRT11" t="s">
        <v>7</v>
      </c>
      <c r="WRU11" t="s">
        <v>7</v>
      </c>
      <c r="WRV11" t="s">
        <v>7</v>
      </c>
      <c r="WRW11" t="s">
        <v>7</v>
      </c>
      <c r="WRX11" t="s">
        <v>7</v>
      </c>
      <c r="WRY11" t="s">
        <v>7</v>
      </c>
      <c r="WRZ11" t="s">
        <v>7</v>
      </c>
      <c r="WSA11" t="s">
        <v>7</v>
      </c>
      <c r="WSB11" t="s">
        <v>7</v>
      </c>
      <c r="WSC11" t="s">
        <v>7</v>
      </c>
      <c r="WSD11" t="s">
        <v>7</v>
      </c>
      <c r="WSE11" t="s">
        <v>7</v>
      </c>
      <c r="WSF11" t="s">
        <v>7</v>
      </c>
      <c r="WSG11" t="s">
        <v>7</v>
      </c>
      <c r="WSH11" t="s">
        <v>7</v>
      </c>
      <c r="WSI11" t="s">
        <v>7</v>
      </c>
      <c r="WSJ11" t="s">
        <v>7</v>
      </c>
      <c r="WSK11" t="s">
        <v>7</v>
      </c>
      <c r="WSL11" t="s">
        <v>7</v>
      </c>
      <c r="WSM11" t="s">
        <v>7</v>
      </c>
      <c r="WSN11" t="s">
        <v>7</v>
      </c>
      <c r="WSO11" t="s">
        <v>7</v>
      </c>
      <c r="WSP11" t="s">
        <v>7</v>
      </c>
      <c r="WSQ11" t="s">
        <v>7</v>
      </c>
      <c r="WSR11" t="s">
        <v>7</v>
      </c>
      <c r="WSS11" t="s">
        <v>7</v>
      </c>
      <c r="WST11" t="s">
        <v>7</v>
      </c>
      <c r="WSU11" t="s">
        <v>7</v>
      </c>
      <c r="WSV11" t="s">
        <v>7</v>
      </c>
      <c r="WSW11" t="s">
        <v>7</v>
      </c>
      <c r="WSX11" t="s">
        <v>7</v>
      </c>
      <c r="WSY11" t="s">
        <v>7</v>
      </c>
      <c r="WSZ11" t="s">
        <v>7</v>
      </c>
      <c r="WTA11" t="s">
        <v>7</v>
      </c>
      <c r="WTB11" t="s">
        <v>7</v>
      </c>
      <c r="WTC11" t="s">
        <v>7</v>
      </c>
      <c r="WTD11" t="s">
        <v>7</v>
      </c>
      <c r="WTE11" t="s">
        <v>7</v>
      </c>
      <c r="WTF11" t="s">
        <v>7</v>
      </c>
      <c r="WTG11" t="s">
        <v>7</v>
      </c>
      <c r="WTH11" t="s">
        <v>7</v>
      </c>
      <c r="WTI11" t="s">
        <v>7</v>
      </c>
      <c r="WTJ11" t="s">
        <v>7</v>
      </c>
      <c r="WTK11" t="s">
        <v>7</v>
      </c>
      <c r="WTL11" t="s">
        <v>7</v>
      </c>
      <c r="WTM11" t="s">
        <v>7</v>
      </c>
      <c r="WTN11" t="s">
        <v>7</v>
      </c>
      <c r="WTO11" t="s">
        <v>7</v>
      </c>
      <c r="WTP11" t="s">
        <v>7</v>
      </c>
      <c r="WTQ11" t="s">
        <v>7</v>
      </c>
      <c r="WTR11" t="s">
        <v>7</v>
      </c>
      <c r="WTS11" t="s">
        <v>7</v>
      </c>
      <c r="WTT11" t="s">
        <v>7</v>
      </c>
      <c r="WTU11" t="s">
        <v>7</v>
      </c>
      <c r="WTV11" t="s">
        <v>7</v>
      </c>
      <c r="WTW11" t="s">
        <v>7</v>
      </c>
      <c r="WTX11" t="s">
        <v>7</v>
      </c>
      <c r="WTY11" t="s">
        <v>7</v>
      </c>
      <c r="WTZ11" t="s">
        <v>7</v>
      </c>
      <c r="WUA11" t="s">
        <v>7</v>
      </c>
      <c r="WUB11" t="s">
        <v>7</v>
      </c>
      <c r="WUC11" t="s">
        <v>7</v>
      </c>
      <c r="WUD11" t="s">
        <v>7</v>
      </c>
      <c r="WUE11" t="s">
        <v>7</v>
      </c>
      <c r="WUF11" t="s">
        <v>7</v>
      </c>
      <c r="WUG11" t="s">
        <v>7</v>
      </c>
      <c r="WUH11" t="s">
        <v>7</v>
      </c>
      <c r="WUI11" t="s">
        <v>7</v>
      </c>
      <c r="WUJ11" t="s">
        <v>7</v>
      </c>
      <c r="WUK11" t="s">
        <v>7</v>
      </c>
      <c r="WUL11" t="s">
        <v>7</v>
      </c>
      <c r="WUM11" t="s">
        <v>7</v>
      </c>
      <c r="WUN11" t="s">
        <v>7</v>
      </c>
      <c r="WUO11" t="s">
        <v>7</v>
      </c>
      <c r="WUP11" t="s">
        <v>7</v>
      </c>
      <c r="WUQ11" t="s">
        <v>7</v>
      </c>
      <c r="WUR11" t="s">
        <v>7</v>
      </c>
      <c r="WUS11" t="s">
        <v>7</v>
      </c>
      <c r="WUT11" t="s">
        <v>7</v>
      </c>
      <c r="WUU11" t="s">
        <v>7</v>
      </c>
      <c r="WUV11" t="s">
        <v>7</v>
      </c>
      <c r="WUW11" t="s">
        <v>7</v>
      </c>
      <c r="WUX11" t="s">
        <v>7</v>
      </c>
      <c r="WUY11" t="s">
        <v>7</v>
      </c>
      <c r="WUZ11" t="s">
        <v>7</v>
      </c>
      <c r="WVA11" t="s">
        <v>7</v>
      </c>
      <c r="WVB11" t="s">
        <v>7</v>
      </c>
      <c r="WVC11" t="s">
        <v>7</v>
      </c>
      <c r="WVD11" t="s">
        <v>7</v>
      </c>
      <c r="WVE11" t="s">
        <v>7</v>
      </c>
      <c r="WVF11" t="s">
        <v>7</v>
      </c>
      <c r="WVG11" t="s">
        <v>7</v>
      </c>
      <c r="WVH11" t="s">
        <v>7</v>
      </c>
      <c r="WVI11" t="s">
        <v>7</v>
      </c>
      <c r="WVJ11" t="s">
        <v>7</v>
      </c>
      <c r="WVK11" t="s">
        <v>7</v>
      </c>
      <c r="WVL11" t="s">
        <v>7</v>
      </c>
      <c r="WVM11" t="s">
        <v>7</v>
      </c>
      <c r="WVN11" t="s">
        <v>7</v>
      </c>
      <c r="WVO11" t="s">
        <v>7</v>
      </c>
      <c r="WVP11" t="s">
        <v>7</v>
      </c>
      <c r="WVQ11" t="s">
        <v>7</v>
      </c>
      <c r="WVR11" t="s">
        <v>7</v>
      </c>
      <c r="WVS11" t="s">
        <v>7</v>
      </c>
      <c r="WVT11" t="s">
        <v>7</v>
      </c>
      <c r="WVU11" t="s">
        <v>7</v>
      </c>
      <c r="WVV11" t="s">
        <v>7</v>
      </c>
      <c r="WVW11" t="s">
        <v>7</v>
      </c>
      <c r="WVX11" t="s">
        <v>7</v>
      </c>
      <c r="WVY11" t="s">
        <v>7</v>
      </c>
      <c r="WVZ11" t="s">
        <v>7</v>
      </c>
      <c r="WWA11" t="s">
        <v>7</v>
      </c>
      <c r="WWB11" t="s">
        <v>7</v>
      </c>
      <c r="WWC11" t="s">
        <v>7</v>
      </c>
      <c r="WWD11" t="s">
        <v>7</v>
      </c>
      <c r="WWE11" t="s">
        <v>7</v>
      </c>
      <c r="WWF11" t="s">
        <v>7</v>
      </c>
      <c r="WWG11" t="s">
        <v>7</v>
      </c>
      <c r="WWH11" t="s">
        <v>7</v>
      </c>
      <c r="WWI11" t="s">
        <v>7</v>
      </c>
      <c r="WWJ11" t="s">
        <v>7</v>
      </c>
      <c r="WWK11" t="s">
        <v>7</v>
      </c>
      <c r="WWL11" t="s">
        <v>7</v>
      </c>
      <c r="WWM11" t="s">
        <v>7</v>
      </c>
      <c r="WWN11" t="s">
        <v>7</v>
      </c>
      <c r="WWO11" t="s">
        <v>7</v>
      </c>
      <c r="WWP11" t="s">
        <v>7</v>
      </c>
      <c r="WWQ11" t="s">
        <v>7</v>
      </c>
      <c r="WWR11" t="s">
        <v>7</v>
      </c>
      <c r="WWS11" t="s">
        <v>7</v>
      </c>
      <c r="WWT11" t="s">
        <v>7</v>
      </c>
      <c r="WWU11" t="s">
        <v>7</v>
      </c>
      <c r="WWV11" t="s">
        <v>7</v>
      </c>
      <c r="WWW11" t="s">
        <v>7</v>
      </c>
      <c r="WWX11" t="s">
        <v>7</v>
      </c>
      <c r="WWY11" t="s">
        <v>7</v>
      </c>
      <c r="WWZ11" t="s">
        <v>7</v>
      </c>
      <c r="WXA11" t="s">
        <v>7</v>
      </c>
      <c r="WXB11" t="s">
        <v>7</v>
      </c>
      <c r="WXC11" t="s">
        <v>7</v>
      </c>
      <c r="WXD11" t="s">
        <v>7</v>
      </c>
      <c r="WXE11" t="s">
        <v>7</v>
      </c>
      <c r="WXF11" t="s">
        <v>7</v>
      </c>
      <c r="WXG11" t="s">
        <v>7</v>
      </c>
      <c r="WXH11" t="s">
        <v>7</v>
      </c>
      <c r="WXI11" t="s">
        <v>7</v>
      </c>
      <c r="WXJ11" t="s">
        <v>7</v>
      </c>
      <c r="WXK11" t="s">
        <v>7</v>
      </c>
      <c r="WXL11" t="s">
        <v>7</v>
      </c>
      <c r="WXM11" t="s">
        <v>7</v>
      </c>
      <c r="WXN11" t="s">
        <v>7</v>
      </c>
      <c r="WXO11" t="s">
        <v>7</v>
      </c>
      <c r="WXP11" t="s">
        <v>7</v>
      </c>
      <c r="WXQ11" t="s">
        <v>7</v>
      </c>
      <c r="WXR11" t="s">
        <v>7</v>
      </c>
      <c r="WXS11" t="s">
        <v>7</v>
      </c>
      <c r="WXT11" t="s">
        <v>7</v>
      </c>
      <c r="WXU11" t="s">
        <v>7</v>
      </c>
      <c r="WXV11" t="s">
        <v>7</v>
      </c>
      <c r="WXW11" t="s">
        <v>7</v>
      </c>
      <c r="WXX11" t="s">
        <v>7</v>
      </c>
      <c r="WXY11" t="s">
        <v>7</v>
      </c>
      <c r="WXZ11" t="s">
        <v>7</v>
      </c>
      <c r="WYA11" t="s">
        <v>7</v>
      </c>
      <c r="WYB11" t="s">
        <v>7</v>
      </c>
      <c r="WYC11" t="s">
        <v>7</v>
      </c>
      <c r="WYD11" t="s">
        <v>7</v>
      </c>
      <c r="WYE11" t="s">
        <v>7</v>
      </c>
      <c r="WYF11" t="s">
        <v>7</v>
      </c>
      <c r="WYG11" t="s">
        <v>7</v>
      </c>
      <c r="WYH11" t="s">
        <v>7</v>
      </c>
      <c r="WYI11" t="s">
        <v>7</v>
      </c>
      <c r="WYJ11" t="s">
        <v>7</v>
      </c>
      <c r="WYK11" t="s">
        <v>7</v>
      </c>
      <c r="WYL11" t="s">
        <v>7</v>
      </c>
      <c r="WYM11" t="s">
        <v>7</v>
      </c>
      <c r="WYN11" t="s">
        <v>7</v>
      </c>
      <c r="WYO11" t="s">
        <v>7</v>
      </c>
      <c r="WYP11" t="s">
        <v>7</v>
      </c>
      <c r="WYQ11" t="s">
        <v>7</v>
      </c>
      <c r="WYR11" t="s">
        <v>7</v>
      </c>
      <c r="WYS11" t="s">
        <v>7</v>
      </c>
      <c r="WYT11" t="s">
        <v>7</v>
      </c>
      <c r="WYU11" t="s">
        <v>7</v>
      </c>
      <c r="WYV11" t="s">
        <v>7</v>
      </c>
      <c r="WYW11" t="s">
        <v>7</v>
      </c>
      <c r="WYX11" t="s">
        <v>7</v>
      </c>
      <c r="WYY11" t="s">
        <v>7</v>
      </c>
      <c r="WYZ11" t="s">
        <v>7</v>
      </c>
      <c r="WZA11" t="s">
        <v>7</v>
      </c>
      <c r="WZB11" t="s">
        <v>7</v>
      </c>
      <c r="WZC11" t="s">
        <v>7</v>
      </c>
      <c r="WZD11" t="s">
        <v>7</v>
      </c>
      <c r="WZE11" t="s">
        <v>7</v>
      </c>
      <c r="WZF11" t="s">
        <v>7</v>
      </c>
      <c r="WZG11" t="s">
        <v>7</v>
      </c>
      <c r="WZH11" t="s">
        <v>7</v>
      </c>
      <c r="WZI11" t="s">
        <v>7</v>
      </c>
      <c r="WZJ11" t="s">
        <v>7</v>
      </c>
      <c r="WZK11" t="s">
        <v>7</v>
      </c>
      <c r="WZL11" t="s">
        <v>7</v>
      </c>
      <c r="WZM11" t="s">
        <v>7</v>
      </c>
      <c r="WZN11" t="s">
        <v>7</v>
      </c>
      <c r="WZO11" t="s">
        <v>7</v>
      </c>
      <c r="WZP11" t="s">
        <v>7</v>
      </c>
      <c r="WZQ11" t="s">
        <v>7</v>
      </c>
      <c r="WZR11" t="s">
        <v>7</v>
      </c>
      <c r="WZS11" t="s">
        <v>7</v>
      </c>
      <c r="WZT11" t="s">
        <v>7</v>
      </c>
      <c r="WZU11" t="s">
        <v>7</v>
      </c>
      <c r="WZV11" t="s">
        <v>7</v>
      </c>
      <c r="WZW11" t="s">
        <v>7</v>
      </c>
      <c r="WZX11" t="s">
        <v>7</v>
      </c>
      <c r="WZY11" t="s">
        <v>7</v>
      </c>
      <c r="WZZ11" t="s">
        <v>7</v>
      </c>
      <c r="XAA11" t="s">
        <v>7</v>
      </c>
      <c r="XAB11" t="s">
        <v>7</v>
      </c>
      <c r="XAC11" t="s">
        <v>7</v>
      </c>
      <c r="XAD11" t="s">
        <v>7</v>
      </c>
      <c r="XAE11" t="s">
        <v>7</v>
      </c>
      <c r="XAF11" t="s">
        <v>7</v>
      </c>
      <c r="XAG11" t="s">
        <v>7</v>
      </c>
      <c r="XAH11" t="s">
        <v>7</v>
      </c>
      <c r="XAI11" t="s">
        <v>7</v>
      </c>
      <c r="XAJ11" t="s">
        <v>7</v>
      </c>
      <c r="XAK11" t="s">
        <v>7</v>
      </c>
      <c r="XAL11" t="s">
        <v>7</v>
      </c>
      <c r="XAM11" t="s">
        <v>7</v>
      </c>
      <c r="XAN11" t="s">
        <v>7</v>
      </c>
      <c r="XAO11" t="s">
        <v>7</v>
      </c>
      <c r="XAP11" t="s">
        <v>7</v>
      </c>
      <c r="XAQ11" t="s">
        <v>7</v>
      </c>
      <c r="XAR11" t="s">
        <v>7</v>
      </c>
      <c r="XAS11" t="s">
        <v>7</v>
      </c>
      <c r="XAT11" t="s">
        <v>7</v>
      </c>
      <c r="XAU11" t="s">
        <v>7</v>
      </c>
      <c r="XAV11" t="s">
        <v>7</v>
      </c>
      <c r="XAW11" t="s">
        <v>7</v>
      </c>
      <c r="XAX11" t="s">
        <v>7</v>
      </c>
      <c r="XAY11" t="s">
        <v>7</v>
      </c>
      <c r="XAZ11" t="s">
        <v>7</v>
      </c>
      <c r="XBA11" t="s">
        <v>7</v>
      </c>
      <c r="XBB11" t="s">
        <v>7</v>
      </c>
      <c r="XBC11" t="s">
        <v>7</v>
      </c>
      <c r="XBD11" t="s">
        <v>7</v>
      </c>
      <c r="XBE11" t="s">
        <v>7</v>
      </c>
      <c r="XBF11" t="s">
        <v>7</v>
      </c>
      <c r="XBG11" t="s">
        <v>7</v>
      </c>
      <c r="XBH11" t="s">
        <v>7</v>
      </c>
      <c r="XBI11" t="s">
        <v>7</v>
      </c>
      <c r="XBJ11" t="s">
        <v>7</v>
      </c>
      <c r="XBK11" t="s">
        <v>7</v>
      </c>
      <c r="XBL11" t="s">
        <v>7</v>
      </c>
      <c r="XBM11" t="s">
        <v>7</v>
      </c>
      <c r="XBN11" t="s">
        <v>7</v>
      </c>
      <c r="XBO11" t="s">
        <v>7</v>
      </c>
      <c r="XBP11" t="s">
        <v>7</v>
      </c>
      <c r="XBQ11" t="s">
        <v>7</v>
      </c>
      <c r="XBR11" t="s">
        <v>7</v>
      </c>
      <c r="XBS11" t="s">
        <v>7</v>
      </c>
      <c r="XBT11" t="s">
        <v>7</v>
      </c>
      <c r="XBU11" t="s">
        <v>7</v>
      </c>
      <c r="XBV11" t="s">
        <v>7</v>
      </c>
      <c r="XBW11" t="s">
        <v>7</v>
      </c>
      <c r="XBX11" t="s">
        <v>7</v>
      </c>
      <c r="XBY11" t="s">
        <v>7</v>
      </c>
      <c r="XBZ11" t="s">
        <v>7</v>
      </c>
      <c r="XCA11" t="s">
        <v>7</v>
      </c>
      <c r="XCB11" t="s">
        <v>7</v>
      </c>
      <c r="XCC11" t="s">
        <v>7</v>
      </c>
      <c r="XCD11" t="s">
        <v>7</v>
      </c>
      <c r="XCE11" t="s">
        <v>7</v>
      </c>
      <c r="XCF11" t="s">
        <v>7</v>
      </c>
      <c r="XCG11" t="s">
        <v>7</v>
      </c>
      <c r="XCH11" t="s">
        <v>7</v>
      </c>
      <c r="XCI11" t="s">
        <v>7</v>
      </c>
      <c r="XCJ11" t="s">
        <v>7</v>
      </c>
      <c r="XCK11" t="s">
        <v>7</v>
      </c>
      <c r="XCL11" t="s">
        <v>7</v>
      </c>
      <c r="XCM11" t="s">
        <v>7</v>
      </c>
      <c r="XCN11" t="s">
        <v>7</v>
      </c>
      <c r="XCO11" t="s">
        <v>7</v>
      </c>
      <c r="XCP11" t="s">
        <v>7</v>
      </c>
      <c r="XCQ11" t="s">
        <v>7</v>
      </c>
      <c r="XCR11" t="s">
        <v>7</v>
      </c>
      <c r="XCS11" t="s">
        <v>7</v>
      </c>
      <c r="XCT11" t="s">
        <v>7</v>
      </c>
      <c r="XCU11" t="s">
        <v>7</v>
      </c>
      <c r="XCV11" t="s">
        <v>7</v>
      </c>
      <c r="XCW11" t="s">
        <v>7</v>
      </c>
      <c r="XCX11" t="s">
        <v>7</v>
      </c>
      <c r="XCY11" t="s">
        <v>7</v>
      </c>
      <c r="XCZ11" t="s">
        <v>7</v>
      </c>
      <c r="XDA11" t="s">
        <v>7</v>
      </c>
      <c r="XDB11" t="s">
        <v>7</v>
      </c>
      <c r="XDC11" t="s">
        <v>7</v>
      </c>
      <c r="XDD11" t="s">
        <v>7</v>
      </c>
      <c r="XDE11" t="s">
        <v>7</v>
      </c>
      <c r="XDF11" t="s">
        <v>7</v>
      </c>
      <c r="XDG11" t="s">
        <v>7</v>
      </c>
      <c r="XDH11" t="s">
        <v>7</v>
      </c>
      <c r="XDI11" t="s">
        <v>7</v>
      </c>
      <c r="XDJ11" t="s">
        <v>7</v>
      </c>
      <c r="XDK11" t="s">
        <v>7</v>
      </c>
      <c r="XDL11" t="s">
        <v>7</v>
      </c>
      <c r="XDM11" t="s">
        <v>7</v>
      </c>
      <c r="XDN11" t="s">
        <v>7</v>
      </c>
      <c r="XDO11" t="s">
        <v>7</v>
      </c>
      <c r="XDP11" t="s">
        <v>7</v>
      </c>
      <c r="XDQ11" t="s">
        <v>7</v>
      </c>
      <c r="XDR11" t="s">
        <v>7</v>
      </c>
      <c r="XDS11" t="s">
        <v>7</v>
      </c>
      <c r="XDT11" t="s">
        <v>7</v>
      </c>
      <c r="XDU11" t="s">
        <v>7</v>
      </c>
      <c r="XDV11" t="s">
        <v>7</v>
      </c>
      <c r="XDW11" t="s">
        <v>7</v>
      </c>
      <c r="XDX11" t="s">
        <v>7</v>
      </c>
      <c r="XDY11" t="s">
        <v>7</v>
      </c>
      <c r="XDZ11" t="s">
        <v>7</v>
      </c>
      <c r="XEA11" t="s">
        <v>7</v>
      </c>
      <c r="XEB11" t="s">
        <v>7</v>
      </c>
      <c r="XEC11" t="s">
        <v>7</v>
      </c>
      <c r="XED11" t="s">
        <v>7</v>
      </c>
      <c r="XEE11" t="s">
        <v>7</v>
      </c>
    </row>
    <row r="12" spans="1:16359">
      <c r="A12" s="2" t="s">
        <v>18</v>
      </c>
      <c r="B12" s="20" t="s">
        <v>48</v>
      </c>
    </row>
    <row r="13" spans="1:16359">
      <c r="A13" s="3" t="s">
        <v>3</v>
      </c>
      <c r="B13" s="20" t="s">
        <v>54</v>
      </c>
    </row>
    <row r="14" spans="1:16359" customFormat="1">
      <c r="A14" s="34" t="s">
        <v>63</v>
      </c>
      <c r="B14" s="22" t="s">
        <v>58</v>
      </c>
      <c r="I14" t="s">
        <v>8</v>
      </c>
      <c r="K14" t="s">
        <v>8</v>
      </c>
      <c r="N14" t="s">
        <v>8</v>
      </c>
      <c r="O14" t="s">
        <v>8</v>
      </c>
      <c r="P14" t="s">
        <v>8</v>
      </c>
      <c r="Q14" t="s">
        <v>8</v>
      </c>
      <c r="R14" t="s">
        <v>8</v>
      </c>
      <c r="S14" t="s">
        <v>8</v>
      </c>
      <c r="T14" t="s">
        <v>8</v>
      </c>
      <c r="U14" t="s">
        <v>8</v>
      </c>
      <c r="V14" t="s">
        <v>8</v>
      </c>
      <c r="W14" t="s">
        <v>8</v>
      </c>
      <c r="X14" t="s">
        <v>8</v>
      </c>
      <c r="Y14" t="s">
        <v>8</v>
      </c>
      <c r="Z14" t="s">
        <v>8</v>
      </c>
      <c r="AA14" t="s">
        <v>8</v>
      </c>
      <c r="AB14" t="s">
        <v>8</v>
      </c>
      <c r="AC14" t="s">
        <v>8</v>
      </c>
      <c r="AD14" t="s">
        <v>8</v>
      </c>
      <c r="AE14" t="s">
        <v>8</v>
      </c>
      <c r="AF14" t="s">
        <v>8</v>
      </c>
      <c r="AG14" t="s">
        <v>8</v>
      </c>
      <c r="AH14" t="s">
        <v>8</v>
      </c>
      <c r="AI14" t="s">
        <v>8</v>
      </c>
      <c r="AJ14" t="s">
        <v>8</v>
      </c>
      <c r="AK14" t="s">
        <v>8</v>
      </c>
      <c r="AL14" t="s">
        <v>8</v>
      </c>
      <c r="AM14" t="s">
        <v>8</v>
      </c>
      <c r="AN14" t="s">
        <v>8</v>
      </c>
      <c r="AO14" t="s">
        <v>8</v>
      </c>
      <c r="AP14" t="s">
        <v>8</v>
      </c>
      <c r="AQ14" t="s">
        <v>8</v>
      </c>
      <c r="AR14" t="s">
        <v>8</v>
      </c>
      <c r="AS14" t="s">
        <v>8</v>
      </c>
      <c r="AT14" t="s">
        <v>8</v>
      </c>
      <c r="AU14" t="s">
        <v>8</v>
      </c>
      <c r="AV14" t="s">
        <v>8</v>
      </c>
      <c r="AW14" t="s">
        <v>8</v>
      </c>
      <c r="AX14" t="s">
        <v>8</v>
      </c>
      <c r="AY14" t="s">
        <v>8</v>
      </c>
      <c r="AZ14" t="s">
        <v>8</v>
      </c>
      <c r="BA14" t="s">
        <v>8</v>
      </c>
      <c r="BB14" t="s">
        <v>8</v>
      </c>
      <c r="BC14" t="s">
        <v>8</v>
      </c>
      <c r="BD14" t="s">
        <v>8</v>
      </c>
      <c r="BE14" t="s">
        <v>8</v>
      </c>
      <c r="BF14" t="s">
        <v>8</v>
      </c>
      <c r="BG14" t="s">
        <v>8</v>
      </c>
      <c r="BH14" t="s">
        <v>8</v>
      </c>
      <c r="BI14" t="s">
        <v>8</v>
      </c>
      <c r="BJ14" t="s">
        <v>8</v>
      </c>
      <c r="BK14" t="s">
        <v>8</v>
      </c>
      <c r="BL14" t="s">
        <v>8</v>
      </c>
      <c r="BM14" t="s">
        <v>8</v>
      </c>
      <c r="BN14" t="s">
        <v>8</v>
      </c>
      <c r="BO14" t="s">
        <v>8</v>
      </c>
      <c r="BP14" t="s">
        <v>8</v>
      </c>
      <c r="BQ14" t="s">
        <v>8</v>
      </c>
      <c r="BR14" t="s">
        <v>8</v>
      </c>
      <c r="BS14" t="s">
        <v>8</v>
      </c>
      <c r="BT14" t="s">
        <v>8</v>
      </c>
      <c r="BU14" t="s">
        <v>8</v>
      </c>
      <c r="BV14" t="s">
        <v>8</v>
      </c>
      <c r="BW14" t="s">
        <v>8</v>
      </c>
      <c r="BX14" t="s">
        <v>8</v>
      </c>
      <c r="BY14" t="s">
        <v>8</v>
      </c>
      <c r="BZ14" t="s">
        <v>8</v>
      </c>
      <c r="CA14" t="s">
        <v>8</v>
      </c>
      <c r="CB14" t="s">
        <v>8</v>
      </c>
      <c r="CC14" t="s">
        <v>8</v>
      </c>
      <c r="CD14" t="s">
        <v>8</v>
      </c>
      <c r="CE14" t="s">
        <v>8</v>
      </c>
      <c r="CF14" t="s">
        <v>8</v>
      </c>
      <c r="CG14" t="s">
        <v>8</v>
      </c>
      <c r="CH14" t="s">
        <v>8</v>
      </c>
      <c r="CI14" t="s">
        <v>8</v>
      </c>
      <c r="CJ14" t="s">
        <v>8</v>
      </c>
      <c r="CK14" t="s">
        <v>8</v>
      </c>
      <c r="CL14" t="s">
        <v>8</v>
      </c>
      <c r="CM14" t="s">
        <v>8</v>
      </c>
      <c r="CN14" t="s">
        <v>8</v>
      </c>
      <c r="CO14" t="s">
        <v>8</v>
      </c>
      <c r="CP14" t="s">
        <v>8</v>
      </c>
      <c r="CQ14" t="s">
        <v>8</v>
      </c>
      <c r="CR14" t="s">
        <v>8</v>
      </c>
      <c r="CS14" t="s">
        <v>8</v>
      </c>
      <c r="CT14" t="s">
        <v>8</v>
      </c>
      <c r="CU14" t="s">
        <v>8</v>
      </c>
      <c r="CV14" t="s">
        <v>8</v>
      </c>
      <c r="CW14" t="s">
        <v>8</v>
      </c>
      <c r="CX14" t="s">
        <v>8</v>
      </c>
      <c r="CY14" t="s">
        <v>8</v>
      </c>
      <c r="CZ14" t="s">
        <v>8</v>
      </c>
      <c r="DA14" t="s">
        <v>8</v>
      </c>
      <c r="DB14" t="s">
        <v>8</v>
      </c>
      <c r="DC14" t="s">
        <v>8</v>
      </c>
      <c r="DD14" t="s">
        <v>8</v>
      </c>
      <c r="DE14" t="s">
        <v>8</v>
      </c>
      <c r="DF14" t="s">
        <v>8</v>
      </c>
      <c r="DG14" t="s">
        <v>8</v>
      </c>
      <c r="DH14" t="s">
        <v>8</v>
      </c>
      <c r="DI14" t="s">
        <v>8</v>
      </c>
      <c r="DJ14" t="s">
        <v>8</v>
      </c>
      <c r="DK14" t="s">
        <v>8</v>
      </c>
      <c r="DL14" t="s">
        <v>8</v>
      </c>
      <c r="DM14" t="s">
        <v>8</v>
      </c>
      <c r="DN14" t="s">
        <v>8</v>
      </c>
      <c r="DO14" t="s">
        <v>8</v>
      </c>
      <c r="DP14" t="s">
        <v>8</v>
      </c>
      <c r="DQ14" t="s">
        <v>8</v>
      </c>
      <c r="DR14" t="s">
        <v>8</v>
      </c>
      <c r="DS14" t="s">
        <v>8</v>
      </c>
      <c r="DT14" t="s">
        <v>8</v>
      </c>
      <c r="DU14" t="s">
        <v>8</v>
      </c>
      <c r="DV14" t="s">
        <v>8</v>
      </c>
      <c r="DW14" t="s">
        <v>8</v>
      </c>
      <c r="DX14" t="s">
        <v>8</v>
      </c>
      <c r="DY14" t="s">
        <v>8</v>
      </c>
      <c r="DZ14" t="s">
        <v>8</v>
      </c>
      <c r="EA14" t="s">
        <v>8</v>
      </c>
      <c r="EB14" t="s">
        <v>8</v>
      </c>
      <c r="EC14" t="s">
        <v>8</v>
      </c>
      <c r="ED14" t="s">
        <v>8</v>
      </c>
      <c r="EE14" t="s">
        <v>8</v>
      </c>
      <c r="EF14" t="s">
        <v>8</v>
      </c>
      <c r="EG14" t="s">
        <v>8</v>
      </c>
      <c r="EH14" t="s">
        <v>8</v>
      </c>
      <c r="EI14" t="s">
        <v>8</v>
      </c>
      <c r="EJ14" t="s">
        <v>8</v>
      </c>
      <c r="EK14" t="s">
        <v>8</v>
      </c>
      <c r="EL14" t="s">
        <v>8</v>
      </c>
      <c r="EM14" t="s">
        <v>8</v>
      </c>
      <c r="EN14" t="s">
        <v>8</v>
      </c>
      <c r="EO14" t="s">
        <v>8</v>
      </c>
      <c r="EP14" t="s">
        <v>8</v>
      </c>
      <c r="EQ14" t="s">
        <v>8</v>
      </c>
      <c r="ER14" t="s">
        <v>8</v>
      </c>
      <c r="ES14" t="s">
        <v>8</v>
      </c>
      <c r="ET14" t="s">
        <v>8</v>
      </c>
      <c r="EU14" t="s">
        <v>8</v>
      </c>
      <c r="EV14" t="s">
        <v>8</v>
      </c>
      <c r="EW14" t="s">
        <v>8</v>
      </c>
      <c r="EX14" t="s">
        <v>8</v>
      </c>
      <c r="EY14" t="s">
        <v>8</v>
      </c>
      <c r="EZ14" t="s">
        <v>8</v>
      </c>
      <c r="FA14" t="s">
        <v>8</v>
      </c>
      <c r="FB14" t="s">
        <v>8</v>
      </c>
      <c r="FC14" t="s">
        <v>8</v>
      </c>
      <c r="FD14" t="s">
        <v>8</v>
      </c>
      <c r="FE14" t="s">
        <v>8</v>
      </c>
      <c r="FF14" t="s">
        <v>8</v>
      </c>
      <c r="FG14" t="s">
        <v>8</v>
      </c>
      <c r="FH14" t="s">
        <v>8</v>
      </c>
      <c r="FI14" t="s">
        <v>8</v>
      </c>
      <c r="FJ14" t="s">
        <v>8</v>
      </c>
      <c r="FK14" t="s">
        <v>8</v>
      </c>
      <c r="FL14" t="s">
        <v>8</v>
      </c>
      <c r="FM14" t="s">
        <v>8</v>
      </c>
      <c r="FN14" t="s">
        <v>8</v>
      </c>
      <c r="FO14" t="s">
        <v>8</v>
      </c>
      <c r="FP14" t="s">
        <v>8</v>
      </c>
      <c r="FQ14" t="s">
        <v>8</v>
      </c>
      <c r="FR14" t="s">
        <v>8</v>
      </c>
      <c r="FS14" t="s">
        <v>8</v>
      </c>
      <c r="FT14" t="s">
        <v>8</v>
      </c>
      <c r="FU14" t="s">
        <v>8</v>
      </c>
      <c r="FV14" t="s">
        <v>8</v>
      </c>
      <c r="FW14" t="s">
        <v>8</v>
      </c>
      <c r="FX14" t="s">
        <v>8</v>
      </c>
      <c r="FY14" t="s">
        <v>8</v>
      </c>
      <c r="FZ14" t="s">
        <v>8</v>
      </c>
      <c r="GA14" t="s">
        <v>8</v>
      </c>
      <c r="GB14" t="s">
        <v>8</v>
      </c>
      <c r="GC14" t="s">
        <v>8</v>
      </c>
      <c r="GD14" t="s">
        <v>8</v>
      </c>
      <c r="GE14" t="s">
        <v>8</v>
      </c>
      <c r="GF14" t="s">
        <v>8</v>
      </c>
      <c r="GG14" t="s">
        <v>8</v>
      </c>
      <c r="GH14" t="s">
        <v>8</v>
      </c>
      <c r="GI14" t="s">
        <v>8</v>
      </c>
      <c r="GJ14" t="s">
        <v>8</v>
      </c>
      <c r="GK14" t="s">
        <v>8</v>
      </c>
      <c r="GL14" t="s">
        <v>8</v>
      </c>
      <c r="GM14" t="s">
        <v>8</v>
      </c>
      <c r="GN14" t="s">
        <v>8</v>
      </c>
      <c r="GO14" t="s">
        <v>8</v>
      </c>
      <c r="GP14" t="s">
        <v>8</v>
      </c>
      <c r="GQ14" t="s">
        <v>8</v>
      </c>
      <c r="GR14" t="s">
        <v>8</v>
      </c>
      <c r="GS14" t="s">
        <v>8</v>
      </c>
      <c r="GT14" t="s">
        <v>8</v>
      </c>
      <c r="GU14" t="s">
        <v>8</v>
      </c>
      <c r="GV14" t="s">
        <v>8</v>
      </c>
      <c r="GW14" t="s">
        <v>8</v>
      </c>
      <c r="GX14" t="s">
        <v>8</v>
      </c>
      <c r="GY14" t="s">
        <v>8</v>
      </c>
      <c r="GZ14" t="s">
        <v>8</v>
      </c>
      <c r="HA14" t="s">
        <v>8</v>
      </c>
      <c r="HB14" t="s">
        <v>8</v>
      </c>
      <c r="HC14" t="s">
        <v>8</v>
      </c>
      <c r="HD14" t="s">
        <v>8</v>
      </c>
      <c r="HE14" t="s">
        <v>8</v>
      </c>
      <c r="HF14" t="s">
        <v>8</v>
      </c>
      <c r="HG14" t="s">
        <v>8</v>
      </c>
      <c r="HH14" t="s">
        <v>8</v>
      </c>
      <c r="HI14" t="s">
        <v>8</v>
      </c>
      <c r="HJ14" t="s">
        <v>8</v>
      </c>
      <c r="HK14" t="s">
        <v>8</v>
      </c>
      <c r="HL14" t="s">
        <v>8</v>
      </c>
      <c r="HM14" t="s">
        <v>8</v>
      </c>
      <c r="HN14" t="s">
        <v>8</v>
      </c>
      <c r="HO14" t="s">
        <v>8</v>
      </c>
      <c r="HP14" t="s">
        <v>8</v>
      </c>
      <c r="HQ14" t="s">
        <v>8</v>
      </c>
      <c r="HR14" t="s">
        <v>8</v>
      </c>
      <c r="HS14" t="s">
        <v>8</v>
      </c>
      <c r="HT14" t="s">
        <v>8</v>
      </c>
      <c r="HU14" t="s">
        <v>8</v>
      </c>
      <c r="HV14" t="s">
        <v>8</v>
      </c>
      <c r="HW14" t="s">
        <v>8</v>
      </c>
      <c r="HX14" t="s">
        <v>8</v>
      </c>
      <c r="HY14" t="s">
        <v>8</v>
      </c>
      <c r="HZ14" t="s">
        <v>8</v>
      </c>
      <c r="IA14" t="s">
        <v>8</v>
      </c>
      <c r="IB14" t="s">
        <v>8</v>
      </c>
      <c r="IC14" t="s">
        <v>8</v>
      </c>
      <c r="ID14" t="s">
        <v>8</v>
      </c>
      <c r="IE14" t="s">
        <v>8</v>
      </c>
      <c r="IF14" t="s">
        <v>8</v>
      </c>
      <c r="IG14" t="s">
        <v>8</v>
      </c>
      <c r="IH14" t="s">
        <v>8</v>
      </c>
      <c r="II14" t="s">
        <v>8</v>
      </c>
      <c r="IJ14" t="s">
        <v>8</v>
      </c>
      <c r="IK14" t="s">
        <v>8</v>
      </c>
      <c r="IL14" t="s">
        <v>8</v>
      </c>
      <c r="IM14" t="s">
        <v>8</v>
      </c>
      <c r="IN14" t="s">
        <v>8</v>
      </c>
      <c r="IO14" t="s">
        <v>8</v>
      </c>
      <c r="IP14" t="s">
        <v>8</v>
      </c>
      <c r="IQ14" t="s">
        <v>8</v>
      </c>
      <c r="IR14" t="s">
        <v>8</v>
      </c>
      <c r="IS14" t="s">
        <v>8</v>
      </c>
      <c r="IT14" t="s">
        <v>8</v>
      </c>
      <c r="IU14" t="s">
        <v>8</v>
      </c>
      <c r="IV14" t="s">
        <v>8</v>
      </c>
      <c r="IW14" t="s">
        <v>8</v>
      </c>
      <c r="IX14" t="s">
        <v>8</v>
      </c>
      <c r="IY14" t="s">
        <v>8</v>
      </c>
      <c r="IZ14" t="s">
        <v>8</v>
      </c>
      <c r="JA14" t="s">
        <v>8</v>
      </c>
      <c r="JB14" t="s">
        <v>8</v>
      </c>
      <c r="JC14" t="s">
        <v>8</v>
      </c>
      <c r="JD14" t="s">
        <v>8</v>
      </c>
      <c r="JE14" t="s">
        <v>8</v>
      </c>
      <c r="JF14" t="s">
        <v>8</v>
      </c>
      <c r="JG14" t="s">
        <v>8</v>
      </c>
      <c r="JH14" t="s">
        <v>8</v>
      </c>
      <c r="JI14" t="s">
        <v>8</v>
      </c>
      <c r="JJ14" t="s">
        <v>8</v>
      </c>
      <c r="JK14" t="s">
        <v>8</v>
      </c>
      <c r="JL14" t="s">
        <v>8</v>
      </c>
      <c r="JM14" t="s">
        <v>8</v>
      </c>
      <c r="JN14" t="s">
        <v>8</v>
      </c>
      <c r="JO14" t="s">
        <v>8</v>
      </c>
      <c r="JP14" t="s">
        <v>8</v>
      </c>
      <c r="JQ14" t="s">
        <v>8</v>
      </c>
      <c r="JR14" t="s">
        <v>8</v>
      </c>
      <c r="JS14" t="s">
        <v>8</v>
      </c>
      <c r="JT14" t="s">
        <v>8</v>
      </c>
      <c r="JU14" t="s">
        <v>8</v>
      </c>
      <c r="JV14" t="s">
        <v>8</v>
      </c>
      <c r="JW14" t="s">
        <v>8</v>
      </c>
      <c r="JX14" t="s">
        <v>8</v>
      </c>
      <c r="JY14" t="s">
        <v>8</v>
      </c>
      <c r="JZ14" t="s">
        <v>8</v>
      </c>
      <c r="KA14" t="s">
        <v>8</v>
      </c>
      <c r="KB14" t="s">
        <v>8</v>
      </c>
      <c r="KC14" t="s">
        <v>8</v>
      </c>
      <c r="KD14" t="s">
        <v>8</v>
      </c>
      <c r="KE14" t="s">
        <v>8</v>
      </c>
      <c r="KF14" t="s">
        <v>8</v>
      </c>
      <c r="KG14" t="s">
        <v>8</v>
      </c>
      <c r="KH14" t="s">
        <v>8</v>
      </c>
      <c r="KI14" t="s">
        <v>8</v>
      </c>
      <c r="KJ14" t="s">
        <v>8</v>
      </c>
      <c r="KK14" t="s">
        <v>8</v>
      </c>
      <c r="KL14" t="s">
        <v>8</v>
      </c>
      <c r="KM14" t="s">
        <v>8</v>
      </c>
      <c r="KN14" t="s">
        <v>8</v>
      </c>
      <c r="KO14" t="s">
        <v>8</v>
      </c>
      <c r="KP14" t="s">
        <v>8</v>
      </c>
      <c r="KQ14" t="s">
        <v>8</v>
      </c>
      <c r="KR14" t="s">
        <v>8</v>
      </c>
      <c r="KS14" t="s">
        <v>8</v>
      </c>
      <c r="KT14" t="s">
        <v>8</v>
      </c>
      <c r="KU14" t="s">
        <v>8</v>
      </c>
      <c r="KV14" t="s">
        <v>8</v>
      </c>
      <c r="KW14" t="s">
        <v>8</v>
      </c>
      <c r="KX14" t="s">
        <v>8</v>
      </c>
      <c r="KY14" t="s">
        <v>8</v>
      </c>
      <c r="KZ14" t="s">
        <v>8</v>
      </c>
      <c r="LA14" t="s">
        <v>8</v>
      </c>
      <c r="LB14" t="s">
        <v>8</v>
      </c>
      <c r="LC14" t="s">
        <v>8</v>
      </c>
      <c r="LD14" t="s">
        <v>8</v>
      </c>
      <c r="LE14" t="s">
        <v>8</v>
      </c>
      <c r="LF14" t="s">
        <v>8</v>
      </c>
      <c r="LG14" t="s">
        <v>8</v>
      </c>
      <c r="LH14" t="s">
        <v>8</v>
      </c>
      <c r="LI14" t="s">
        <v>8</v>
      </c>
      <c r="LJ14" t="s">
        <v>8</v>
      </c>
      <c r="LK14" t="s">
        <v>8</v>
      </c>
      <c r="LL14" t="s">
        <v>8</v>
      </c>
      <c r="LM14" t="s">
        <v>8</v>
      </c>
      <c r="LN14" t="s">
        <v>8</v>
      </c>
      <c r="LO14" t="s">
        <v>8</v>
      </c>
      <c r="LP14" t="s">
        <v>8</v>
      </c>
      <c r="LQ14" t="s">
        <v>8</v>
      </c>
      <c r="LR14" t="s">
        <v>8</v>
      </c>
      <c r="LS14" t="s">
        <v>8</v>
      </c>
      <c r="LT14" t="s">
        <v>8</v>
      </c>
      <c r="LU14" t="s">
        <v>8</v>
      </c>
      <c r="LV14" t="s">
        <v>8</v>
      </c>
      <c r="LW14" t="s">
        <v>8</v>
      </c>
      <c r="LX14" t="s">
        <v>8</v>
      </c>
      <c r="LY14" t="s">
        <v>8</v>
      </c>
      <c r="LZ14" t="s">
        <v>8</v>
      </c>
      <c r="MA14" t="s">
        <v>8</v>
      </c>
      <c r="MB14" t="s">
        <v>8</v>
      </c>
      <c r="MC14" t="s">
        <v>8</v>
      </c>
      <c r="MD14" t="s">
        <v>8</v>
      </c>
      <c r="ME14" t="s">
        <v>8</v>
      </c>
      <c r="MF14" t="s">
        <v>8</v>
      </c>
      <c r="MG14" t="s">
        <v>8</v>
      </c>
      <c r="MH14" t="s">
        <v>8</v>
      </c>
      <c r="MI14" t="s">
        <v>8</v>
      </c>
      <c r="MJ14" t="s">
        <v>8</v>
      </c>
      <c r="MK14" t="s">
        <v>8</v>
      </c>
      <c r="ML14" t="s">
        <v>8</v>
      </c>
      <c r="MM14" t="s">
        <v>8</v>
      </c>
      <c r="MN14" t="s">
        <v>8</v>
      </c>
      <c r="MO14" t="s">
        <v>8</v>
      </c>
      <c r="MP14" t="s">
        <v>8</v>
      </c>
      <c r="MQ14" t="s">
        <v>8</v>
      </c>
      <c r="MR14" t="s">
        <v>8</v>
      </c>
      <c r="MS14" t="s">
        <v>8</v>
      </c>
      <c r="MT14" t="s">
        <v>8</v>
      </c>
      <c r="MU14" t="s">
        <v>8</v>
      </c>
      <c r="MV14" t="s">
        <v>8</v>
      </c>
      <c r="MW14" t="s">
        <v>8</v>
      </c>
      <c r="MX14" t="s">
        <v>8</v>
      </c>
      <c r="MY14" t="s">
        <v>8</v>
      </c>
      <c r="MZ14" t="s">
        <v>8</v>
      </c>
      <c r="NA14" t="s">
        <v>8</v>
      </c>
      <c r="NB14" t="s">
        <v>8</v>
      </c>
      <c r="NC14" t="s">
        <v>8</v>
      </c>
      <c r="ND14" t="s">
        <v>8</v>
      </c>
      <c r="NE14" t="s">
        <v>8</v>
      </c>
      <c r="NF14" t="s">
        <v>8</v>
      </c>
      <c r="NG14" t="s">
        <v>8</v>
      </c>
      <c r="NH14" t="s">
        <v>8</v>
      </c>
      <c r="NI14" t="s">
        <v>8</v>
      </c>
      <c r="NJ14" t="s">
        <v>8</v>
      </c>
      <c r="NK14" t="s">
        <v>8</v>
      </c>
      <c r="NL14" t="s">
        <v>8</v>
      </c>
      <c r="NM14" t="s">
        <v>8</v>
      </c>
      <c r="NN14" t="s">
        <v>8</v>
      </c>
      <c r="NO14" t="s">
        <v>8</v>
      </c>
      <c r="NP14" t="s">
        <v>8</v>
      </c>
      <c r="NQ14" t="s">
        <v>8</v>
      </c>
      <c r="NR14" t="s">
        <v>8</v>
      </c>
      <c r="NS14" t="s">
        <v>8</v>
      </c>
      <c r="NT14" t="s">
        <v>8</v>
      </c>
      <c r="NU14" t="s">
        <v>8</v>
      </c>
      <c r="NV14" t="s">
        <v>8</v>
      </c>
      <c r="NW14" t="s">
        <v>8</v>
      </c>
      <c r="NX14" t="s">
        <v>8</v>
      </c>
      <c r="NY14" t="s">
        <v>8</v>
      </c>
      <c r="NZ14" t="s">
        <v>8</v>
      </c>
      <c r="OA14" t="s">
        <v>8</v>
      </c>
      <c r="OB14" t="s">
        <v>8</v>
      </c>
      <c r="OC14" t="s">
        <v>8</v>
      </c>
      <c r="OD14" t="s">
        <v>8</v>
      </c>
      <c r="OE14" t="s">
        <v>8</v>
      </c>
      <c r="OF14" t="s">
        <v>8</v>
      </c>
      <c r="OG14" t="s">
        <v>8</v>
      </c>
      <c r="OH14" t="s">
        <v>8</v>
      </c>
      <c r="OI14" t="s">
        <v>8</v>
      </c>
      <c r="OJ14" t="s">
        <v>8</v>
      </c>
      <c r="OK14" t="s">
        <v>8</v>
      </c>
      <c r="OL14" t="s">
        <v>8</v>
      </c>
      <c r="OM14" t="s">
        <v>8</v>
      </c>
      <c r="ON14" t="s">
        <v>8</v>
      </c>
      <c r="OO14" t="s">
        <v>8</v>
      </c>
      <c r="OP14" t="s">
        <v>8</v>
      </c>
      <c r="OQ14" t="s">
        <v>8</v>
      </c>
      <c r="OR14" t="s">
        <v>8</v>
      </c>
      <c r="OS14" t="s">
        <v>8</v>
      </c>
      <c r="OT14" t="s">
        <v>8</v>
      </c>
      <c r="OU14" t="s">
        <v>8</v>
      </c>
      <c r="OV14" t="s">
        <v>8</v>
      </c>
      <c r="OW14" t="s">
        <v>8</v>
      </c>
      <c r="OX14" t="s">
        <v>8</v>
      </c>
      <c r="OY14" t="s">
        <v>8</v>
      </c>
      <c r="OZ14" t="s">
        <v>8</v>
      </c>
      <c r="PA14" t="s">
        <v>8</v>
      </c>
      <c r="PB14" t="s">
        <v>8</v>
      </c>
      <c r="PC14" t="s">
        <v>8</v>
      </c>
      <c r="PD14" t="s">
        <v>8</v>
      </c>
      <c r="PE14" t="s">
        <v>8</v>
      </c>
      <c r="PF14" t="s">
        <v>8</v>
      </c>
      <c r="PG14" t="s">
        <v>8</v>
      </c>
      <c r="PH14" t="s">
        <v>8</v>
      </c>
      <c r="PI14" t="s">
        <v>8</v>
      </c>
      <c r="PJ14" t="s">
        <v>8</v>
      </c>
      <c r="PK14" t="s">
        <v>8</v>
      </c>
      <c r="PL14" t="s">
        <v>8</v>
      </c>
      <c r="PM14" t="s">
        <v>8</v>
      </c>
      <c r="PN14" t="s">
        <v>8</v>
      </c>
      <c r="PO14" t="s">
        <v>8</v>
      </c>
      <c r="PP14" t="s">
        <v>8</v>
      </c>
      <c r="PQ14" t="s">
        <v>8</v>
      </c>
      <c r="PR14" t="s">
        <v>8</v>
      </c>
      <c r="PS14" t="s">
        <v>8</v>
      </c>
      <c r="PT14" t="s">
        <v>8</v>
      </c>
      <c r="PU14" t="s">
        <v>8</v>
      </c>
      <c r="PV14" t="s">
        <v>8</v>
      </c>
      <c r="PW14" t="s">
        <v>8</v>
      </c>
      <c r="PX14" t="s">
        <v>8</v>
      </c>
      <c r="PY14" t="s">
        <v>8</v>
      </c>
      <c r="QY14" t="s">
        <v>8</v>
      </c>
      <c r="QZ14" t="s">
        <v>8</v>
      </c>
      <c r="RA14" t="s">
        <v>8</v>
      </c>
      <c r="RB14" t="s">
        <v>8</v>
      </c>
      <c r="RC14" t="s">
        <v>8</v>
      </c>
      <c r="RG14" t="s">
        <v>8</v>
      </c>
      <c r="RH14" t="s">
        <v>8</v>
      </c>
      <c r="RI14" t="s">
        <v>8</v>
      </c>
      <c r="RJ14" t="s">
        <v>8</v>
      </c>
      <c r="RK14" t="s">
        <v>8</v>
      </c>
      <c r="RL14" t="s">
        <v>8</v>
      </c>
      <c r="RM14" t="s">
        <v>8</v>
      </c>
      <c r="RN14" t="s">
        <v>8</v>
      </c>
      <c r="RO14" t="s">
        <v>8</v>
      </c>
      <c r="RP14" t="s">
        <v>8</v>
      </c>
      <c r="RQ14" t="s">
        <v>8</v>
      </c>
      <c r="RR14" t="s">
        <v>8</v>
      </c>
      <c r="RS14" t="s">
        <v>8</v>
      </c>
      <c r="RT14" t="s">
        <v>8</v>
      </c>
      <c r="RU14" t="s">
        <v>8</v>
      </c>
      <c r="RV14" t="s">
        <v>8</v>
      </c>
      <c r="RW14" t="s">
        <v>8</v>
      </c>
      <c r="RX14" t="s">
        <v>8</v>
      </c>
      <c r="RY14" t="s">
        <v>8</v>
      </c>
      <c r="RZ14" t="s">
        <v>8</v>
      </c>
      <c r="SA14" t="s">
        <v>8</v>
      </c>
      <c r="SB14" t="s">
        <v>8</v>
      </c>
      <c r="SC14" t="s">
        <v>8</v>
      </c>
      <c r="SD14" t="s">
        <v>8</v>
      </c>
      <c r="SE14" t="s">
        <v>8</v>
      </c>
      <c r="SF14" t="s">
        <v>8</v>
      </c>
      <c r="SG14" t="s">
        <v>8</v>
      </c>
      <c r="SH14" t="s">
        <v>8</v>
      </c>
      <c r="SI14" t="s">
        <v>8</v>
      </c>
      <c r="SJ14" t="s">
        <v>8</v>
      </c>
      <c r="SK14" t="s">
        <v>8</v>
      </c>
      <c r="SL14" t="s">
        <v>8</v>
      </c>
      <c r="SM14" t="s">
        <v>8</v>
      </c>
      <c r="SN14" t="s">
        <v>8</v>
      </c>
      <c r="SO14" t="s">
        <v>8</v>
      </c>
      <c r="SP14" t="s">
        <v>8</v>
      </c>
      <c r="SQ14" t="s">
        <v>8</v>
      </c>
      <c r="SR14" t="s">
        <v>8</v>
      </c>
      <c r="SS14" t="s">
        <v>8</v>
      </c>
      <c r="ST14" t="s">
        <v>8</v>
      </c>
      <c r="SU14" t="s">
        <v>8</v>
      </c>
      <c r="SV14" t="s">
        <v>8</v>
      </c>
      <c r="SW14" t="s">
        <v>8</v>
      </c>
      <c r="SX14" t="s">
        <v>8</v>
      </c>
      <c r="SY14" t="s">
        <v>8</v>
      </c>
      <c r="SZ14" t="s">
        <v>8</v>
      </c>
      <c r="TA14" t="s">
        <v>8</v>
      </c>
      <c r="TB14" t="s">
        <v>8</v>
      </c>
      <c r="TC14" t="s">
        <v>8</v>
      </c>
      <c r="TD14" t="s">
        <v>8</v>
      </c>
      <c r="TE14" t="s">
        <v>8</v>
      </c>
      <c r="TF14" t="s">
        <v>8</v>
      </c>
      <c r="TG14" t="s">
        <v>8</v>
      </c>
      <c r="TH14" t="s">
        <v>8</v>
      </c>
      <c r="TI14" t="s">
        <v>8</v>
      </c>
      <c r="TJ14" t="s">
        <v>8</v>
      </c>
      <c r="TK14" t="s">
        <v>8</v>
      </c>
      <c r="TL14" t="s">
        <v>8</v>
      </c>
      <c r="TM14" t="s">
        <v>8</v>
      </c>
      <c r="TN14" t="s">
        <v>8</v>
      </c>
      <c r="TO14" t="s">
        <v>8</v>
      </c>
      <c r="TP14" t="s">
        <v>8</v>
      </c>
      <c r="TQ14" t="s">
        <v>8</v>
      </c>
      <c r="TR14" t="s">
        <v>8</v>
      </c>
      <c r="TS14" t="s">
        <v>8</v>
      </c>
      <c r="TT14" t="s">
        <v>8</v>
      </c>
      <c r="TU14" t="s">
        <v>8</v>
      </c>
      <c r="TV14" t="s">
        <v>8</v>
      </c>
      <c r="TW14" t="s">
        <v>8</v>
      </c>
      <c r="TX14" t="s">
        <v>8</v>
      </c>
      <c r="TY14" t="s">
        <v>8</v>
      </c>
      <c r="TZ14" t="s">
        <v>8</v>
      </c>
      <c r="UA14" t="s">
        <v>8</v>
      </c>
      <c r="UB14" t="s">
        <v>8</v>
      </c>
      <c r="UC14" t="s">
        <v>8</v>
      </c>
      <c r="UD14" t="s">
        <v>8</v>
      </c>
      <c r="UE14" t="s">
        <v>8</v>
      </c>
      <c r="UF14" t="s">
        <v>8</v>
      </c>
      <c r="UG14" t="s">
        <v>8</v>
      </c>
      <c r="UH14" t="s">
        <v>8</v>
      </c>
      <c r="UI14" t="s">
        <v>8</v>
      </c>
      <c r="UJ14" t="s">
        <v>8</v>
      </c>
      <c r="UK14" t="s">
        <v>8</v>
      </c>
      <c r="UL14" t="s">
        <v>8</v>
      </c>
      <c r="UM14" t="s">
        <v>8</v>
      </c>
      <c r="UN14" t="s">
        <v>8</v>
      </c>
      <c r="UO14" t="s">
        <v>8</v>
      </c>
      <c r="UP14" t="s">
        <v>8</v>
      </c>
      <c r="UQ14" t="s">
        <v>8</v>
      </c>
      <c r="UR14" t="s">
        <v>8</v>
      </c>
      <c r="US14" t="s">
        <v>8</v>
      </c>
      <c r="UT14" t="s">
        <v>8</v>
      </c>
      <c r="UU14" t="s">
        <v>8</v>
      </c>
      <c r="UV14" t="s">
        <v>8</v>
      </c>
      <c r="UW14" t="s">
        <v>8</v>
      </c>
      <c r="UX14" t="s">
        <v>8</v>
      </c>
      <c r="UY14" t="s">
        <v>8</v>
      </c>
      <c r="UZ14" t="s">
        <v>8</v>
      </c>
      <c r="VA14" t="s">
        <v>8</v>
      </c>
      <c r="VB14" t="s">
        <v>8</v>
      </c>
      <c r="VC14" t="s">
        <v>8</v>
      </c>
      <c r="VD14" t="s">
        <v>8</v>
      </c>
      <c r="VE14" t="s">
        <v>8</v>
      </c>
      <c r="VF14" t="s">
        <v>8</v>
      </c>
      <c r="VG14" t="s">
        <v>8</v>
      </c>
      <c r="VH14" t="s">
        <v>8</v>
      </c>
      <c r="VI14" t="s">
        <v>8</v>
      </c>
      <c r="VJ14" t="s">
        <v>8</v>
      </c>
      <c r="VK14" t="s">
        <v>8</v>
      </c>
      <c r="VL14" t="s">
        <v>8</v>
      </c>
      <c r="VM14" t="s">
        <v>8</v>
      </c>
      <c r="VN14" t="s">
        <v>8</v>
      </c>
      <c r="VO14" t="s">
        <v>8</v>
      </c>
      <c r="VP14" t="s">
        <v>8</v>
      </c>
      <c r="VQ14" t="s">
        <v>8</v>
      </c>
      <c r="VR14" t="s">
        <v>8</v>
      </c>
      <c r="VS14" t="s">
        <v>8</v>
      </c>
      <c r="VT14" t="s">
        <v>8</v>
      </c>
      <c r="VU14" t="s">
        <v>8</v>
      </c>
      <c r="VV14" t="s">
        <v>8</v>
      </c>
      <c r="VW14" t="s">
        <v>8</v>
      </c>
      <c r="VX14" t="s">
        <v>8</v>
      </c>
      <c r="VY14" t="s">
        <v>8</v>
      </c>
      <c r="VZ14" t="s">
        <v>8</v>
      </c>
      <c r="WA14" t="s">
        <v>8</v>
      </c>
      <c r="WB14" t="s">
        <v>8</v>
      </c>
      <c r="WC14" t="s">
        <v>8</v>
      </c>
      <c r="WD14" t="s">
        <v>8</v>
      </c>
      <c r="WE14" t="s">
        <v>8</v>
      </c>
      <c r="WF14" t="s">
        <v>8</v>
      </c>
      <c r="WG14" t="s">
        <v>8</v>
      </c>
      <c r="WH14" t="s">
        <v>8</v>
      </c>
      <c r="WI14" t="s">
        <v>8</v>
      </c>
      <c r="WJ14" t="s">
        <v>8</v>
      </c>
      <c r="WK14" t="s">
        <v>8</v>
      </c>
      <c r="WL14" t="s">
        <v>8</v>
      </c>
      <c r="WM14" t="s">
        <v>8</v>
      </c>
      <c r="WN14" t="s">
        <v>8</v>
      </c>
      <c r="WO14" t="s">
        <v>8</v>
      </c>
      <c r="WP14" t="s">
        <v>8</v>
      </c>
      <c r="WQ14" t="s">
        <v>8</v>
      </c>
      <c r="WR14" t="s">
        <v>8</v>
      </c>
      <c r="WS14" t="s">
        <v>8</v>
      </c>
      <c r="WT14" t="s">
        <v>8</v>
      </c>
      <c r="WU14" t="s">
        <v>8</v>
      </c>
      <c r="WV14" t="s">
        <v>8</v>
      </c>
      <c r="WW14" t="s">
        <v>8</v>
      </c>
      <c r="WX14" t="s">
        <v>8</v>
      </c>
      <c r="WY14" t="s">
        <v>8</v>
      </c>
      <c r="WZ14" t="s">
        <v>8</v>
      </c>
      <c r="XA14" t="s">
        <v>8</v>
      </c>
      <c r="XB14" t="s">
        <v>8</v>
      </c>
      <c r="XC14" t="s">
        <v>8</v>
      </c>
      <c r="XD14" t="s">
        <v>8</v>
      </c>
      <c r="XE14" t="s">
        <v>8</v>
      </c>
      <c r="XF14" t="s">
        <v>8</v>
      </c>
      <c r="XG14" t="s">
        <v>8</v>
      </c>
      <c r="XH14" t="s">
        <v>8</v>
      </c>
      <c r="XI14" t="s">
        <v>8</v>
      </c>
      <c r="XJ14" t="s">
        <v>8</v>
      </c>
      <c r="XK14" t="s">
        <v>8</v>
      </c>
      <c r="XL14" t="s">
        <v>8</v>
      </c>
      <c r="XM14" t="s">
        <v>8</v>
      </c>
      <c r="XN14" t="s">
        <v>8</v>
      </c>
      <c r="XO14" t="s">
        <v>8</v>
      </c>
      <c r="XP14" t="s">
        <v>8</v>
      </c>
      <c r="XQ14" t="s">
        <v>8</v>
      </c>
      <c r="XR14" t="s">
        <v>8</v>
      </c>
      <c r="XS14" t="s">
        <v>8</v>
      </c>
      <c r="XT14" t="s">
        <v>8</v>
      </c>
      <c r="XU14" t="s">
        <v>8</v>
      </c>
      <c r="XV14" t="s">
        <v>8</v>
      </c>
      <c r="XW14" t="s">
        <v>8</v>
      </c>
      <c r="XX14" t="s">
        <v>8</v>
      </c>
      <c r="XY14" t="s">
        <v>8</v>
      </c>
      <c r="XZ14" t="s">
        <v>8</v>
      </c>
      <c r="YA14" t="s">
        <v>8</v>
      </c>
      <c r="YB14" t="s">
        <v>8</v>
      </c>
      <c r="YC14" t="s">
        <v>8</v>
      </c>
      <c r="YD14" t="s">
        <v>8</v>
      </c>
      <c r="YE14" t="s">
        <v>8</v>
      </c>
      <c r="YF14" t="s">
        <v>8</v>
      </c>
      <c r="YG14" t="s">
        <v>8</v>
      </c>
      <c r="YH14" t="s">
        <v>8</v>
      </c>
      <c r="YI14" t="s">
        <v>8</v>
      </c>
      <c r="YJ14" t="s">
        <v>8</v>
      </c>
      <c r="YK14" t="s">
        <v>8</v>
      </c>
      <c r="YL14" t="s">
        <v>8</v>
      </c>
      <c r="YM14" t="s">
        <v>8</v>
      </c>
      <c r="YN14" t="s">
        <v>8</v>
      </c>
      <c r="YO14" t="s">
        <v>8</v>
      </c>
      <c r="YP14" t="s">
        <v>8</v>
      </c>
      <c r="YQ14" t="s">
        <v>8</v>
      </c>
      <c r="YR14" t="s">
        <v>8</v>
      </c>
      <c r="YS14" t="s">
        <v>8</v>
      </c>
      <c r="YT14" t="s">
        <v>8</v>
      </c>
      <c r="YU14" t="s">
        <v>8</v>
      </c>
      <c r="YV14" t="s">
        <v>8</v>
      </c>
      <c r="YW14" t="s">
        <v>8</v>
      </c>
      <c r="YX14" t="s">
        <v>8</v>
      </c>
      <c r="YY14" t="s">
        <v>8</v>
      </c>
      <c r="YZ14" t="s">
        <v>8</v>
      </c>
      <c r="ZA14" t="s">
        <v>8</v>
      </c>
      <c r="ZB14" t="s">
        <v>8</v>
      </c>
      <c r="ZC14" t="s">
        <v>8</v>
      </c>
      <c r="ZD14" t="s">
        <v>8</v>
      </c>
      <c r="ZE14" t="s">
        <v>8</v>
      </c>
      <c r="ZF14" t="s">
        <v>8</v>
      </c>
      <c r="ZG14" t="s">
        <v>8</v>
      </c>
      <c r="ZH14" t="s">
        <v>8</v>
      </c>
      <c r="ZI14" t="s">
        <v>8</v>
      </c>
      <c r="ZJ14" t="s">
        <v>8</v>
      </c>
      <c r="ZK14" t="s">
        <v>8</v>
      </c>
      <c r="ZL14" t="s">
        <v>8</v>
      </c>
      <c r="ZM14" t="s">
        <v>8</v>
      </c>
      <c r="ZN14" t="s">
        <v>8</v>
      </c>
      <c r="ZO14" t="s">
        <v>8</v>
      </c>
      <c r="ZP14" t="s">
        <v>8</v>
      </c>
      <c r="ZQ14" t="s">
        <v>8</v>
      </c>
      <c r="ZR14" t="s">
        <v>8</v>
      </c>
      <c r="ZS14" t="s">
        <v>8</v>
      </c>
      <c r="ZT14" t="s">
        <v>8</v>
      </c>
      <c r="ZU14" t="s">
        <v>8</v>
      </c>
      <c r="ZV14" t="s">
        <v>8</v>
      </c>
      <c r="ZW14" t="s">
        <v>8</v>
      </c>
      <c r="ZX14" t="s">
        <v>8</v>
      </c>
      <c r="ZY14" t="s">
        <v>8</v>
      </c>
      <c r="ZZ14" t="s">
        <v>8</v>
      </c>
      <c r="AAA14" t="s">
        <v>8</v>
      </c>
      <c r="AAB14" t="s">
        <v>8</v>
      </c>
      <c r="AAC14" t="s">
        <v>8</v>
      </c>
      <c r="AAD14" t="s">
        <v>8</v>
      </c>
      <c r="AAE14" t="s">
        <v>8</v>
      </c>
      <c r="AAF14" t="s">
        <v>8</v>
      </c>
      <c r="AAG14" t="s">
        <v>8</v>
      </c>
      <c r="AAH14" t="s">
        <v>8</v>
      </c>
      <c r="AAI14" t="s">
        <v>8</v>
      </c>
      <c r="AAJ14" t="s">
        <v>8</v>
      </c>
      <c r="AAK14" t="s">
        <v>8</v>
      </c>
      <c r="AAL14" t="s">
        <v>8</v>
      </c>
      <c r="AAM14" t="s">
        <v>8</v>
      </c>
      <c r="AAN14" t="s">
        <v>8</v>
      </c>
      <c r="AAO14" t="s">
        <v>8</v>
      </c>
      <c r="AAP14" t="s">
        <v>8</v>
      </c>
      <c r="AAQ14" t="s">
        <v>8</v>
      </c>
      <c r="AAR14" t="s">
        <v>8</v>
      </c>
      <c r="AAS14" t="s">
        <v>8</v>
      </c>
      <c r="AAT14" t="s">
        <v>8</v>
      </c>
      <c r="AAU14" t="s">
        <v>8</v>
      </c>
      <c r="AAV14" t="s">
        <v>8</v>
      </c>
      <c r="AAW14" t="s">
        <v>8</v>
      </c>
      <c r="AAX14" t="s">
        <v>8</v>
      </c>
      <c r="AAY14" t="s">
        <v>8</v>
      </c>
      <c r="AAZ14" t="s">
        <v>8</v>
      </c>
      <c r="ABA14" t="s">
        <v>8</v>
      </c>
      <c r="ABB14" t="s">
        <v>8</v>
      </c>
      <c r="ABC14" t="s">
        <v>8</v>
      </c>
      <c r="ABD14" t="s">
        <v>8</v>
      </c>
      <c r="ABE14" t="s">
        <v>8</v>
      </c>
      <c r="ABF14" t="s">
        <v>8</v>
      </c>
      <c r="ABG14" t="s">
        <v>8</v>
      </c>
      <c r="ABH14" t="s">
        <v>8</v>
      </c>
      <c r="ABI14" t="s">
        <v>8</v>
      </c>
      <c r="ABJ14" t="s">
        <v>8</v>
      </c>
      <c r="ABK14" t="s">
        <v>8</v>
      </c>
      <c r="ABL14" t="s">
        <v>8</v>
      </c>
      <c r="ABM14" t="s">
        <v>8</v>
      </c>
      <c r="ABN14" t="s">
        <v>8</v>
      </c>
      <c r="ABO14" t="s">
        <v>8</v>
      </c>
      <c r="ABP14" t="s">
        <v>8</v>
      </c>
      <c r="ABQ14" t="s">
        <v>8</v>
      </c>
      <c r="ABR14" t="s">
        <v>8</v>
      </c>
      <c r="ABS14" t="s">
        <v>8</v>
      </c>
      <c r="ABT14" t="s">
        <v>8</v>
      </c>
      <c r="ABU14" t="s">
        <v>8</v>
      </c>
      <c r="ABV14" t="s">
        <v>8</v>
      </c>
      <c r="ABW14" t="s">
        <v>8</v>
      </c>
      <c r="ABX14" t="s">
        <v>8</v>
      </c>
      <c r="ABY14" t="s">
        <v>8</v>
      </c>
      <c r="ABZ14" t="s">
        <v>8</v>
      </c>
      <c r="ACA14" t="s">
        <v>8</v>
      </c>
      <c r="ACB14" t="s">
        <v>8</v>
      </c>
      <c r="ACC14" t="s">
        <v>8</v>
      </c>
      <c r="ACD14" t="s">
        <v>8</v>
      </c>
      <c r="ACE14" t="s">
        <v>8</v>
      </c>
      <c r="ACF14" t="s">
        <v>8</v>
      </c>
      <c r="ACG14" t="s">
        <v>8</v>
      </c>
      <c r="ACH14" t="s">
        <v>8</v>
      </c>
      <c r="ACI14" t="s">
        <v>8</v>
      </c>
      <c r="ACJ14" t="s">
        <v>8</v>
      </c>
      <c r="ACK14" t="s">
        <v>8</v>
      </c>
      <c r="ACL14" t="s">
        <v>8</v>
      </c>
      <c r="ACM14" t="s">
        <v>8</v>
      </c>
      <c r="ACN14" t="s">
        <v>8</v>
      </c>
      <c r="ACO14" t="s">
        <v>8</v>
      </c>
      <c r="ACP14" t="s">
        <v>8</v>
      </c>
      <c r="ACQ14" t="s">
        <v>8</v>
      </c>
      <c r="ACR14" t="s">
        <v>8</v>
      </c>
      <c r="ACS14" t="s">
        <v>8</v>
      </c>
      <c r="ACT14" t="s">
        <v>8</v>
      </c>
      <c r="ACU14" t="s">
        <v>8</v>
      </c>
      <c r="ACV14" t="s">
        <v>8</v>
      </c>
      <c r="ACW14" t="s">
        <v>8</v>
      </c>
      <c r="ACX14" t="s">
        <v>8</v>
      </c>
      <c r="ACY14" t="s">
        <v>8</v>
      </c>
      <c r="ACZ14" t="s">
        <v>8</v>
      </c>
      <c r="ADA14" t="s">
        <v>8</v>
      </c>
      <c r="ADB14" t="s">
        <v>8</v>
      </c>
      <c r="ADC14" t="s">
        <v>8</v>
      </c>
      <c r="ADD14" t="s">
        <v>8</v>
      </c>
      <c r="ADE14" t="s">
        <v>8</v>
      </c>
      <c r="ADF14" t="s">
        <v>8</v>
      </c>
      <c r="ADG14" t="s">
        <v>8</v>
      </c>
      <c r="ADH14" t="s">
        <v>8</v>
      </c>
      <c r="ADI14" t="s">
        <v>8</v>
      </c>
      <c r="ADJ14" t="s">
        <v>8</v>
      </c>
      <c r="ADK14" t="s">
        <v>8</v>
      </c>
      <c r="ADL14" t="s">
        <v>8</v>
      </c>
      <c r="ADM14" t="s">
        <v>8</v>
      </c>
      <c r="ADN14" t="s">
        <v>8</v>
      </c>
      <c r="ADO14" t="s">
        <v>8</v>
      </c>
      <c r="ADP14" t="s">
        <v>8</v>
      </c>
      <c r="ADQ14" t="s">
        <v>8</v>
      </c>
      <c r="ADR14" t="s">
        <v>8</v>
      </c>
      <c r="ADS14" t="s">
        <v>8</v>
      </c>
      <c r="ADT14" t="s">
        <v>8</v>
      </c>
      <c r="ADU14" t="s">
        <v>8</v>
      </c>
      <c r="ADV14" t="s">
        <v>8</v>
      </c>
      <c r="ADW14" t="s">
        <v>8</v>
      </c>
      <c r="ADX14" t="s">
        <v>8</v>
      </c>
      <c r="ADY14" t="s">
        <v>8</v>
      </c>
      <c r="ADZ14" t="s">
        <v>8</v>
      </c>
      <c r="AEA14" t="s">
        <v>8</v>
      </c>
      <c r="AEB14" t="s">
        <v>8</v>
      </c>
      <c r="AEC14" t="s">
        <v>8</v>
      </c>
      <c r="AED14" t="s">
        <v>8</v>
      </c>
      <c r="AEE14" t="s">
        <v>8</v>
      </c>
      <c r="AEF14" t="s">
        <v>8</v>
      </c>
      <c r="AEG14" t="s">
        <v>8</v>
      </c>
      <c r="AEH14" t="s">
        <v>8</v>
      </c>
      <c r="AEI14" t="s">
        <v>8</v>
      </c>
      <c r="AEJ14" t="s">
        <v>8</v>
      </c>
      <c r="AEK14" t="s">
        <v>8</v>
      </c>
      <c r="AEL14" t="s">
        <v>8</v>
      </c>
      <c r="AEM14" t="s">
        <v>8</v>
      </c>
      <c r="AEN14" t="s">
        <v>8</v>
      </c>
      <c r="AEO14" t="s">
        <v>8</v>
      </c>
      <c r="AEP14" t="s">
        <v>8</v>
      </c>
      <c r="AEQ14" t="s">
        <v>8</v>
      </c>
      <c r="AER14" t="s">
        <v>8</v>
      </c>
      <c r="AES14" t="s">
        <v>8</v>
      </c>
      <c r="AET14" t="s">
        <v>8</v>
      </c>
      <c r="AEU14" t="s">
        <v>8</v>
      </c>
      <c r="AEV14" t="s">
        <v>8</v>
      </c>
      <c r="AEW14" t="s">
        <v>8</v>
      </c>
      <c r="AEX14" t="s">
        <v>8</v>
      </c>
      <c r="AEY14" t="s">
        <v>8</v>
      </c>
      <c r="AEZ14" t="s">
        <v>8</v>
      </c>
      <c r="AFA14" t="s">
        <v>8</v>
      </c>
      <c r="AFB14" t="s">
        <v>8</v>
      </c>
      <c r="AFC14" t="s">
        <v>8</v>
      </c>
      <c r="AFD14" t="s">
        <v>8</v>
      </c>
      <c r="AFE14" t="s">
        <v>8</v>
      </c>
      <c r="AFF14" t="s">
        <v>8</v>
      </c>
      <c r="AFG14" t="s">
        <v>8</v>
      </c>
      <c r="AFH14" t="s">
        <v>8</v>
      </c>
      <c r="AFI14" t="s">
        <v>8</v>
      </c>
      <c r="AFJ14" t="s">
        <v>8</v>
      </c>
      <c r="AFK14" t="s">
        <v>8</v>
      </c>
      <c r="AFL14" t="s">
        <v>8</v>
      </c>
      <c r="AFM14" t="s">
        <v>8</v>
      </c>
      <c r="AFN14" t="s">
        <v>8</v>
      </c>
      <c r="AFO14" t="s">
        <v>8</v>
      </c>
      <c r="AFP14" t="s">
        <v>8</v>
      </c>
      <c r="AFQ14" t="s">
        <v>8</v>
      </c>
      <c r="AFR14" t="s">
        <v>8</v>
      </c>
      <c r="AFS14" t="s">
        <v>8</v>
      </c>
      <c r="AFT14" t="s">
        <v>8</v>
      </c>
      <c r="AFU14" t="s">
        <v>8</v>
      </c>
      <c r="AFV14" t="s">
        <v>8</v>
      </c>
      <c r="AFW14" t="s">
        <v>8</v>
      </c>
      <c r="AFX14" t="s">
        <v>8</v>
      </c>
      <c r="AFY14" t="s">
        <v>8</v>
      </c>
      <c r="AFZ14" t="s">
        <v>8</v>
      </c>
      <c r="AGA14" t="s">
        <v>8</v>
      </c>
      <c r="AGB14" t="s">
        <v>8</v>
      </c>
      <c r="AGC14" t="s">
        <v>8</v>
      </c>
      <c r="AGD14" t="s">
        <v>8</v>
      </c>
      <c r="AGE14" t="s">
        <v>8</v>
      </c>
      <c r="AGF14" t="s">
        <v>8</v>
      </c>
      <c r="AGG14" t="s">
        <v>8</v>
      </c>
      <c r="AGH14" t="s">
        <v>8</v>
      </c>
      <c r="AGI14" t="s">
        <v>8</v>
      </c>
      <c r="AGJ14" t="s">
        <v>8</v>
      </c>
      <c r="AGK14" t="s">
        <v>8</v>
      </c>
      <c r="AGL14" t="s">
        <v>8</v>
      </c>
      <c r="AGM14" t="s">
        <v>8</v>
      </c>
      <c r="AGN14" t="s">
        <v>8</v>
      </c>
      <c r="AGO14" t="s">
        <v>8</v>
      </c>
      <c r="AGP14" t="s">
        <v>8</v>
      </c>
      <c r="AGQ14" t="s">
        <v>8</v>
      </c>
      <c r="AGR14" t="s">
        <v>8</v>
      </c>
      <c r="AGS14" t="s">
        <v>8</v>
      </c>
      <c r="AGT14" t="s">
        <v>8</v>
      </c>
      <c r="AGU14" t="s">
        <v>8</v>
      </c>
      <c r="AGV14" t="s">
        <v>8</v>
      </c>
      <c r="AGW14" t="s">
        <v>8</v>
      </c>
      <c r="AGX14" t="s">
        <v>8</v>
      </c>
      <c r="AGY14" t="s">
        <v>8</v>
      </c>
      <c r="AGZ14" t="s">
        <v>8</v>
      </c>
      <c r="AHA14" t="s">
        <v>8</v>
      </c>
      <c r="AHB14" t="s">
        <v>8</v>
      </c>
      <c r="AHC14" t="s">
        <v>8</v>
      </c>
      <c r="AHD14" t="s">
        <v>8</v>
      </c>
      <c r="AHE14" t="s">
        <v>8</v>
      </c>
      <c r="AHF14" t="s">
        <v>8</v>
      </c>
      <c r="AHG14" t="s">
        <v>8</v>
      </c>
      <c r="AHH14" t="s">
        <v>8</v>
      </c>
      <c r="AHI14" t="s">
        <v>8</v>
      </c>
      <c r="AHJ14" t="s">
        <v>8</v>
      </c>
      <c r="AHK14" t="s">
        <v>8</v>
      </c>
      <c r="AHL14" t="s">
        <v>8</v>
      </c>
      <c r="AHM14" t="s">
        <v>8</v>
      </c>
      <c r="AHN14" t="s">
        <v>8</v>
      </c>
      <c r="AHO14" t="s">
        <v>8</v>
      </c>
      <c r="AHP14" t="s">
        <v>8</v>
      </c>
      <c r="AHQ14" t="s">
        <v>8</v>
      </c>
      <c r="AHR14" t="s">
        <v>8</v>
      </c>
      <c r="AHS14" t="s">
        <v>8</v>
      </c>
      <c r="AHT14" t="s">
        <v>8</v>
      </c>
      <c r="AHU14" t="s">
        <v>8</v>
      </c>
      <c r="AHV14" t="s">
        <v>8</v>
      </c>
      <c r="AHW14" t="s">
        <v>8</v>
      </c>
      <c r="AHX14" t="s">
        <v>8</v>
      </c>
      <c r="AHY14" t="s">
        <v>8</v>
      </c>
      <c r="AHZ14" t="s">
        <v>8</v>
      </c>
      <c r="AIA14" t="s">
        <v>8</v>
      </c>
      <c r="AIB14" t="s">
        <v>8</v>
      </c>
      <c r="AIC14" t="s">
        <v>8</v>
      </c>
      <c r="AID14" t="s">
        <v>8</v>
      </c>
      <c r="AIE14" t="s">
        <v>8</v>
      </c>
      <c r="AIF14" t="s">
        <v>8</v>
      </c>
      <c r="AIG14" t="s">
        <v>8</v>
      </c>
      <c r="AIH14" t="s">
        <v>8</v>
      </c>
      <c r="AII14" t="s">
        <v>8</v>
      </c>
      <c r="AIJ14" t="s">
        <v>8</v>
      </c>
      <c r="AIK14" t="s">
        <v>8</v>
      </c>
      <c r="AIL14" t="s">
        <v>8</v>
      </c>
      <c r="AIM14" t="s">
        <v>8</v>
      </c>
      <c r="AIN14" t="s">
        <v>8</v>
      </c>
      <c r="AIO14" t="s">
        <v>8</v>
      </c>
      <c r="AIP14" t="s">
        <v>8</v>
      </c>
      <c r="AIQ14" t="s">
        <v>8</v>
      </c>
      <c r="AIR14" t="s">
        <v>8</v>
      </c>
      <c r="AIS14" t="s">
        <v>8</v>
      </c>
      <c r="AIT14" t="s">
        <v>8</v>
      </c>
      <c r="AIU14" t="s">
        <v>8</v>
      </c>
      <c r="AIV14" t="s">
        <v>8</v>
      </c>
      <c r="AIW14" t="s">
        <v>8</v>
      </c>
      <c r="AIX14" t="s">
        <v>8</v>
      </c>
      <c r="AIY14" t="s">
        <v>8</v>
      </c>
      <c r="AIZ14" t="s">
        <v>8</v>
      </c>
      <c r="AJA14" t="s">
        <v>8</v>
      </c>
      <c r="AJB14" t="s">
        <v>8</v>
      </c>
      <c r="AJC14" t="s">
        <v>8</v>
      </c>
      <c r="AJD14" t="s">
        <v>8</v>
      </c>
      <c r="AJE14" t="s">
        <v>8</v>
      </c>
      <c r="AJF14" t="s">
        <v>8</v>
      </c>
      <c r="AJG14" t="s">
        <v>8</v>
      </c>
      <c r="AJH14" t="s">
        <v>8</v>
      </c>
      <c r="AJI14" t="s">
        <v>8</v>
      </c>
      <c r="AJJ14" t="s">
        <v>8</v>
      </c>
      <c r="AJK14" t="s">
        <v>8</v>
      </c>
      <c r="AJL14" t="s">
        <v>8</v>
      </c>
      <c r="AJM14" t="s">
        <v>8</v>
      </c>
      <c r="AJN14" t="s">
        <v>8</v>
      </c>
      <c r="AJO14" t="s">
        <v>8</v>
      </c>
      <c r="AJP14" t="s">
        <v>8</v>
      </c>
      <c r="AJQ14" t="s">
        <v>8</v>
      </c>
      <c r="AJR14" t="s">
        <v>8</v>
      </c>
      <c r="AJS14" t="s">
        <v>8</v>
      </c>
      <c r="AJT14" t="s">
        <v>8</v>
      </c>
      <c r="AJU14" t="s">
        <v>8</v>
      </c>
      <c r="AJV14" t="s">
        <v>8</v>
      </c>
      <c r="AJW14" t="s">
        <v>8</v>
      </c>
      <c r="AJX14" t="s">
        <v>8</v>
      </c>
      <c r="AJY14" t="s">
        <v>8</v>
      </c>
      <c r="AJZ14" t="s">
        <v>8</v>
      </c>
      <c r="AKA14" t="s">
        <v>8</v>
      </c>
      <c r="AKB14" t="s">
        <v>8</v>
      </c>
      <c r="AKC14" t="s">
        <v>8</v>
      </c>
      <c r="AKD14" t="s">
        <v>8</v>
      </c>
      <c r="AKE14" t="s">
        <v>8</v>
      </c>
      <c r="AKF14" t="s">
        <v>8</v>
      </c>
      <c r="AKG14" t="s">
        <v>8</v>
      </c>
      <c r="AKH14" t="s">
        <v>8</v>
      </c>
      <c r="AKI14" t="s">
        <v>8</v>
      </c>
      <c r="AKJ14" t="s">
        <v>8</v>
      </c>
      <c r="AKK14" t="s">
        <v>8</v>
      </c>
      <c r="AKL14" t="s">
        <v>8</v>
      </c>
      <c r="AKM14" t="s">
        <v>8</v>
      </c>
      <c r="AKN14" t="s">
        <v>8</v>
      </c>
      <c r="AKO14" t="s">
        <v>8</v>
      </c>
      <c r="AKP14" t="s">
        <v>8</v>
      </c>
      <c r="AKQ14" t="s">
        <v>8</v>
      </c>
      <c r="AKR14" t="s">
        <v>8</v>
      </c>
      <c r="AKS14" t="s">
        <v>8</v>
      </c>
      <c r="AKT14" t="s">
        <v>8</v>
      </c>
      <c r="AKU14" t="s">
        <v>8</v>
      </c>
      <c r="AKV14" t="s">
        <v>8</v>
      </c>
      <c r="AKW14" t="s">
        <v>8</v>
      </c>
      <c r="AKX14" t="s">
        <v>8</v>
      </c>
      <c r="AKY14" t="s">
        <v>8</v>
      </c>
      <c r="AKZ14" t="s">
        <v>8</v>
      </c>
      <c r="ALA14" t="s">
        <v>8</v>
      </c>
      <c r="ALB14" t="s">
        <v>8</v>
      </c>
      <c r="ALC14" t="s">
        <v>8</v>
      </c>
      <c r="ALD14" t="s">
        <v>8</v>
      </c>
      <c r="ALE14" t="s">
        <v>8</v>
      </c>
      <c r="ALF14" t="s">
        <v>8</v>
      </c>
      <c r="ALG14" t="s">
        <v>8</v>
      </c>
      <c r="ALH14" t="s">
        <v>8</v>
      </c>
      <c r="ALI14" t="s">
        <v>8</v>
      </c>
      <c r="ALJ14" t="s">
        <v>8</v>
      </c>
      <c r="ALK14" t="s">
        <v>8</v>
      </c>
      <c r="ALL14" t="s">
        <v>8</v>
      </c>
      <c r="ALM14" t="s">
        <v>8</v>
      </c>
      <c r="ALN14" t="s">
        <v>8</v>
      </c>
      <c r="ALO14" t="s">
        <v>8</v>
      </c>
      <c r="ALP14" t="s">
        <v>8</v>
      </c>
      <c r="ALQ14" t="s">
        <v>8</v>
      </c>
      <c r="ALR14" t="s">
        <v>8</v>
      </c>
      <c r="ALS14" t="s">
        <v>8</v>
      </c>
      <c r="ALT14" t="s">
        <v>8</v>
      </c>
      <c r="ALU14" t="s">
        <v>8</v>
      </c>
      <c r="ALV14" t="s">
        <v>8</v>
      </c>
      <c r="ALW14" t="s">
        <v>8</v>
      </c>
      <c r="ALX14" t="s">
        <v>8</v>
      </c>
      <c r="ALY14" t="s">
        <v>8</v>
      </c>
      <c r="ALZ14" t="s">
        <v>8</v>
      </c>
      <c r="AMA14" t="s">
        <v>8</v>
      </c>
      <c r="AMB14" t="s">
        <v>8</v>
      </c>
      <c r="AMC14" t="s">
        <v>8</v>
      </c>
      <c r="AMD14" t="s">
        <v>8</v>
      </c>
      <c r="AME14" t="s">
        <v>8</v>
      </c>
      <c r="AMF14" t="s">
        <v>8</v>
      </c>
      <c r="AMG14" t="s">
        <v>8</v>
      </c>
      <c r="AMH14" t="s">
        <v>8</v>
      </c>
      <c r="AMI14" t="s">
        <v>8</v>
      </c>
      <c r="AMJ14" t="s">
        <v>8</v>
      </c>
      <c r="AMK14" t="s">
        <v>8</v>
      </c>
      <c r="AML14" t="s">
        <v>8</v>
      </c>
      <c r="AMM14" t="s">
        <v>8</v>
      </c>
      <c r="AMN14" t="s">
        <v>8</v>
      </c>
      <c r="AMO14" t="s">
        <v>8</v>
      </c>
      <c r="AMP14" t="s">
        <v>8</v>
      </c>
      <c r="AMQ14" t="s">
        <v>8</v>
      </c>
      <c r="AMR14" t="s">
        <v>8</v>
      </c>
      <c r="AMS14" t="s">
        <v>8</v>
      </c>
      <c r="AMT14" t="s">
        <v>8</v>
      </c>
      <c r="AMU14" t="s">
        <v>8</v>
      </c>
      <c r="AMV14" t="s">
        <v>8</v>
      </c>
      <c r="AMW14" t="s">
        <v>8</v>
      </c>
      <c r="AMX14" t="s">
        <v>8</v>
      </c>
      <c r="AMY14" t="s">
        <v>8</v>
      </c>
      <c r="AMZ14" t="s">
        <v>8</v>
      </c>
      <c r="ANA14" t="s">
        <v>8</v>
      </c>
      <c r="ANB14" t="s">
        <v>8</v>
      </c>
      <c r="ANC14" t="s">
        <v>8</v>
      </c>
      <c r="AND14" t="s">
        <v>8</v>
      </c>
      <c r="ANE14" t="s">
        <v>8</v>
      </c>
      <c r="ANF14" t="s">
        <v>8</v>
      </c>
      <c r="ANG14" t="s">
        <v>8</v>
      </c>
      <c r="ANH14" t="s">
        <v>8</v>
      </c>
      <c r="ANI14" t="s">
        <v>8</v>
      </c>
      <c r="ANJ14" t="s">
        <v>8</v>
      </c>
      <c r="ANK14" t="s">
        <v>8</v>
      </c>
      <c r="ANL14" t="s">
        <v>8</v>
      </c>
      <c r="ANM14" t="s">
        <v>8</v>
      </c>
      <c r="ANN14" t="s">
        <v>8</v>
      </c>
      <c r="ANO14" t="s">
        <v>8</v>
      </c>
      <c r="ANP14" t="s">
        <v>8</v>
      </c>
      <c r="ANQ14" t="s">
        <v>8</v>
      </c>
      <c r="ANR14" t="s">
        <v>8</v>
      </c>
      <c r="ANS14" t="s">
        <v>8</v>
      </c>
      <c r="ANT14" t="s">
        <v>8</v>
      </c>
      <c r="ANU14" t="s">
        <v>8</v>
      </c>
      <c r="ANV14" t="s">
        <v>8</v>
      </c>
      <c r="ANW14" t="s">
        <v>8</v>
      </c>
      <c r="ANX14" t="s">
        <v>8</v>
      </c>
      <c r="ANY14" t="s">
        <v>8</v>
      </c>
      <c r="ANZ14" t="s">
        <v>8</v>
      </c>
      <c r="AOA14" t="s">
        <v>8</v>
      </c>
      <c r="AOB14" t="s">
        <v>8</v>
      </c>
      <c r="AOC14" t="s">
        <v>8</v>
      </c>
      <c r="AOD14" t="s">
        <v>8</v>
      </c>
      <c r="AOE14" t="s">
        <v>8</v>
      </c>
      <c r="AOF14" t="s">
        <v>8</v>
      </c>
      <c r="AOG14" t="s">
        <v>8</v>
      </c>
      <c r="AOH14" t="s">
        <v>8</v>
      </c>
      <c r="AOI14" t="s">
        <v>8</v>
      </c>
      <c r="AOJ14" t="s">
        <v>8</v>
      </c>
      <c r="AOK14" t="s">
        <v>8</v>
      </c>
      <c r="AOL14" t="s">
        <v>8</v>
      </c>
      <c r="AOM14" t="s">
        <v>8</v>
      </c>
      <c r="AON14" t="s">
        <v>8</v>
      </c>
      <c r="AOO14" t="s">
        <v>8</v>
      </c>
      <c r="AOP14" t="s">
        <v>8</v>
      </c>
      <c r="AOQ14" t="s">
        <v>8</v>
      </c>
      <c r="AOR14" t="s">
        <v>8</v>
      </c>
      <c r="AOS14" t="s">
        <v>8</v>
      </c>
      <c r="AOT14" t="s">
        <v>8</v>
      </c>
      <c r="AOU14" t="s">
        <v>8</v>
      </c>
      <c r="AOV14" t="s">
        <v>8</v>
      </c>
      <c r="AOW14" t="s">
        <v>8</v>
      </c>
      <c r="AOX14" t="s">
        <v>8</v>
      </c>
      <c r="AOY14" t="s">
        <v>8</v>
      </c>
      <c r="AOZ14" t="s">
        <v>8</v>
      </c>
      <c r="APA14" t="s">
        <v>8</v>
      </c>
      <c r="APB14" t="s">
        <v>8</v>
      </c>
      <c r="APC14" t="s">
        <v>8</v>
      </c>
      <c r="APD14" t="s">
        <v>8</v>
      </c>
      <c r="APE14" t="s">
        <v>8</v>
      </c>
      <c r="APF14" t="s">
        <v>8</v>
      </c>
      <c r="APG14" t="s">
        <v>8</v>
      </c>
      <c r="APH14" t="s">
        <v>8</v>
      </c>
      <c r="API14" t="s">
        <v>8</v>
      </c>
      <c r="APJ14" t="s">
        <v>8</v>
      </c>
      <c r="APK14" t="s">
        <v>8</v>
      </c>
      <c r="APL14" t="s">
        <v>8</v>
      </c>
      <c r="APM14" t="s">
        <v>8</v>
      </c>
      <c r="APN14" t="s">
        <v>8</v>
      </c>
      <c r="APO14" t="s">
        <v>8</v>
      </c>
      <c r="APP14" t="s">
        <v>8</v>
      </c>
      <c r="APQ14" t="s">
        <v>8</v>
      </c>
      <c r="APR14" t="s">
        <v>8</v>
      </c>
      <c r="APS14" t="s">
        <v>8</v>
      </c>
      <c r="APT14" t="s">
        <v>8</v>
      </c>
      <c r="APU14" t="s">
        <v>8</v>
      </c>
      <c r="APV14" t="s">
        <v>8</v>
      </c>
      <c r="APW14" t="s">
        <v>8</v>
      </c>
      <c r="APX14" t="s">
        <v>8</v>
      </c>
      <c r="APY14" t="s">
        <v>8</v>
      </c>
      <c r="APZ14" t="s">
        <v>8</v>
      </c>
      <c r="AQA14" t="s">
        <v>8</v>
      </c>
      <c r="AQB14" t="s">
        <v>8</v>
      </c>
      <c r="AQC14" t="s">
        <v>8</v>
      </c>
      <c r="AQD14" t="s">
        <v>8</v>
      </c>
      <c r="AQE14" t="s">
        <v>8</v>
      </c>
      <c r="AQF14" t="s">
        <v>8</v>
      </c>
      <c r="AQG14" t="s">
        <v>8</v>
      </c>
      <c r="AQH14" t="s">
        <v>8</v>
      </c>
      <c r="AQI14" t="s">
        <v>8</v>
      </c>
      <c r="AQJ14" t="s">
        <v>8</v>
      </c>
      <c r="AQK14" t="s">
        <v>8</v>
      </c>
      <c r="AQL14" t="s">
        <v>8</v>
      </c>
      <c r="AQM14" t="s">
        <v>8</v>
      </c>
      <c r="AQN14" t="s">
        <v>8</v>
      </c>
      <c r="AQO14" t="s">
        <v>8</v>
      </c>
      <c r="AQP14" t="s">
        <v>8</v>
      </c>
      <c r="AQQ14" t="s">
        <v>8</v>
      </c>
      <c r="AQR14" t="s">
        <v>8</v>
      </c>
      <c r="AQS14" t="s">
        <v>8</v>
      </c>
      <c r="AQT14" t="s">
        <v>8</v>
      </c>
      <c r="AQU14" t="s">
        <v>8</v>
      </c>
      <c r="AQV14" t="s">
        <v>8</v>
      </c>
      <c r="AQW14" t="s">
        <v>8</v>
      </c>
      <c r="AQX14" t="s">
        <v>8</v>
      </c>
      <c r="AQY14" t="s">
        <v>8</v>
      </c>
      <c r="AQZ14" t="s">
        <v>8</v>
      </c>
      <c r="ARA14" t="s">
        <v>8</v>
      </c>
      <c r="ARB14" t="s">
        <v>8</v>
      </c>
      <c r="ARC14" t="s">
        <v>8</v>
      </c>
      <c r="ARD14" t="s">
        <v>8</v>
      </c>
      <c r="ARE14" t="s">
        <v>8</v>
      </c>
      <c r="ARF14" t="s">
        <v>8</v>
      </c>
      <c r="ARG14" t="s">
        <v>8</v>
      </c>
      <c r="ARH14" t="s">
        <v>8</v>
      </c>
      <c r="ARI14" t="s">
        <v>8</v>
      </c>
      <c r="ARJ14" t="s">
        <v>8</v>
      </c>
      <c r="ARK14" t="s">
        <v>8</v>
      </c>
      <c r="ARL14" t="s">
        <v>8</v>
      </c>
      <c r="ARM14" t="s">
        <v>8</v>
      </c>
      <c r="ARN14" t="s">
        <v>8</v>
      </c>
      <c r="ARO14" t="s">
        <v>8</v>
      </c>
      <c r="ARP14" t="s">
        <v>8</v>
      </c>
      <c r="ARQ14" t="s">
        <v>8</v>
      </c>
      <c r="ARR14" t="s">
        <v>8</v>
      </c>
      <c r="ARS14" t="s">
        <v>8</v>
      </c>
      <c r="ART14" t="s">
        <v>8</v>
      </c>
      <c r="ARU14" t="s">
        <v>8</v>
      </c>
      <c r="ARV14" t="s">
        <v>8</v>
      </c>
      <c r="ARW14" t="s">
        <v>8</v>
      </c>
      <c r="ARX14" t="s">
        <v>8</v>
      </c>
      <c r="ARY14" t="s">
        <v>8</v>
      </c>
      <c r="ARZ14" t="s">
        <v>8</v>
      </c>
      <c r="ASA14" t="s">
        <v>8</v>
      </c>
      <c r="ASB14" t="s">
        <v>8</v>
      </c>
      <c r="ASC14" t="s">
        <v>8</v>
      </c>
      <c r="ASD14" t="s">
        <v>8</v>
      </c>
      <c r="ASE14" t="s">
        <v>8</v>
      </c>
      <c r="ASF14" t="s">
        <v>8</v>
      </c>
      <c r="ASG14" t="s">
        <v>8</v>
      </c>
      <c r="ASH14" t="s">
        <v>8</v>
      </c>
      <c r="ASI14" t="s">
        <v>8</v>
      </c>
      <c r="ASJ14" t="s">
        <v>8</v>
      </c>
      <c r="ASK14" t="s">
        <v>8</v>
      </c>
      <c r="ASL14" t="s">
        <v>8</v>
      </c>
      <c r="ASM14" t="s">
        <v>8</v>
      </c>
      <c r="ASN14" t="s">
        <v>8</v>
      </c>
      <c r="ASO14" t="s">
        <v>8</v>
      </c>
      <c r="ASP14" t="s">
        <v>8</v>
      </c>
      <c r="ASQ14" t="s">
        <v>8</v>
      </c>
      <c r="ASR14" t="s">
        <v>8</v>
      </c>
      <c r="ASS14" t="s">
        <v>8</v>
      </c>
      <c r="AST14" t="s">
        <v>8</v>
      </c>
      <c r="ASU14" t="s">
        <v>8</v>
      </c>
      <c r="ASV14" t="s">
        <v>8</v>
      </c>
      <c r="ASW14" t="s">
        <v>8</v>
      </c>
      <c r="ASX14" t="s">
        <v>8</v>
      </c>
      <c r="ASY14" t="s">
        <v>8</v>
      </c>
      <c r="ASZ14" t="s">
        <v>8</v>
      </c>
      <c r="ATA14" t="s">
        <v>8</v>
      </c>
      <c r="ATB14" t="s">
        <v>8</v>
      </c>
      <c r="ATC14" t="s">
        <v>8</v>
      </c>
      <c r="ATD14" t="s">
        <v>8</v>
      </c>
      <c r="ATE14" t="s">
        <v>8</v>
      </c>
      <c r="ATF14" t="s">
        <v>8</v>
      </c>
      <c r="ATG14" t="s">
        <v>8</v>
      </c>
      <c r="ATH14" t="s">
        <v>8</v>
      </c>
      <c r="ATI14" t="s">
        <v>8</v>
      </c>
      <c r="ATJ14" t="s">
        <v>8</v>
      </c>
      <c r="ATK14" t="s">
        <v>8</v>
      </c>
      <c r="ATL14" t="s">
        <v>8</v>
      </c>
      <c r="ATM14" t="s">
        <v>8</v>
      </c>
      <c r="ATN14" t="s">
        <v>8</v>
      </c>
      <c r="ATO14" t="s">
        <v>8</v>
      </c>
      <c r="ATP14" t="s">
        <v>8</v>
      </c>
      <c r="ATQ14" t="s">
        <v>8</v>
      </c>
      <c r="ATR14" t="s">
        <v>8</v>
      </c>
      <c r="ATS14" t="s">
        <v>8</v>
      </c>
      <c r="ATT14" t="s">
        <v>8</v>
      </c>
      <c r="ATU14" t="s">
        <v>8</v>
      </c>
      <c r="ATV14" t="s">
        <v>8</v>
      </c>
      <c r="ATW14" t="s">
        <v>8</v>
      </c>
      <c r="ATX14" t="s">
        <v>8</v>
      </c>
      <c r="ATY14" t="s">
        <v>8</v>
      </c>
      <c r="ATZ14" t="s">
        <v>8</v>
      </c>
      <c r="AUA14" t="s">
        <v>8</v>
      </c>
      <c r="AUB14" t="s">
        <v>8</v>
      </c>
      <c r="AUC14" t="s">
        <v>8</v>
      </c>
      <c r="AUD14" t="s">
        <v>8</v>
      </c>
      <c r="AUE14" t="s">
        <v>8</v>
      </c>
      <c r="AUF14" t="s">
        <v>8</v>
      </c>
      <c r="AUG14" t="s">
        <v>8</v>
      </c>
      <c r="AUH14" t="s">
        <v>8</v>
      </c>
      <c r="AUI14" t="s">
        <v>8</v>
      </c>
      <c r="AUJ14" t="s">
        <v>8</v>
      </c>
      <c r="AUK14" t="s">
        <v>8</v>
      </c>
      <c r="AUL14" t="s">
        <v>8</v>
      </c>
      <c r="AUM14" t="s">
        <v>8</v>
      </c>
      <c r="AUN14" t="s">
        <v>8</v>
      </c>
      <c r="AUO14" t="s">
        <v>8</v>
      </c>
      <c r="AUP14" t="s">
        <v>8</v>
      </c>
      <c r="AUQ14" t="s">
        <v>8</v>
      </c>
      <c r="AUR14" t="s">
        <v>8</v>
      </c>
      <c r="AUS14" t="s">
        <v>8</v>
      </c>
      <c r="AUT14" t="s">
        <v>8</v>
      </c>
      <c r="AUU14" t="s">
        <v>8</v>
      </c>
      <c r="AUV14" t="s">
        <v>8</v>
      </c>
      <c r="AUW14" t="s">
        <v>8</v>
      </c>
      <c r="AUX14" t="s">
        <v>8</v>
      </c>
      <c r="AUY14" t="s">
        <v>8</v>
      </c>
      <c r="AUZ14" t="s">
        <v>8</v>
      </c>
      <c r="AVA14" t="s">
        <v>8</v>
      </c>
      <c r="AVB14" t="s">
        <v>8</v>
      </c>
      <c r="AVC14" t="s">
        <v>8</v>
      </c>
      <c r="AVD14" t="s">
        <v>8</v>
      </c>
      <c r="AVE14" t="s">
        <v>8</v>
      </c>
      <c r="AVF14" t="s">
        <v>8</v>
      </c>
      <c r="AVG14" t="s">
        <v>8</v>
      </c>
      <c r="AVH14" t="s">
        <v>8</v>
      </c>
      <c r="AVI14" t="s">
        <v>8</v>
      </c>
      <c r="AVJ14" t="s">
        <v>8</v>
      </c>
      <c r="AVK14" t="s">
        <v>8</v>
      </c>
      <c r="AVL14" t="s">
        <v>8</v>
      </c>
      <c r="AVM14" t="s">
        <v>8</v>
      </c>
      <c r="AVN14" t="s">
        <v>8</v>
      </c>
      <c r="AVO14" t="s">
        <v>8</v>
      </c>
      <c r="AVP14" t="s">
        <v>8</v>
      </c>
      <c r="AVQ14" t="s">
        <v>8</v>
      </c>
      <c r="AVR14" t="s">
        <v>8</v>
      </c>
      <c r="AVS14" t="s">
        <v>8</v>
      </c>
      <c r="AVT14" t="s">
        <v>8</v>
      </c>
      <c r="AVU14" t="s">
        <v>8</v>
      </c>
      <c r="AVV14" t="s">
        <v>8</v>
      </c>
      <c r="AVW14" t="s">
        <v>8</v>
      </c>
      <c r="AVX14" t="s">
        <v>8</v>
      </c>
      <c r="AVY14" t="s">
        <v>8</v>
      </c>
      <c r="AVZ14" t="s">
        <v>8</v>
      </c>
      <c r="AWA14" t="s">
        <v>8</v>
      </c>
      <c r="AWB14" t="s">
        <v>8</v>
      </c>
      <c r="AWC14" t="s">
        <v>8</v>
      </c>
      <c r="AWD14" t="s">
        <v>8</v>
      </c>
      <c r="AWE14" t="s">
        <v>8</v>
      </c>
      <c r="AWF14" t="s">
        <v>8</v>
      </c>
      <c r="AWG14" t="s">
        <v>8</v>
      </c>
      <c r="AWH14" t="s">
        <v>8</v>
      </c>
      <c r="AWI14" t="s">
        <v>8</v>
      </c>
      <c r="AWJ14" t="s">
        <v>8</v>
      </c>
      <c r="AWK14" t="s">
        <v>8</v>
      </c>
      <c r="AWL14" t="s">
        <v>8</v>
      </c>
      <c r="AWM14" t="s">
        <v>8</v>
      </c>
      <c r="AWN14" t="s">
        <v>8</v>
      </c>
      <c r="AWO14" t="s">
        <v>8</v>
      </c>
      <c r="AWP14" t="s">
        <v>8</v>
      </c>
      <c r="AWQ14" t="s">
        <v>8</v>
      </c>
      <c r="AWR14" t="s">
        <v>8</v>
      </c>
      <c r="AWS14" t="s">
        <v>8</v>
      </c>
      <c r="AWT14" t="s">
        <v>8</v>
      </c>
      <c r="AWU14" t="s">
        <v>8</v>
      </c>
      <c r="AWV14" t="s">
        <v>8</v>
      </c>
      <c r="AWW14" t="s">
        <v>8</v>
      </c>
      <c r="AWX14" t="s">
        <v>8</v>
      </c>
      <c r="AWY14" t="s">
        <v>8</v>
      </c>
      <c r="AWZ14" t="s">
        <v>8</v>
      </c>
      <c r="AXA14" t="s">
        <v>8</v>
      </c>
      <c r="AXB14" t="s">
        <v>8</v>
      </c>
      <c r="AXC14" t="s">
        <v>8</v>
      </c>
      <c r="AXD14" t="s">
        <v>8</v>
      </c>
      <c r="AXE14" t="s">
        <v>8</v>
      </c>
      <c r="AXF14" t="s">
        <v>8</v>
      </c>
      <c r="AXG14" t="s">
        <v>8</v>
      </c>
      <c r="AXH14" t="s">
        <v>8</v>
      </c>
      <c r="AXI14" t="s">
        <v>8</v>
      </c>
      <c r="AXJ14" t="s">
        <v>8</v>
      </c>
      <c r="AXK14" t="s">
        <v>8</v>
      </c>
      <c r="AXL14" t="s">
        <v>8</v>
      </c>
      <c r="AXM14" t="s">
        <v>8</v>
      </c>
      <c r="AXN14" t="s">
        <v>8</v>
      </c>
      <c r="AXO14" t="s">
        <v>8</v>
      </c>
      <c r="AXP14" t="s">
        <v>8</v>
      </c>
      <c r="AXQ14" t="s">
        <v>8</v>
      </c>
      <c r="AXR14" t="s">
        <v>8</v>
      </c>
      <c r="AXS14" t="s">
        <v>8</v>
      </c>
      <c r="AXT14" t="s">
        <v>8</v>
      </c>
      <c r="AXU14" t="s">
        <v>8</v>
      </c>
      <c r="AXV14" t="s">
        <v>8</v>
      </c>
      <c r="AXW14" t="s">
        <v>8</v>
      </c>
      <c r="AXX14" t="s">
        <v>8</v>
      </c>
      <c r="AXY14" t="s">
        <v>8</v>
      </c>
      <c r="AXZ14" t="s">
        <v>8</v>
      </c>
      <c r="AYA14" t="s">
        <v>8</v>
      </c>
      <c r="AYB14" t="s">
        <v>8</v>
      </c>
      <c r="AYC14" t="s">
        <v>8</v>
      </c>
      <c r="AYD14" t="s">
        <v>8</v>
      </c>
      <c r="AYE14" t="s">
        <v>8</v>
      </c>
      <c r="AYF14" t="s">
        <v>8</v>
      </c>
      <c r="AYG14" t="s">
        <v>8</v>
      </c>
      <c r="AYH14" t="s">
        <v>8</v>
      </c>
      <c r="AYI14" t="s">
        <v>8</v>
      </c>
      <c r="AYJ14" t="s">
        <v>8</v>
      </c>
      <c r="AYK14" t="s">
        <v>8</v>
      </c>
      <c r="AYL14" t="s">
        <v>8</v>
      </c>
      <c r="AYM14" t="s">
        <v>8</v>
      </c>
      <c r="AYN14" t="s">
        <v>8</v>
      </c>
      <c r="AYO14" t="s">
        <v>8</v>
      </c>
      <c r="AYP14" t="s">
        <v>8</v>
      </c>
      <c r="AYQ14" t="s">
        <v>8</v>
      </c>
      <c r="AYR14" t="s">
        <v>8</v>
      </c>
      <c r="AYS14" t="s">
        <v>8</v>
      </c>
      <c r="AYT14" t="s">
        <v>8</v>
      </c>
      <c r="AYU14" t="s">
        <v>8</v>
      </c>
      <c r="AYV14" t="s">
        <v>8</v>
      </c>
      <c r="AYW14" t="s">
        <v>8</v>
      </c>
      <c r="AYX14" t="s">
        <v>8</v>
      </c>
      <c r="AYY14" t="s">
        <v>8</v>
      </c>
      <c r="AYZ14" t="s">
        <v>8</v>
      </c>
      <c r="AZA14" t="s">
        <v>8</v>
      </c>
      <c r="AZB14" t="s">
        <v>8</v>
      </c>
      <c r="AZC14" t="s">
        <v>8</v>
      </c>
      <c r="AZD14" t="s">
        <v>8</v>
      </c>
      <c r="AZE14" t="s">
        <v>8</v>
      </c>
      <c r="AZF14" t="s">
        <v>8</v>
      </c>
      <c r="AZG14" t="s">
        <v>8</v>
      </c>
      <c r="AZH14" t="s">
        <v>8</v>
      </c>
      <c r="AZI14" t="s">
        <v>8</v>
      </c>
      <c r="AZJ14" t="s">
        <v>8</v>
      </c>
      <c r="AZK14" t="s">
        <v>8</v>
      </c>
      <c r="AZL14" t="s">
        <v>8</v>
      </c>
      <c r="AZM14" t="s">
        <v>8</v>
      </c>
      <c r="AZN14" t="s">
        <v>8</v>
      </c>
      <c r="AZO14" t="s">
        <v>8</v>
      </c>
      <c r="AZP14" t="s">
        <v>8</v>
      </c>
      <c r="AZQ14" t="s">
        <v>8</v>
      </c>
      <c r="AZR14" t="s">
        <v>8</v>
      </c>
      <c r="AZS14" t="s">
        <v>8</v>
      </c>
      <c r="AZT14" t="s">
        <v>8</v>
      </c>
      <c r="AZU14" t="s">
        <v>8</v>
      </c>
      <c r="AZV14" t="s">
        <v>8</v>
      </c>
      <c r="AZW14" t="s">
        <v>8</v>
      </c>
      <c r="AZX14" t="s">
        <v>8</v>
      </c>
      <c r="AZY14" t="s">
        <v>8</v>
      </c>
      <c r="AZZ14" t="s">
        <v>8</v>
      </c>
      <c r="BAA14" t="s">
        <v>8</v>
      </c>
      <c r="BAB14" t="s">
        <v>8</v>
      </c>
      <c r="BAC14" t="s">
        <v>8</v>
      </c>
      <c r="BAD14" t="s">
        <v>8</v>
      </c>
      <c r="BAE14" t="s">
        <v>8</v>
      </c>
      <c r="BAF14" t="s">
        <v>8</v>
      </c>
      <c r="BAG14" t="s">
        <v>8</v>
      </c>
      <c r="BAH14" t="s">
        <v>8</v>
      </c>
      <c r="BAI14" t="s">
        <v>8</v>
      </c>
      <c r="BAJ14" t="s">
        <v>8</v>
      </c>
      <c r="BAK14" t="s">
        <v>8</v>
      </c>
      <c r="BAL14" t="s">
        <v>8</v>
      </c>
      <c r="BAM14" t="s">
        <v>8</v>
      </c>
      <c r="BAN14" t="s">
        <v>8</v>
      </c>
      <c r="BAO14" t="s">
        <v>8</v>
      </c>
      <c r="BAP14" t="s">
        <v>8</v>
      </c>
      <c r="BAQ14" t="s">
        <v>8</v>
      </c>
      <c r="BAR14" t="s">
        <v>8</v>
      </c>
      <c r="BAS14" t="s">
        <v>8</v>
      </c>
      <c r="BAT14" t="s">
        <v>8</v>
      </c>
      <c r="BAU14" t="s">
        <v>8</v>
      </c>
      <c r="BAV14" t="s">
        <v>8</v>
      </c>
      <c r="BAW14" t="s">
        <v>8</v>
      </c>
      <c r="BAX14" t="s">
        <v>8</v>
      </c>
      <c r="BAY14" t="s">
        <v>8</v>
      </c>
      <c r="BAZ14" t="s">
        <v>8</v>
      </c>
      <c r="BBA14" t="s">
        <v>8</v>
      </c>
      <c r="BBB14" t="s">
        <v>8</v>
      </c>
      <c r="BBC14" t="s">
        <v>8</v>
      </c>
      <c r="BBD14" t="s">
        <v>8</v>
      </c>
      <c r="BBE14" t="s">
        <v>8</v>
      </c>
      <c r="BBF14" t="s">
        <v>8</v>
      </c>
      <c r="BBG14" t="s">
        <v>8</v>
      </c>
      <c r="BBH14" t="s">
        <v>8</v>
      </c>
      <c r="BBI14" t="s">
        <v>8</v>
      </c>
      <c r="BBJ14" t="s">
        <v>8</v>
      </c>
      <c r="BBK14" t="s">
        <v>8</v>
      </c>
      <c r="BBL14" t="s">
        <v>8</v>
      </c>
      <c r="BBM14" t="s">
        <v>8</v>
      </c>
      <c r="BBN14" t="s">
        <v>8</v>
      </c>
      <c r="BBO14" t="s">
        <v>8</v>
      </c>
      <c r="BBP14" t="s">
        <v>8</v>
      </c>
      <c r="BBQ14" t="s">
        <v>8</v>
      </c>
      <c r="BBR14" t="s">
        <v>8</v>
      </c>
      <c r="BBS14" t="s">
        <v>8</v>
      </c>
      <c r="BBT14" t="s">
        <v>8</v>
      </c>
      <c r="BBU14" t="s">
        <v>8</v>
      </c>
      <c r="BBV14" t="s">
        <v>8</v>
      </c>
      <c r="BBW14" t="s">
        <v>8</v>
      </c>
      <c r="BBX14" t="s">
        <v>8</v>
      </c>
      <c r="BBY14" t="s">
        <v>8</v>
      </c>
      <c r="BBZ14" t="s">
        <v>8</v>
      </c>
      <c r="BCA14" t="s">
        <v>8</v>
      </c>
      <c r="BCB14" t="s">
        <v>8</v>
      </c>
      <c r="BCC14" t="s">
        <v>8</v>
      </c>
      <c r="BCD14" t="s">
        <v>8</v>
      </c>
      <c r="BCE14" t="s">
        <v>8</v>
      </c>
      <c r="BCF14" t="s">
        <v>8</v>
      </c>
      <c r="BCG14" t="s">
        <v>8</v>
      </c>
      <c r="BCH14" t="s">
        <v>8</v>
      </c>
      <c r="BCI14" t="s">
        <v>8</v>
      </c>
      <c r="BCJ14" t="s">
        <v>8</v>
      </c>
      <c r="BCK14" t="s">
        <v>8</v>
      </c>
      <c r="BCL14" t="s">
        <v>8</v>
      </c>
      <c r="BCM14" t="s">
        <v>8</v>
      </c>
      <c r="BCN14" t="s">
        <v>8</v>
      </c>
      <c r="BCO14" t="s">
        <v>8</v>
      </c>
      <c r="BCP14" t="s">
        <v>8</v>
      </c>
      <c r="BCQ14" t="s">
        <v>8</v>
      </c>
      <c r="BCR14" t="s">
        <v>8</v>
      </c>
      <c r="BCS14" t="s">
        <v>8</v>
      </c>
      <c r="BCT14" t="s">
        <v>8</v>
      </c>
      <c r="BCU14" t="s">
        <v>8</v>
      </c>
      <c r="BCV14" t="s">
        <v>8</v>
      </c>
      <c r="BCW14" t="s">
        <v>8</v>
      </c>
      <c r="BCX14" t="s">
        <v>8</v>
      </c>
      <c r="BCY14" t="s">
        <v>8</v>
      </c>
      <c r="BCZ14" t="s">
        <v>8</v>
      </c>
      <c r="BDA14" t="s">
        <v>8</v>
      </c>
      <c r="BDB14" t="s">
        <v>8</v>
      </c>
      <c r="BDC14" t="s">
        <v>8</v>
      </c>
      <c r="BDD14" t="s">
        <v>8</v>
      </c>
      <c r="BDE14" t="s">
        <v>8</v>
      </c>
      <c r="BDF14" t="s">
        <v>8</v>
      </c>
      <c r="BDG14" t="s">
        <v>8</v>
      </c>
      <c r="BDH14" t="s">
        <v>8</v>
      </c>
      <c r="BDI14" t="s">
        <v>8</v>
      </c>
      <c r="BDJ14" t="s">
        <v>8</v>
      </c>
      <c r="BDK14" t="s">
        <v>8</v>
      </c>
      <c r="BDL14" t="s">
        <v>8</v>
      </c>
      <c r="BDM14" t="s">
        <v>8</v>
      </c>
      <c r="BDN14" t="s">
        <v>8</v>
      </c>
      <c r="BDO14" t="s">
        <v>8</v>
      </c>
      <c r="BDP14" t="s">
        <v>8</v>
      </c>
      <c r="BDQ14" t="s">
        <v>8</v>
      </c>
      <c r="BDR14" t="s">
        <v>8</v>
      </c>
      <c r="BDS14" t="s">
        <v>8</v>
      </c>
      <c r="BDT14" t="s">
        <v>8</v>
      </c>
      <c r="BDU14" t="s">
        <v>8</v>
      </c>
      <c r="BDV14" t="s">
        <v>8</v>
      </c>
      <c r="BDW14" t="s">
        <v>8</v>
      </c>
      <c r="BDX14" t="s">
        <v>8</v>
      </c>
      <c r="BDY14" t="s">
        <v>8</v>
      </c>
      <c r="BDZ14" t="s">
        <v>8</v>
      </c>
      <c r="BEA14" t="s">
        <v>8</v>
      </c>
      <c r="BEB14" t="s">
        <v>8</v>
      </c>
      <c r="BEC14" t="s">
        <v>8</v>
      </c>
      <c r="BED14" t="s">
        <v>8</v>
      </c>
      <c r="BEE14" t="s">
        <v>8</v>
      </c>
      <c r="BEF14" t="s">
        <v>8</v>
      </c>
      <c r="BEG14" t="s">
        <v>8</v>
      </c>
      <c r="BEH14" t="s">
        <v>8</v>
      </c>
      <c r="BEI14" t="s">
        <v>8</v>
      </c>
      <c r="BEJ14" t="s">
        <v>8</v>
      </c>
      <c r="BEK14" t="s">
        <v>8</v>
      </c>
      <c r="BEL14" t="s">
        <v>8</v>
      </c>
      <c r="BEM14" t="s">
        <v>8</v>
      </c>
      <c r="BEN14" t="s">
        <v>8</v>
      </c>
      <c r="BEO14" t="s">
        <v>8</v>
      </c>
      <c r="BEP14" t="s">
        <v>8</v>
      </c>
      <c r="BEQ14" t="s">
        <v>8</v>
      </c>
      <c r="BER14" t="s">
        <v>8</v>
      </c>
      <c r="BES14" t="s">
        <v>8</v>
      </c>
      <c r="BET14" t="s">
        <v>8</v>
      </c>
      <c r="BEU14" t="s">
        <v>8</v>
      </c>
      <c r="BEV14" t="s">
        <v>8</v>
      </c>
      <c r="BEW14" t="s">
        <v>8</v>
      </c>
      <c r="BEX14" t="s">
        <v>8</v>
      </c>
      <c r="BEY14" t="s">
        <v>8</v>
      </c>
      <c r="BEZ14" t="s">
        <v>8</v>
      </c>
      <c r="BFA14" t="s">
        <v>8</v>
      </c>
      <c r="BFB14" t="s">
        <v>8</v>
      </c>
      <c r="BFC14" t="s">
        <v>8</v>
      </c>
      <c r="BFD14" t="s">
        <v>8</v>
      </c>
      <c r="BFE14" t="s">
        <v>8</v>
      </c>
      <c r="BFF14" t="s">
        <v>8</v>
      </c>
      <c r="BFG14" t="s">
        <v>8</v>
      </c>
      <c r="BFH14" t="s">
        <v>8</v>
      </c>
      <c r="BFI14" t="s">
        <v>8</v>
      </c>
      <c r="BFJ14" t="s">
        <v>8</v>
      </c>
      <c r="BFK14" t="s">
        <v>8</v>
      </c>
      <c r="BFL14" t="s">
        <v>8</v>
      </c>
      <c r="BFM14" t="s">
        <v>8</v>
      </c>
      <c r="BFN14" t="s">
        <v>8</v>
      </c>
      <c r="BFO14" t="s">
        <v>8</v>
      </c>
      <c r="BFP14" t="s">
        <v>8</v>
      </c>
      <c r="BFQ14" t="s">
        <v>8</v>
      </c>
      <c r="BFR14" t="s">
        <v>8</v>
      </c>
      <c r="BFS14" t="s">
        <v>8</v>
      </c>
      <c r="BFT14" t="s">
        <v>8</v>
      </c>
      <c r="BFU14" t="s">
        <v>8</v>
      </c>
      <c r="BFV14" t="s">
        <v>8</v>
      </c>
      <c r="BFW14" t="s">
        <v>8</v>
      </c>
      <c r="BFX14" t="s">
        <v>8</v>
      </c>
      <c r="BFY14" t="s">
        <v>8</v>
      </c>
      <c r="BFZ14" t="s">
        <v>8</v>
      </c>
      <c r="BGA14" t="s">
        <v>8</v>
      </c>
      <c r="BGB14" t="s">
        <v>8</v>
      </c>
      <c r="BGC14" t="s">
        <v>8</v>
      </c>
      <c r="BGD14" t="s">
        <v>8</v>
      </c>
      <c r="BGE14" t="s">
        <v>8</v>
      </c>
      <c r="BGF14" t="s">
        <v>8</v>
      </c>
      <c r="BGG14" t="s">
        <v>8</v>
      </c>
      <c r="BGH14" t="s">
        <v>8</v>
      </c>
      <c r="BGI14" t="s">
        <v>8</v>
      </c>
      <c r="BGJ14" t="s">
        <v>8</v>
      </c>
      <c r="BGK14" t="s">
        <v>8</v>
      </c>
      <c r="BGL14" t="s">
        <v>8</v>
      </c>
      <c r="BGM14" t="s">
        <v>8</v>
      </c>
      <c r="BGN14" t="s">
        <v>8</v>
      </c>
      <c r="BGO14" t="s">
        <v>8</v>
      </c>
      <c r="BGP14" t="s">
        <v>8</v>
      </c>
      <c r="BGQ14" t="s">
        <v>8</v>
      </c>
      <c r="BGR14" t="s">
        <v>8</v>
      </c>
      <c r="BGS14" t="s">
        <v>8</v>
      </c>
      <c r="BGT14" t="s">
        <v>8</v>
      </c>
      <c r="BGU14" t="s">
        <v>8</v>
      </c>
      <c r="BGV14" t="s">
        <v>8</v>
      </c>
      <c r="BGW14" t="s">
        <v>8</v>
      </c>
      <c r="BGX14" t="s">
        <v>8</v>
      </c>
      <c r="BGY14" t="s">
        <v>8</v>
      </c>
      <c r="BGZ14" t="s">
        <v>8</v>
      </c>
      <c r="BHA14" t="s">
        <v>8</v>
      </c>
      <c r="BHB14" t="s">
        <v>8</v>
      </c>
      <c r="BHC14" t="s">
        <v>8</v>
      </c>
      <c r="BHD14" t="s">
        <v>8</v>
      </c>
      <c r="BHE14" t="s">
        <v>8</v>
      </c>
      <c r="BHF14" t="s">
        <v>8</v>
      </c>
      <c r="BHG14" t="s">
        <v>8</v>
      </c>
      <c r="BHH14" t="s">
        <v>8</v>
      </c>
      <c r="BHI14" t="s">
        <v>8</v>
      </c>
      <c r="BHJ14" t="s">
        <v>8</v>
      </c>
      <c r="BHK14" t="s">
        <v>8</v>
      </c>
      <c r="BHL14" t="s">
        <v>8</v>
      </c>
      <c r="BHM14" t="s">
        <v>8</v>
      </c>
      <c r="BHN14" t="s">
        <v>8</v>
      </c>
      <c r="BHO14" t="s">
        <v>8</v>
      </c>
      <c r="BHP14" t="s">
        <v>8</v>
      </c>
      <c r="BHQ14" t="s">
        <v>8</v>
      </c>
      <c r="BHR14" t="s">
        <v>8</v>
      </c>
      <c r="BHS14" t="s">
        <v>8</v>
      </c>
      <c r="BHT14" t="s">
        <v>8</v>
      </c>
      <c r="BHU14" t="s">
        <v>8</v>
      </c>
      <c r="BHV14" t="s">
        <v>8</v>
      </c>
      <c r="BHW14" t="s">
        <v>8</v>
      </c>
      <c r="BHX14" t="s">
        <v>8</v>
      </c>
      <c r="BHY14" t="s">
        <v>8</v>
      </c>
      <c r="BHZ14" t="s">
        <v>8</v>
      </c>
      <c r="BIA14" t="s">
        <v>8</v>
      </c>
      <c r="BIB14" t="s">
        <v>8</v>
      </c>
      <c r="BIC14" t="s">
        <v>8</v>
      </c>
      <c r="BID14" t="s">
        <v>8</v>
      </c>
      <c r="BIE14" t="s">
        <v>8</v>
      </c>
      <c r="BIF14" t="s">
        <v>8</v>
      </c>
      <c r="BIG14" t="s">
        <v>8</v>
      </c>
      <c r="BIH14" t="s">
        <v>8</v>
      </c>
      <c r="BII14" t="s">
        <v>8</v>
      </c>
      <c r="BIJ14" t="s">
        <v>8</v>
      </c>
      <c r="BIK14" t="s">
        <v>8</v>
      </c>
      <c r="BIL14" t="s">
        <v>8</v>
      </c>
      <c r="BIM14" t="s">
        <v>8</v>
      </c>
      <c r="BIN14" t="s">
        <v>8</v>
      </c>
      <c r="BIO14" t="s">
        <v>8</v>
      </c>
      <c r="BIP14" t="s">
        <v>8</v>
      </c>
      <c r="BIQ14" t="s">
        <v>8</v>
      </c>
      <c r="BIR14" t="s">
        <v>8</v>
      </c>
      <c r="BIS14" t="s">
        <v>8</v>
      </c>
      <c r="BIT14" t="s">
        <v>8</v>
      </c>
      <c r="BIU14" t="s">
        <v>8</v>
      </c>
      <c r="BIV14" t="s">
        <v>8</v>
      </c>
      <c r="BIW14" t="s">
        <v>8</v>
      </c>
      <c r="BIX14" t="s">
        <v>8</v>
      </c>
      <c r="BIY14" t="s">
        <v>8</v>
      </c>
      <c r="BIZ14" t="s">
        <v>8</v>
      </c>
      <c r="BJA14" t="s">
        <v>8</v>
      </c>
      <c r="BJB14" t="s">
        <v>8</v>
      </c>
      <c r="BJC14" t="s">
        <v>8</v>
      </c>
      <c r="BJD14" t="s">
        <v>8</v>
      </c>
      <c r="BJE14" t="s">
        <v>8</v>
      </c>
      <c r="BJF14" t="s">
        <v>8</v>
      </c>
      <c r="BJG14" t="s">
        <v>8</v>
      </c>
      <c r="BJH14" t="s">
        <v>8</v>
      </c>
      <c r="BJI14" t="s">
        <v>8</v>
      </c>
      <c r="BJJ14" t="s">
        <v>8</v>
      </c>
      <c r="BJK14" t="s">
        <v>8</v>
      </c>
      <c r="BJL14" t="s">
        <v>8</v>
      </c>
      <c r="BJM14" t="s">
        <v>8</v>
      </c>
      <c r="BJN14" t="s">
        <v>8</v>
      </c>
      <c r="BJO14" t="s">
        <v>8</v>
      </c>
      <c r="BJP14" t="s">
        <v>8</v>
      </c>
      <c r="BJQ14" t="s">
        <v>8</v>
      </c>
      <c r="BJR14" t="s">
        <v>8</v>
      </c>
      <c r="BJS14" t="s">
        <v>8</v>
      </c>
      <c r="BJT14" t="s">
        <v>8</v>
      </c>
      <c r="BJU14" t="s">
        <v>8</v>
      </c>
      <c r="BJV14" t="s">
        <v>8</v>
      </c>
      <c r="BJW14" t="s">
        <v>8</v>
      </c>
      <c r="BJX14" t="s">
        <v>8</v>
      </c>
      <c r="BJY14" t="s">
        <v>8</v>
      </c>
      <c r="BJZ14" t="s">
        <v>8</v>
      </c>
      <c r="BKA14" t="s">
        <v>8</v>
      </c>
      <c r="BKB14" t="s">
        <v>8</v>
      </c>
      <c r="BKC14" t="s">
        <v>8</v>
      </c>
      <c r="BKD14" t="s">
        <v>8</v>
      </c>
      <c r="BKE14" t="s">
        <v>8</v>
      </c>
      <c r="BKF14" t="s">
        <v>8</v>
      </c>
      <c r="BKG14" t="s">
        <v>8</v>
      </c>
      <c r="BKH14" t="s">
        <v>8</v>
      </c>
      <c r="BKI14" t="s">
        <v>8</v>
      </c>
      <c r="BKJ14" t="s">
        <v>8</v>
      </c>
      <c r="BKK14" t="s">
        <v>8</v>
      </c>
      <c r="BKL14" t="s">
        <v>8</v>
      </c>
      <c r="BKM14" t="s">
        <v>8</v>
      </c>
      <c r="BKN14" t="s">
        <v>8</v>
      </c>
      <c r="BKO14" t="s">
        <v>8</v>
      </c>
      <c r="BKP14" t="s">
        <v>8</v>
      </c>
      <c r="BKQ14" t="s">
        <v>8</v>
      </c>
      <c r="BKR14" t="s">
        <v>8</v>
      </c>
      <c r="BKS14" t="s">
        <v>8</v>
      </c>
      <c r="BKT14" t="s">
        <v>8</v>
      </c>
      <c r="BKU14" t="s">
        <v>8</v>
      </c>
      <c r="BKV14" t="s">
        <v>8</v>
      </c>
      <c r="BKW14" t="s">
        <v>8</v>
      </c>
      <c r="BKX14" t="s">
        <v>8</v>
      </c>
      <c r="BKY14" t="s">
        <v>8</v>
      </c>
      <c r="BKZ14" t="s">
        <v>8</v>
      </c>
      <c r="BLA14" t="s">
        <v>8</v>
      </c>
      <c r="BLB14" t="s">
        <v>8</v>
      </c>
      <c r="BLC14" t="s">
        <v>8</v>
      </c>
      <c r="BLD14" t="s">
        <v>8</v>
      </c>
      <c r="BLE14" t="s">
        <v>8</v>
      </c>
      <c r="BLF14" t="s">
        <v>8</v>
      </c>
      <c r="BLG14" t="s">
        <v>8</v>
      </c>
      <c r="BLH14" t="s">
        <v>8</v>
      </c>
      <c r="BLI14" t="s">
        <v>8</v>
      </c>
      <c r="BLJ14" t="s">
        <v>8</v>
      </c>
      <c r="BLK14" t="s">
        <v>8</v>
      </c>
      <c r="BLL14" t="s">
        <v>8</v>
      </c>
      <c r="BLM14" t="s">
        <v>8</v>
      </c>
      <c r="BLN14" t="s">
        <v>8</v>
      </c>
      <c r="BLO14" t="s">
        <v>8</v>
      </c>
      <c r="BLP14" t="s">
        <v>8</v>
      </c>
      <c r="BLQ14" t="s">
        <v>8</v>
      </c>
      <c r="BLR14" t="s">
        <v>8</v>
      </c>
      <c r="BLS14" t="s">
        <v>8</v>
      </c>
      <c r="BLT14" t="s">
        <v>8</v>
      </c>
      <c r="BLU14" t="s">
        <v>8</v>
      </c>
      <c r="BLV14" t="s">
        <v>8</v>
      </c>
      <c r="BLW14" t="s">
        <v>8</v>
      </c>
      <c r="BLX14" t="s">
        <v>8</v>
      </c>
      <c r="BLY14" t="s">
        <v>8</v>
      </c>
      <c r="BLZ14" t="s">
        <v>8</v>
      </c>
      <c r="BMA14" t="s">
        <v>8</v>
      </c>
      <c r="BMB14" t="s">
        <v>8</v>
      </c>
      <c r="BMC14" t="s">
        <v>8</v>
      </c>
      <c r="BMD14" t="s">
        <v>8</v>
      </c>
      <c r="BME14" t="s">
        <v>8</v>
      </c>
      <c r="BMF14" t="s">
        <v>8</v>
      </c>
      <c r="BMG14" t="s">
        <v>8</v>
      </c>
      <c r="BMH14" t="s">
        <v>8</v>
      </c>
      <c r="BMI14" t="s">
        <v>8</v>
      </c>
      <c r="BMJ14" t="s">
        <v>8</v>
      </c>
      <c r="BMK14" t="s">
        <v>8</v>
      </c>
      <c r="BML14" t="s">
        <v>8</v>
      </c>
      <c r="BMM14" t="s">
        <v>8</v>
      </c>
      <c r="BMN14" t="s">
        <v>8</v>
      </c>
      <c r="BMO14" t="s">
        <v>8</v>
      </c>
      <c r="BMP14" t="s">
        <v>8</v>
      </c>
      <c r="BMQ14" t="s">
        <v>8</v>
      </c>
      <c r="BMR14" t="s">
        <v>8</v>
      </c>
      <c r="BMS14" t="s">
        <v>8</v>
      </c>
      <c r="BMT14" t="s">
        <v>8</v>
      </c>
      <c r="BMU14" t="s">
        <v>8</v>
      </c>
      <c r="BMV14" t="s">
        <v>8</v>
      </c>
      <c r="BMW14" t="s">
        <v>8</v>
      </c>
      <c r="BMX14" t="s">
        <v>8</v>
      </c>
      <c r="BMY14" t="s">
        <v>8</v>
      </c>
      <c r="BMZ14" t="s">
        <v>8</v>
      </c>
      <c r="BNA14" t="s">
        <v>8</v>
      </c>
      <c r="BNB14" t="s">
        <v>8</v>
      </c>
      <c r="BNC14" t="s">
        <v>8</v>
      </c>
      <c r="BND14" t="s">
        <v>8</v>
      </c>
      <c r="BNE14" t="s">
        <v>8</v>
      </c>
      <c r="BNF14" t="s">
        <v>8</v>
      </c>
      <c r="BNG14" t="s">
        <v>8</v>
      </c>
      <c r="BNH14" t="s">
        <v>8</v>
      </c>
      <c r="BNI14" t="s">
        <v>8</v>
      </c>
      <c r="BNJ14" t="s">
        <v>8</v>
      </c>
      <c r="BNK14" t="s">
        <v>8</v>
      </c>
      <c r="BNL14" t="s">
        <v>8</v>
      </c>
      <c r="BNM14" t="s">
        <v>8</v>
      </c>
      <c r="BNN14" t="s">
        <v>8</v>
      </c>
      <c r="BNO14" t="s">
        <v>8</v>
      </c>
      <c r="BNP14" t="s">
        <v>8</v>
      </c>
      <c r="BNQ14" t="s">
        <v>8</v>
      </c>
      <c r="BNR14" t="s">
        <v>8</v>
      </c>
      <c r="BNS14" t="s">
        <v>8</v>
      </c>
      <c r="BNT14" t="s">
        <v>8</v>
      </c>
      <c r="BNU14" t="s">
        <v>8</v>
      </c>
      <c r="BNV14" t="s">
        <v>8</v>
      </c>
      <c r="BNW14" t="s">
        <v>8</v>
      </c>
      <c r="BNX14" t="s">
        <v>8</v>
      </c>
      <c r="BNY14" t="s">
        <v>8</v>
      </c>
      <c r="BNZ14" t="s">
        <v>8</v>
      </c>
      <c r="BOA14" t="s">
        <v>8</v>
      </c>
      <c r="BOB14" t="s">
        <v>8</v>
      </c>
      <c r="BOC14" t="s">
        <v>8</v>
      </c>
      <c r="BOD14" t="s">
        <v>8</v>
      </c>
      <c r="BOE14" t="s">
        <v>8</v>
      </c>
      <c r="BOF14" t="s">
        <v>8</v>
      </c>
      <c r="BOG14" t="s">
        <v>8</v>
      </c>
      <c r="BOH14" t="s">
        <v>8</v>
      </c>
      <c r="BOI14" t="s">
        <v>8</v>
      </c>
      <c r="BOJ14" t="s">
        <v>8</v>
      </c>
      <c r="BOK14" t="s">
        <v>8</v>
      </c>
      <c r="BOL14" t="s">
        <v>8</v>
      </c>
      <c r="BOM14" t="s">
        <v>8</v>
      </c>
      <c r="BON14" t="s">
        <v>8</v>
      </c>
      <c r="BOO14" t="s">
        <v>8</v>
      </c>
      <c r="BOP14" t="s">
        <v>8</v>
      </c>
      <c r="BOQ14" t="s">
        <v>8</v>
      </c>
      <c r="BOR14" t="s">
        <v>8</v>
      </c>
      <c r="BOS14" t="s">
        <v>8</v>
      </c>
      <c r="BOT14" t="s">
        <v>8</v>
      </c>
      <c r="BOU14" t="s">
        <v>8</v>
      </c>
      <c r="BOV14" t="s">
        <v>8</v>
      </c>
      <c r="BOW14" t="s">
        <v>8</v>
      </c>
      <c r="BOX14" t="s">
        <v>8</v>
      </c>
      <c r="BOY14" t="s">
        <v>8</v>
      </c>
      <c r="BOZ14" t="s">
        <v>8</v>
      </c>
      <c r="BPA14" t="s">
        <v>8</v>
      </c>
      <c r="BPB14" t="s">
        <v>8</v>
      </c>
      <c r="BPC14" t="s">
        <v>8</v>
      </c>
      <c r="BPD14" t="s">
        <v>8</v>
      </c>
      <c r="BPE14" t="s">
        <v>8</v>
      </c>
      <c r="BPF14" t="s">
        <v>8</v>
      </c>
      <c r="BPG14" t="s">
        <v>8</v>
      </c>
      <c r="BPH14" t="s">
        <v>8</v>
      </c>
      <c r="BPI14" t="s">
        <v>8</v>
      </c>
      <c r="BPJ14" t="s">
        <v>8</v>
      </c>
      <c r="BPK14" t="s">
        <v>8</v>
      </c>
      <c r="BPL14" t="s">
        <v>8</v>
      </c>
      <c r="BPM14" t="s">
        <v>8</v>
      </c>
      <c r="BPN14" t="s">
        <v>8</v>
      </c>
      <c r="BPO14" t="s">
        <v>8</v>
      </c>
      <c r="BPP14" t="s">
        <v>8</v>
      </c>
      <c r="BPQ14" t="s">
        <v>8</v>
      </c>
      <c r="BPR14" t="s">
        <v>8</v>
      </c>
      <c r="BPS14" t="s">
        <v>8</v>
      </c>
      <c r="BPT14" t="s">
        <v>8</v>
      </c>
      <c r="BPU14" t="s">
        <v>8</v>
      </c>
      <c r="BPV14" t="s">
        <v>8</v>
      </c>
      <c r="BPW14" t="s">
        <v>8</v>
      </c>
      <c r="BPX14" t="s">
        <v>8</v>
      </c>
      <c r="BPY14" t="s">
        <v>8</v>
      </c>
      <c r="BPZ14" t="s">
        <v>8</v>
      </c>
      <c r="BQA14" t="s">
        <v>8</v>
      </c>
      <c r="BQB14" t="s">
        <v>8</v>
      </c>
      <c r="BQC14" t="s">
        <v>8</v>
      </c>
      <c r="BQD14" t="s">
        <v>8</v>
      </c>
      <c r="BQE14" t="s">
        <v>8</v>
      </c>
      <c r="BQF14" t="s">
        <v>8</v>
      </c>
      <c r="BQG14" t="s">
        <v>8</v>
      </c>
      <c r="BQH14" t="s">
        <v>8</v>
      </c>
      <c r="BQI14" t="s">
        <v>8</v>
      </c>
      <c r="BQJ14" t="s">
        <v>8</v>
      </c>
      <c r="BQK14" t="s">
        <v>8</v>
      </c>
      <c r="BQL14" t="s">
        <v>8</v>
      </c>
      <c r="BQM14" t="s">
        <v>8</v>
      </c>
      <c r="BQN14" t="s">
        <v>8</v>
      </c>
      <c r="BQO14" t="s">
        <v>8</v>
      </c>
      <c r="BQP14" t="s">
        <v>8</v>
      </c>
      <c r="BQQ14" t="s">
        <v>8</v>
      </c>
      <c r="BQR14" t="s">
        <v>8</v>
      </c>
      <c r="BQS14" t="s">
        <v>8</v>
      </c>
      <c r="BQT14" t="s">
        <v>8</v>
      </c>
      <c r="BQU14" t="s">
        <v>8</v>
      </c>
      <c r="BQV14" t="s">
        <v>8</v>
      </c>
      <c r="BQW14" t="s">
        <v>8</v>
      </c>
      <c r="BQX14" t="s">
        <v>8</v>
      </c>
      <c r="BQY14" t="s">
        <v>8</v>
      </c>
      <c r="BQZ14" t="s">
        <v>8</v>
      </c>
      <c r="BRA14" t="s">
        <v>8</v>
      </c>
      <c r="BRB14" t="s">
        <v>8</v>
      </c>
      <c r="BRC14" t="s">
        <v>8</v>
      </c>
      <c r="BRD14" t="s">
        <v>8</v>
      </c>
      <c r="BRE14" t="s">
        <v>8</v>
      </c>
      <c r="BRF14" t="s">
        <v>8</v>
      </c>
      <c r="BRG14" t="s">
        <v>8</v>
      </c>
      <c r="BRH14" t="s">
        <v>8</v>
      </c>
      <c r="BRI14" t="s">
        <v>8</v>
      </c>
      <c r="BRJ14" t="s">
        <v>8</v>
      </c>
      <c r="BRK14" t="s">
        <v>8</v>
      </c>
      <c r="BRL14" t="s">
        <v>8</v>
      </c>
      <c r="BRM14" t="s">
        <v>8</v>
      </c>
      <c r="BRN14" t="s">
        <v>8</v>
      </c>
      <c r="BRO14" t="s">
        <v>8</v>
      </c>
      <c r="BRP14" t="s">
        <v>8</v>
      </c>
      <c r="BRQ14" t="s">
        <v>8</v>
      </c>
      <c r="BRR14" t="s">
        <v>8</v>
      </c>
      <c r="BRS14" t="s">
        <v>8</v>
      </c>
      <c r="BRT14" t="s">
        <v>8</v>
      </c>
      <c r="BRU14" t="s">
        <v>8</v>
      </c>
      <c r="BRV14" t="s">
        <v>8</v>
      </c>
      <c r="BRW14" t="s">
        <v>8</v>
      </c>
      <c r="BRX14" t="s">
        <v>8</v>
      </c>
      <c r="BRY14" t="s">
        <v>8</v>
      </c>
      <c r="BRZ14" t="s">
        <v>8</v>
      </c>
      <c r="BSA14" t="s">
        <v>8</v>
      </c>
      <c r="BSB14" t="s">
        <v>8</v>
      </c>
      <c r="BSC14" t="s">
        <v>8</v>
      </c>
      <c r="BSD14" t="s">
        <v>8</v>
      </c>
      <c r="BSE14" t="s">
        <v>8</v>
      </c>
      <c r="BSF14" t="s">
        <v>8</v>
      </c>
      <c r="BSG14" t="s">
        <v>8</v>
      </c>
      <c r="BSH14" t="s">
        <v>8</v>
      </c>
      <c r="BSI14" t="s">
        <v>8</v>
      </c>
      <c r="BSJ14" t="s">
        <v>8</v>
      </c>
      <c r="BSK14" t="s">
        <v>8</v>
      </c>
      <c r="BSL14" t="s">
        <v>8</v>
      </c>
      <c r="BSM14" t="s">
        <v>8</v>
      </c>
      <c r="BSN14" t="s">
        <v>8</v>
      </c>
      <c r="BSO14" t="s">
        <v>8</v>
      </c>
      <c r="BSP14" t="s">
        <v>8</v>
      </c>
      <c r="BSQ14" t="s">
        <v>8</v>
      </c>
      <c r="BSR14" t="s">
        <v>8</v>
      </c>
      <c r="BSS14" t="s">
        <v>8</v>
      </c>
      <c r="BST14" t="s">
        <v>8</v>
      </c>
      <c r="BSU14" t="s">
        <v>8</v>
      </c>
      <c r="BSV14" t="s">
        <v>8</v>
      </c>
      <c r="BSW14" t="s">
        <v>8</v>
      </c>
      <c r="BSX14" t="s">
        <v>8</v>
      </c>
      <c r="BSY14" t="s">
        <v>8</v>
      </c>
      <c r="BSZ14" t="s">
        <v>8</v>
      </c>
      <c r="BTA14" t="s">
        <v>8</v>
      </c>
      <c r="BTB14" t="s">
        <v>8</v>
      </c>
      <c r="BTC14" t="s">
        <v>8</v>
      </c>
      <c r="BTD14" t="s">
        <v>8</v>
      </c>
      <c r="BTE14" t="s">
        <v>8</v>
      </c>
      <c r="BTF14" t="s">
        <v>8</v>
      </c>
      <c r="BTG14" t="s">
        <v>8</v>
      </c>
      <c r="BTH14" t="s">
        <v>8</v>
      </c>
      <c r="BTI14" t="s">
        <v>8</v>
      </c>
      <c r="BTJ14" t="s">
        <v>8</v>
      </c>
      <c r="BTK14" t="s">
        <v>8</v>
      </c>
      <c r="BTL14" t="s">
        <v>8</v>
      </c>
      <c r="BTM14" t="s">
        <v>8</v>
      </c>
      <c r="BTN14" t="s">
        <v>8</v>
      </c>
      <c r="BTO14" t="s">
        <v>8</v>
      </c>
      <c r="BTP14" t="s">
        <v>8</v>
      </c>
      <c r="BTQ14" t="s">
        <v>8</v>
      </c>
      <c r="BTR14" t="s">
        <v>8</v>
      </c>
      <c r="BTS14" t="s">
        <v>8</v>
      </c>
      <c r="BTT14" t="s">
        <v>8</v>
      </c>
      <c r="BTU14" t="s">
        <v>8</v>
      </c>
      <c r="BTV14" t="s">
        <v>8</v>
      </c>
      <c r="BTW14" t="s">
        <v>8</v>
      </c>
      <c r="BTX14" t="s">
        <v>8</v>
      </c>
      <c r="BTY14" t="s">
        <v>8</v>
      </c>
      <c r="BTZ14" t="s">
        <v>8</v>
      </c>
      <c r="BUA14" t="s">
        <v>8</v>
      </c>
      <c r="BUB14" t="s">
        <v>8</v>
      </c>
      <c r="BUC14" t="s">
        <v>8</v>
      </c>
      <c r="BUD14" t="s">
        <v>8</v>
      </c>
      <c r="BUE14" t="s">
        <v>8</v>
      </c>
      <c r="BUF14" t="s">
        <v>8</v>
      </c>
      <c r="BUG14" t="s">
        <v>8</v>
      </c>
      <c r="BUH14" t="s">
        <v>8</v>
      </c>
      <c r="BUI14" t="s">
        <v>8</v>
      </c>
      <c r="BUJ14" t="s">
        <v>8</v>
      </c>
      <c r="BUK14" t="s">
        <v>8</v>
      </c>
      <c r="BUL14" t="s">
        <v>8</v>
      </c>
      <c r="BUM14" t="s">
        <v>8</v>
      </c>
      <c r="BUN14" t="s">
        <v>8</v>
      </c>
      <c r="BUO14" t="s">
        <v>8</v>
      </c>
      <c r="BUP14" t="s">
        <v>8</v>
      </c>
      <c r="BUQ14" t="s">
        <v>8</v>
      </c>
      <c r="BUR14" t="s">
        <v>8</v>
      </c>
      <c r="BUS14" t="s">
        <v>8</v>
      </c>
      <c r="BUT14" t="s">
        <v>8</v>
      </c>
      <c r="BUU14" t="s">
        <v>8</v>
      </c>
      <c r="BUV14" t="s">
        <v>8</v>
      </c>
      <c r="BUW14" t="s">
        <v>8</v>
      </c>
      <c r="BUX14" t="s">
        <v>8</v>
      </c>
      <c r="BUY14" t="s">
        <v>8</v>
      </c>
      <c r="BUZ14" t="s">
        <v>8</v>
      </c>
      <c r="BVA14" t="s">
        <v>8</v>
      </c>
      <c r="BVB14" t="s">
        <v>8</v>
      </c>
      <c r="BVC14" t="s">
        <v>8</v>
      </c>
      <c r="BVD14" t="s">
        <v>8</v>
      </c>
      <c r="BVE14" t="s">
        <v>8</v>
      </c>
      <c r="BVF14" t="s">
        <v>8</v>
      </c>
      <c r="BVG14" t="s">
        <v>8</v>
      </c>
      <c r="BVH14" t="s">
        <v>8</v>
      </c>
      <c r="BVI14" t="s">
        <v>8</v>
      </c>
      <c r="BVJ14" t="s">
        <v>8</v>
      </c>
      <c r="BVK14" t="s">
        <v>8</v>
      </c>
      <c r="BVL14" t="s">
        <v>8</v>
      </c>
      <c r="BVM14" t="s">
        <v>8</v>
      </c>
      <c r="BVN14" t="s">
        <v>8</v>
      </c>
      <c r="BVO14" t="s">
        <v>8</v>
      </c>
      <c r="BVP14" t="s">
        <v>8</v>
      </c>
      <c r="BVQ14" t="s">
        <v>8</v>
      </c>
      <c r="BVR14" t="s">
        <v>8</v>
      </c>
      <c r="BVS14" t="s">
        <v>8</v>
      </c>
      <c r="BVT14" t="s">
        <v>8</v>
      </c>
      <c r="BVU14" t="s">
        <v>8</v>
      </c>
      <c r="BVV14" t="s">
        <v>8</v>
      </c>
      <c r="BVW14" t="s">
        <v>8</v>
      </c>
      <c r="BVX14" t="s">
        <v>8</v>
      </c>
      <c r="BVY14" t="s">
        <v>8</v>
      </c>
      <c r="BVZ14" t="s">
        <v>8</v>
      </c>
      <c r="BWA14" t="s">
        <v>8</v>
      </c>
      <c r="BWB14" t="s">
        <v>8</v>
      </c>
      <c r="BWC14" t="s">
        <v>8</v>
      </c>
      <c r="BWD14" t="s">
        <v>8</v>
      </c>
      <c r="BWE14" t="s">
        <v>8</v>
      </c>
      <c r="BWF14" t="s">
        <v>8</v>
      </c>
      <c r="BWG14" t="s">
        <v>8</v>
      </c>
      <c r="BWH14" t="s">
        <v>8</v>
      </c>
      <c r="BWI14" t="s">
        <v>8</v>
      </c>
      <c r="BWJ14" t="s">
        <v>8</v>
      </c>
      <c r="BWK14" t="s">
        <v>8</v>
      </c>
      <c r="BWL14" t="s">
        <v>8</v>
      </c>
      <c r="BWM14" t="s">
        <v>8</v>
      </c>
      <c r="BWN14" t="s">
        <v>8</v>
      </c>
      <c r="BWO14" t="s">
        <v>8</v>
      </c>
      <c r="BWP14" t="s">
        <v>8</v>
      </c>
      <c r="BWQ14" t="s">
        <v>8</v>
      </c>
      <c r="BWR14" t="s">
        <v>8</v>
      </c>
      <c r="BWS14" t="s">
        <v>8</v>
      </c>
      <c r="BWT14" t="s">
        <v>8</v>
      </c>
      <c r="BWU14" t="s">
        <v>8</v>
      </c>
      <c r="BWV14" t="s">
        <v>8</v>
      </c>
      <c r="BWW14" t="s">
        <v>8</v>
      </c>
      <c r="BWX14" t="s">
        <v>8</v>
      </c>
      <c r="BWY14" t="s">
        <v>8</v>
      </c>
      <c r="BWZ14" t="s">
        <v>8</v>
      </c>
      <c r="BXA14" t="s">
        <v>8</v>
      </c>
      <c r="BXB14" t="s">
        <v>8</v>
      </c>
      <c r="BXC14" t="s">
        <v>8</v>
      </c>
      <c r="BXD14" t="s">
        <v>8</v>
      </c>
      <c r="BXE14" t="s">
        <v>8</v>
      </c>
      <c r="BXF14" t="s">
        <v>8</v>
      </c>
      <c r="BXG14" t="s">
        <v>8</v>
      </c>
      <c r="BXH14" t="s">
        <v>8</v>
      </c>
      <c r="BXI14" t="s">
        <v>8</v>
      </c>
      <c r="BXJ14" t="s">
        <v>8</v>
      </c>
      <c r="BXK14" t="s">
        <v>8</v>
      </c>
      <c r="BXL14" t="s">
        <v>8</v>
      </c>
      <c r="BXM14" t="s">
        <v>8</v>
      </c>
      <c r="BXN14" t="s">
        <v>8</v>
      </c>
      <c r="BXO14" t="s">
        <v>8</v>
      </c>
      <c r="BXP14" t="s">
        <v>8</v>
      </c>
      <c r="BXQ14" t="s">
        <v>8</v>
      </c>
      <c r="BXR14" t="s">
        <v>8</v>
      </c>
      <c r="BXS14" t="s">
        <v>8</v>
      </c>
      <c r="BXT14" t="s">
        <v>8</v>
      </c>
      <c r="BXU14" t="s">
        <v>8</v>
      </c>
      <c r="BXV14" t="s">
        <v>8</v>
      </c>
      <c r="BXW14" t="s">
        <v>8</v>
      </c>
      <c r="BXX14" t="s">
        <v>8</v>
      </c>
      <c r="BXY14" t="s">
        <v>8</v>
      </c>
      <c r="BXZ14" t="s">
        <v>8</v>
      </c>
      <c r="BYA14" t="s">
        <v>8</v>
      </c>
      <c r="BYB14" t="s">
        <v>8</v>
      </c>
      <c r="BYC14" t="s">
        <v>8</v>
      </c>
      <c r="BYD14" t="s">
        <v>8</v>
      </c>
      <c r="BYE14" t="s">
        <v>8</v>
      </c>
      <c r="BYF14" t="s">
        <v>8</v>
      </c>
      <c r="BYG14" t="s">
        <v>8</v>
      </c>
      <c r="BYH14" t="s">
        <v>8</v>
      </c>
      <c r="BYI14" t="s">
        <v>8</v>
      </c>
      <c r="BYJ14" t="s">
        <v>8</v>
      </c>
      <c r="BYK14" t="s">
        <v>8</v>
      </c>
      <c r="BYL14" t="s">
        <v>8</v>
      </c>
      <c r="BYM14" t="s">
        <v>8</v>
      </c>
      <c r="BYN14" t="s">
        <v>8</v>
      </c>
      <c r="BYO14" t="s">
        <v>8</v>
      </c>
      <c r="BYP14" t="s">
        <v>8</v>
      </c>
      <c r="BYQ14" t="s">
        <v>8</v>
      </c>
      <c r="BYR14" t="s">
        <v>8</v>
      </c>
      <c r="BYS14" t="s">
        <v>8</v>
      </c>
      <c r="BYT14" t="s">
        <v>8</v>
      </c>
      <c r="BYU14" t="s">
        <v>8</v>
      </c>
      <c r="BYV14" t="s">
        <v>8</v>
      </c>
      <c r="BYW14" t="s">
        <v>8</v>
      </c>
      <c r="BYX14" t="s">
        <v>8</v>
      </c>
      <c r="BYY14" t="s">
        <v>8</v>
      </c>
      <c r="BYZ14" t="s">
        <v>8</v>
      </c>
      <c r="BZA14" t="s">
        <v>8</v>
      </c>
      <c r="BZB14" t="s">
        <v>8</v>
      </c>
      <c r="BZC14" t="s">
        <v>8</v>
      </c>
      <c r="BZD14" t="s">
        <v>8</v>
      </c>
      <c r="BZE14" t="s">
        <v>8</v>
      </c>
      <c r="BZF14" t="s">
        <v>8</v>
      </c>
      <c r="BZG14" t="s">
        <v>8</v>
      </c>
      <c r="BZH14" t="s">
        <v>8</v>
      </c>
      <c r="BZI14" t="s">
        <v>8</v>
      </c>
      <c r="BZJ14" t="s">
        <v>8</v>
      </c>
      <c r="BZK14" t="s">
        <v>8</v>
      </c>
      <c r="BZL14" t="s">
        <v>8</v>
      </c>
      <c r="BZM14" t="s">
        <v>8</v>
      </c>
      <c r="BZN14" t="s">
        <v>8</v>
      </c>
      <c r="BZO14" t="s">
        <v>8</v>
      </c>
      <c r="BZP14" t="s">
        <v>8</v>
      </c>
      <c r="BZQ14" t="s">
        <v>8</v>
      </c>
      <c r="BZR14" t="s">
        <v>8</v>
      </c>
      <c r="BZS14" t="s">
        <v>8</v>
      </c>
      <c r="BZT14" t="s">
        <v>8</v>
      </c>
      <c r="BZU14" t="s">
        <v>8</v>
      </c>
      <c r="BZV14" t="s">
        <v>8</v>
      </c>
      <c r="BZW14" t="s">
        <v>8</v>
      </c>
      <c r="BZX14" t="s">
        <v>8</v>
      </c>
      <c r="BZY14" t="s">
        <v>8</v>
      </c>
      <c r="BZZ14" t="s">
        <v>8</v>
      </c>
      <c r="CAA14" t="s">
        <v>8</v>
      </c>
      <c r="CAB14" t="s">
        <v>8</v>
      </c>
      <c r="CAC14" t="s">
        <v>8</v>
      </c>
      <c r="CAD14" t="s">
        <v>8</v>
      </c>
      <c r="CAE14" t="s">
        <v>8</v>
      </c>
      <c r="CAF14" t="s">
        <v>8</v>
      </c>
      <c r="CAG14" t="s">
        <v>8</v>
      </c>
      <c r="CAH14" t="s">
        <v>8</v>
      </c>
      <c r="CAI14" t="s">
        <v>8</v>
      </c>
      <c r="CAJ14" t="s">
        <v>8</v>
      </c>
      <c r="CAK14" t="s">
        <v>8</v>
      </c>
      <c r="CAL14" t="s">
        <v>8</v>
      </c>
      <c r="CAM14" t="s">
        <v>8</v>
      </c>
      <c r="CAN14" t="s">
        <v>8</v>
      </c>
      <c r="CAO14" t="s">
        <v>8</v>
      </c>
      <c r="CAP14" t="s">
        <v>8</v>
      </c>
      <c r="CAQ14" t="s">
        <v>8</v>
      </c>
      <c r="CAR14" t="s">
        <v>8</v>
      </c>
      <c r="CAS14" t="s">
        <v>8</v>
      </c>
      <c r="CAT14" t="s">
        <v>8</v>
      </c>
      <c r="CAU14" t="s">
        <v>8</v>
      </c>
      <c r="CAV14" t="s">
        <v>8</v>
      </c>
      <c r="CAW14" t="s">
        <v>8</v>
      </c>
      <c r="CAX14" t="s">
        <v>8</v>
      </c>
      <c r="CAY14" t="s">
        <v>8</v>
      </c>
      <c r="CAZ14" t="s">
        <v>8</v>
      </c>
      <c r="CBA14" t="s">
        <v>8</v>
      </c>
      <c r="CBB14" t="s">
        <v>8</v>
      </c>
      <c r="CBC14" t="s">
        <v>8</v>
      </c>
      <c r="CBD14" t="s">
        <v>8</v>
      </c>
      <c r="CBE14" t="s">
        <v>8</v>
      </c>
      <c r="CBF14" t="s">
        <v>8</v>
      </c>
      <c r="CBG14" t="s">
        <v>8</v>
      </c>
      <c r="CBH14" t="s">
        <v>8</v>
      </c>
      <c r="CBI14" t="s">
        <v>8</v>
      </c>
      <c r="CBJ14" t="s">
        <v>8</v>
      </c>
      <c r="CBK14" t="s">
        <v>8</v>
      </c>
      <c r="CBL14" t="s">
        <v>8</v>
      </c>
      <c r="CBM14" t="s">
        <v>8</v>
      </c>
      <c r="CBN14" t="s">
        <v>8</v>
      </c>
      <c r="CBO14" t="s">
        <v>8</v>
      </c>
      <c r="CBP14" t="s">
        <v>8</v>
      </c>
      <c r="CBQ14" t="s">
        <v>8</v>
      </c>
      <c r="CBR14" t="s">
        <v>8</v>
      </c>
      <c r="CBS14" t="s">
        <v>8</v>
      </c>
      <c r="CBT14" t="s">
        <v>8</v>
      </c>
      <c r="CBU14" t="s">
        <v>8</v>
      </c>
      <c r="CBV14" t="s">
        <v>8</v>
      </c>
      <c r="CBW14" t="s">
        <v>8</v>
      </c>
      <c r="CBX14" t="s">
        <v>8</v>
      </c>
      <c r="CBY14" t="s">
        <v>8</v>
      </c>
      <c r="CBZ14" t="s">
        <v>8</v>
      </c>
      <c r="CCA14" t="s">
        <v>8</v>
      </c>
      <c r="CCB14" t="s">
        <v>8</v>
      </c>
      <c r="CCC14" t="s">
        <v>8</v>
      </c>
      <c r="CCD14" t="s">
        <v>8</v>
      </c>
      <c r="CCE14" t="s">
        <v>8</v>
      </c>
      <c r="CCF14" t="s">
        <v>8</v>
      </c>
      <c r="CCG14" t="s">
        <v>8</v>
      </c>
      <c r="CCH14" t="s">
        <v>8</v>
      </c>
      <c r="CCI14" t="s">
        <v>8</v>
      </c>
      <c r="CCJ14" t="s">
        <v>8</v>
      </c>
      <c r="CCK14" t="s">
        <v>8</v>
      </c>
      <c r="CCL14" t="s">
        <v>8</v>
      </c>
      <c r="CCM14" t="s">
        <v>8</v>
      </c>
      <c r="CCN14" t="s">
        <v>8</v>
      </c>
      <c r="CCO14" t="s">
        <v>8</v>
      </c>
      <c r="CCP14" t="s">
        <v>8</v>
      </c>
      <c r="CCQ14" t="s">
        <v>8</v>
      </c>
      <c r="CCR14" t="s">
        <v>8</v>
      </c>
      <c r="CCS14" t="s">
        <v>8</v>
      </c>
      <c r="CCT14" t="s">
        <v>8</v>
      </c>
      <c r="CCU14" t="s">
        <v>8</v>
      </c>
      <c r="CCV14" t="s">
        <v>8</v>
      </c>
      <c r="CCW14" t="s">
        <v>8</v>
      </c>
      <c r="CCX14" t="s">
        <v>8</v>
      </c>
      <c r="CCY14" t="s">
        <v>8</v>
      </c>
      <c r="CCZ14" t="s">
        <v>8</v>
      </c>
      <c r="CDA14" t="s">
        <v>8</v>
      </c>
      <c r="CDB14" t="s">
        <v>8</v>
      </c>
      <c r="CDC14" t="s">
        <v>8</v>
      </c>
      <c r="CDD14" t="s">
        <v>8</v>
      </c>
      <c r="CDE14" t="s">
        <v>8</v>
      </c>
      <c r="CDF14" t="s">
        <v>8</v>
      </c>
      <c r="CDG14" t="s">
        <v>8</v>
      </c>
      <c r="CDH14" t="s">
        <v>8</v>
      </c>
      <c r="CDI14" t="s">
        <v>8</v>
      </c>
      <c r="CDJ14" t="s">
        <v>8</v>
      </c>
      <c r="CDK14" t="s">
        <v>8</v>
      </c>
      <c r="CDL14" t="s">
        <v>8</v>
      </c>
      <c r="CDM14" t="s">
        <v>8</v>
      </c>
      <c r="CDN14" t="s">
        <v>8</v>
      </c>
      <c r="CDO14" t="s">
        <v>8</v>
      </c>
      <c r="CDP14" t="s">
        <v>8</v>
      </c>
      <c r="CDQ14" t="s">
        <v>8</v>
      </c>
      <c r="CDR14" t="s">
        <v>8</v>
      </c>
      <c r="CDS14" t="s">
        <v>8</v>
      </c>
      <c r="CDT14" t="s">
        <v>8</v>
      </c>
      <c r="CDU14" t="s">
        <v>8</v>
      </c>
      <c r="CDV14" t="s">
        <v>8</v>
      </c>
      <c r="CDW14" t="s">
        <v>8</v>
      </c>
      <c r="CDX14" t="s">
        <v>8</v>
      </c>
      <c r="CDY14" t="s">
        <v>8</v>
      </c>
      <c r="CDZ14" t="s">
        <v>8</v>
      </c>
      <c r="CEA14" t="s">
        <v>8</v>
      </c>
      <c r="CEB14" t="s">
        <v>8</v>
      </c>
      <c r="CEC14" t="s">
        <v>8</v>
      </c>
      <c r="CED14" t="s">
        <v>8</v>
      </c>
      <c r="CEE14" t="s">
        <v>8</v>
      </c>
      <c r="CEF14" t="s">
        <v>8</v>
      </c>
      <c r="CEG14" t="s">
        <v>8</v>
      </c>
      <c r="CEH14" t="s">
        <v>8</v>
      </c>
      <c r="CEI14" t="s">
        <v>8</v>
      </c>
      <c r="CEJ14" t="s">
        <v>8</v>
      </c>
      <c r="CEK14" t="s">
        <v>8</v>
      </c>
      <c r="CEL14" t="s">
        <v>8</v>
      </c>
      <c r="CEM14" t="s">
        <v>8</v>
      </c>
      <c r="CEN14" t="s">
        <v>8</v>
      </c>
      <c r="CEO14" t="s">
        <v>8</v>
      </c>
      <c r="CEP14" t="s">
        <v>8</v>
      </c>
      <c r="CEQ14" t="s">
        <v>8</v>
      </c>
      <c r="CER14" t="s">
        <v>8</v>
      </c>
      <c r="CES14" t="s">
        <v>8</v>
      </c>
      <c r="CET14" t="s">
        <v>8</v>
      </c>
      <c r="CEU14" t="s">
        <v>8</v>
      </c>
      <c r="CEV14" t="s">
        <v>8</v>
      </c>
      <c r="CEW14" t="s">
        <v>8</v>
      </c>
      <c r="CEX14" t="s">
        <v>8</v>
      </c>
      <c r="CEY14" t="s">
        <v>8</v>
      </c>
      <c r="CEZ14" t="s">
        <v>8</v>
      </c>
      <c r="CFA14" t="s">
        <v>8</v>
      </c>
      <c r="CFB14" t="s">
        <v>8</v>
      </c>
      <c r="CFC14" t="s">
        <v>8</v>
      </c>
      <c r="CFD14" t="s">
        <v>8</v>
      </c>
      <c r="CFE14" t="s">
        <v>8</v>
      </c>
      <c r="CFF14" t="s">
        <v>8</v>
      </c>
      <c r="CFG14" t="s">
        <v>8</v>
      </c>
      <c r="CFH14" t="s">
        <v>8</v>
      </c>
      <c r="CFI14" t="s">
        <v>8</v>
      </c>
      <c r="CFJ14" t="s">
        <v>8</v>
      </c>
      <c r="CFK14" t="s">
        <v>8</v>
      </c>
      <c r="CFL14" t="s">
        <v>8</v>
      </c>
      <c r="CFM14" t="s">
        <v>8</v>
      </c>
      <c r="CFN14" t="s">
        <v>8</v>
      </c>
      <c r="CFO14" t="s">
        <v>8</v>
      </c>
      <c r="CFP14" t="s">
        <v>8</v>
      </c>
      <c r="CFQ14" t="s">
        <v>8</v>
      </c>
      <c r="CFR14" t="s">
        <v>8</v>
      </c>
      <c r="CFS14" t="s">
        <v>8</v>
      </c>
      <c r="CFT14" t="s">
        <v>8</v>
      </c>
      <c r="CFU14" t="s">
        <v>8</v>
      </c>
      <c r="CFV14" t="s">
        <v>8</v>
      </c>
      <c r="CFW14" t="s">
        <v>8</v>
      </c>
      <c r="CFX14" t="s">
        <v>8</v>
      </c>
      <c r="CFY14" t="s">
        <v>8</v>
      </c>
      <c r="CFZ14" t="s">
        <v>8</v>
      </c>
      <c r="CGA14" t="s">
        <v>8</v>
      </c>
      <c r="CGB14" t="s">
        <v>8</v>
      </c>
      <c r="CGC14" t="s">
        <v>8</v>
      </c>
      <c r="CGD14" t="s">
        <v>8</v>
      </c>
      <c r="CGE14" t="s">
        <v>8</v>
      </c>
      <c r="CGF14" t="s">
        <v>8</v>
      </c>
      <c r="CGG14" t="s">
        <v>8</v>
      </c>
      <c r="CGH14" t="s">
        <v>8</v>
      </c>
      <c r="CGI14" t="s">
        <v>8</v>
      </c>
      <c r="CGJ14" t="s">
        <v>8</v>
      </c>
      <c r="CGK14" t="s">
        <v>8</v>
      </c>
      <c r="CGL14" t="s">
        <v>8</v>
      </c>
      <c r="CGM14" t="s">
        <v>8</v>
      </c>
      <c r="CGN14" t="s">
        <v>8</v>
      </c>
      <c r="CGO14" t="s">
        <v>8</v>
      </c>
      <c r="CGP14" t="s">
        <v>8</v>
      </c>
      <c r="CGQ14" t="s">
        <v>8</v>
      </c>
      <c r="CGR14" t="s">
        <v>8</v>
      </c>
      <c r="CGS14" t="s">
        <v>8</v>
      </c>
      <c r="CGT14" t="s">
        <v>8</v>
      </c>
      <c r="CGU14" t="s">
        <v>8</v>
      </c>
      <c r="CGV14" t="s">
        <v>8</v>
      </c>
      <c r="CGW14" t="s">
        <v>8</v>
      </c>
      <c r="CGX14" t="s">
        <v>8</v>
      </c>
      <c r="CGY14" t="s">
        <v>8</v>
      </c>
      <c r="CGZ14" t="s">
        <v>8</v>
      </c>
      <c r="CHA14" t="s">
        <v>8</v>
      </c>
      <c r="CHB14" t="s">
        <v>8</v>
      </c>
      <c r="CHC14" t="s">
        <v>8</v>
      </c>
      <c r="CHD14" t="s">
        <v>8</v>
      </c>
      <c r="CHE14" t="s">
        <v>8</v>
      </c>
      <c r="CHF14" t="s">
        <v>8</v>
      </c>
      <c r="CHG14" t="s">
        <v>8</v>
      </c>
      <c r="CHH14" t="s">
        <v>8</v>
      </c>
      <c r="CHI14" t="s">
        <v>8</v>
      </c>
      <c r="CHJ14" t="s">
        <v>8</v>
      </c>
      <c r="CHK14" t="s">
        <v>8</v>
      </c>
      <c r="CHL14" t="s">
        <v>8</v>
      </c>
      <c r="CHM14" t="s">
        <v>8</v>
      </c>
      <c r="CHN14" t="s">
        <v>8</v>
      </c>
      <c r="CHO14" t="s">
        <v>8</v>
      </c>
      <c r="CHP14" t="s">
        <v>8</v>
      </c>
      <c r="CHQ14" t="s">
        <v>8</v>
      </c>
      <c r="CHR14" t="s">
        <v>8</v>
      </c>
      <c r="CHS14" t="s">
        <v>8</v>
      </c>
      <c r="CHT14" t="s">
        <v>8</v>
      </c>
      <c r="CHU14" t="s">
        <v>8</v>
      </c>
      <c r="CHV14" t="s">
        <v>8</v>
      </c>
      <c r="CHW14" t="s">
        <v>8</v>
      </c>
      <c r="CHX14" t="s">
        <v>8</v>
      </c>
      <c r="CHY14" t="s">
        <v>8</v>
      </c>
      <c r="CHZ14" t="s">
        <v>8</v>
      </c>
      <c r="CIA14" t="s">
        <v>8</v>
      </c>
      <c r="CIB14" t="s">
        <v>8</v>
      </c>
      <c r="CIC14" t="s">
        <v>8</v>
      </c>
      <c r="CID14" t="s">
        <v>8</v>
      </c>
      <c r="CIE14" t="s">
        <v>8</v>
      </c>
      <c r="CIF14" t="s">
        <v>8</v>
      </c>
      <c r="CIG14" t="s">
        <v>8</v>
      </c>
      <c r="CIH14" t="s">
        <v>8</v>
      </c>
      <c r="CII14" t="s">
        <v>8</v>
      </c>
      <c r="CIJ14" t="s">
        <v>8</v>
      </c>
      <c r="CIK14" t="s">
        <v>8</v>
      </c>
      <c r="CIL14" t="s">
        <v>8</v>
      </c>
      <c r="CIM14" t="s">
        <v>8</v>
      </c>
      <c r="CIN14" t="s">
        <v>8</v>
      </c>
      <c r="CIO14" t="s">
        <v>8</v>
      </c>
      <c r="CIP14" t="s">
        <v>8</v>
      </c>
      <c r="CIQ14" t="s">
        <v>8</v>
      </c>
      <c r="CIR14" t="s">
        <v>8</v>
      </c>
      <c r="CIS14" t="s">
        <v>8</v>
      </c>
      <c r="CIT14" t="s">
        <v>8</v>
      </c>
      <c r="CIU14" t="s">
        <v>8</v>
      </c>
      <c r="CIV14" t="s">
        <v>8</v>
      </c>
      <c r="CIW14" t="s">
        <v>8</v>
      </c>
      <c r="CIX14" t="s">
        <v>8</v>
      </c>
      <c r="CIY14" t="s">
        <v>8</v>
      </c>
      <c r="CIZ14" t="s">
        <v>8</v>
      </c>
      <c r="CJA14" t="s">
        <v>8</v>
      </c>
      <c r="CJB14" t="s">
        <v>8</v>
      </c>
      <c r="CJC14" t="s">
        <v>8</v>
      </c>
      <c r="CJD14" t="s">
        <v>8</v>
      </c>
      <c r="CJE14" t="s">
        <v>8</v>
      </c>
      <c r="CJF14" t="s">
        <v>8</v>
      </c>
      <c r="CJG14" t="s">
        <v>8</v>
      </c>
      <c r="CJH14" t="s">
        <v>8</v>
      </c>
      <c r="CJI14" t="s">
        <v>8</v>
      </c>
      <c r="CJJ14" t="s">
        <v>8</v>
      </c>
      <c r="CJK14" t="s">
        <v>8</v>
      </c>
      <c r="CJL14" t="s">
        <v>8</v>
      </c>
      <c r="CJM14" t="s">
        <v>8</v>
      </c>
      <c r="CJN14" t="s">
        <v>8</v>
      </c>
      <c r="CJO14" t="s">
        <v>8</v>
      </c>
      <c r="CJP14" t="s">
        <v>8</v>
      </c>
      <c r="CJQ14" t="s">
        <v>8</v>
      </c>
      <c r="CJR14" t="s">
        <v>8</v>
      </c>
      <c r="CJS14" t="s">
        <v>8</v>
      </c>
      <c r="CJT14" t="s">
        <v>8</v>
      </c>
      <c r="CJU14" t="s">
        <v>8</v>
      </c>
      <c r="CJV14" t="s">
        <v>8</v>
      </c>
      <c r="CJW14" t="s">
        <v>8</v>
      </c>
      <c r="CJX14" t="s">
        <v>8</v>
      </c>
      <c r="CJY14" t="s">
        <v>8</v>
      </c>
      <c r="CJZ14" t="s">
        <v>8</v>
      </c>
      <c r="CKA14" t="s">
        <v>8</v>
      </c>
      <c r="CKB14" t="s">
        <v>8</v>
      </c>
      <c r="CKC14" t="s">
        <v>8</v>
      </c>
      <c r="CKD14" t="s">
        <v>8</v>
      </c>
      <c r="CKE14" t="s">
        <v>8</v>
      </c>
      <c r="CKF14" t="s">
        <v>8</v>
      </c>
      <c r="CKG14" t="s">
        <v>8</v>
      </c>
      <c r="CKH14" t="s">
        <v>8</v>
      </c>
      <c r="CKI14" t="s">
        <v>8</v>
      </c>
      <c r="CKJ14" t="s">
        <v>8</v>
      </c>
      <c r="CKK14" t="s">
        <v>8</v>
      </c>
      <c r="CKL14" t="s">
        <v>8</v>
      </c>
      <c r="CKM14" t="s">
        <v>8</v>
      </c>
      <c r="CKN14" t="s">
        <v>8</v>
      </c>
      <c r="CKO14" t="s">
        <v>8</v>
      </c>
      <c r="CKP14" t="s">
        <v>8</v>
      </c>
      <c r="CKQ14" t="s">
        <v>8</v>
      </c>
      <c r="CKR14" t="s">
        <v>8</v>
      </c>
      <c r="CKS14" t="s">
        <v>8</v>
      </c>
      <c r="CKT14" t="s">
        <v>8</v>
      </c>
      <c r="CKU14" t="s">
        <v>8</v>
      </c>
      <c r="CKV14" t="s">
        <v>8</v>
      </c>
      <c r="CKW14" t="s">
        <v>8</v>
      </c>
      <c r="CKX14" t="s">
        <v>8</v>
      </c>
      <c r="CKY14" t="s">
        <v>8</v>
      </c>
      <c r="CKZ14" t="s">
        <v>8</v>
      </c>
      <c r="CLA14" t="s">
        <v>8</v>
      </c>
      <c r="CLB14" t="s">
        <v>8</v>
      </c>
      <c r="CLC14" t="s">
        <v>8</v>
      </c>
      <c r="CLD14" t="s">
        <v>8</v>
      </c>
      <c r="CLE14" t="s">
        <v>8</v>
      </c>
      <c r="CLF14" t="s">
        <v>8</v>
      </c>
      <c r="CLG14" t="s">
        <v>8</v>
      </c>
      <c r="CLH14" t="s">
        <v>8</v>
      </c>
      <c r="CLI14" t="s">
        <v>8</v>
      </c>
      <c r="CLJ14" t="s">
        <v>8</v>
      </c>
      <c r="CLK14" t="s">
        <v>8</v>
      </c>
      <c r="CLL14" t="s">
        <v>8</v>
      </c>
      <c r="CLM14" t="s">
        <v>8</v>
      </c>
      <c r="CLN14" t="s">
        <v>8</v>
      </c>
      <c r="CLO14" t="s">
        <v>8</v>
      </c>
      <c r="CLP14" t="s">
        <v>8</v>
      </c>
      <c r="CLQ14" t="s">
        <v>8</v>
      </c>
      <c r="CLR14" t="s">
        <v>8</v>
      </c>
      <c r="CLS14" t="s">
        <v>8</v>
      </c>
      <c r="CLT14" t="s">
        <v>8</v>
      </c>
      <c r="CLU14" t="s">
        <v>8</v>
      </c>
      <c r="CLV14" t="s">
        <v>8</v>
      </c>
      <c r="CLW14" t="s">
        <v>8</v>
      </c>
      <c r="CLX14" t="s">
        <v>8</v>
      </c>
      <c r="CLY14" t="s">
        <v>8</v>
      </c>
      <c r="CLZ14" t="s">
        <v>8</v>
      </c>
      <c r="CMA14" t="s">
        <v>8</v>
      </c>
      <c r="CMB14" t="s">
        <v>8</v>
      </c>
      <c r="CMC14" t="s">
        <v>8</v>
      </c>
      <c r="CMD14" t="s">
        <v>8</v>
      </c>
      <c r="CME14" t="s">
        <v>8</v>
      </c>
      <c r="CMF14" t="s">
        <v>8</v>
      </c>
      <c r="CMG14" t="s">
        <v>8</v>
      </c>
      <c r="CMH14" t="s">
        <v>8</v>
      </c>
      <c r="CMI14" t="s">
        <v>8</v>
      </c>
      <c r="CMJ14" t="s">
        <v>8</v>
      </c>
      <c r="CMK14" t="s">
        <v>8</v>
      </c>
      <c r="CML14" t="s">
        <v>8</v>
      </c>
      <c r="CMM14" t="s">
        <v>8</v>
      </c>
      <c r="CMN14" t="s">
        <v>8</v>
      </c>
      <c r="CMO14" t="s">
        <v>8</v>
      </c>
      <c r="CMP14" t="s">
        <v>8</v>
      </c>
      <c r="CMQ14" t="s">
        <v>8</v>
      </c>
      <c r="CMR14" t="s">
        <v>8</v>
      </c>
      <c r="CMS14" t="s">
        <v>8</v>
      </c>
      <c r="CMT14" t="s">
        <v>8</v>
      </c>
      <c r="CMU14" t="s">
        <v>8</v>
      </c>
      <c r="CMV14" t="s">
        <v>8</v>
      </c>
      <c r="CMW14" t="s">
        <v>8</v>
      </c>
      <c r="CMX14" t="s">
        <v>8</v>
      </c>
      <c r="CMY14" t="s">
        <v>8</v>
      </c>
      <c r="CMZ14" t="s">
        <v>8</v>
      </c>
      <c r="CNA14" t="s">
        <v>8</v>
      </c>
      <c r="CNB14" t="s">
        <v>8</v>
      </c>
      <c r="CNC14" t="s">
        <v>8</v>
      </c>
      <c r="CND14" t="s">
        <v>8</v>
      </c>
      <c r="CNE14" t="s">
        <v>8</v>
      </c>
      <c r="CNF14" t="s">
        <v>8</v>
      </c>
      <c r="CNG14" t="s">
        <v>8</v>
      </c>
      <c r="CNH14" t="s">
        <v>8</v>
      </c>
      <c r="CNI14" t="s">
        <v>8</v>
      </c>
      <c r="CNJ14" t="s">
        <v>8</v>
      </c>
      <c r="CNK14" t="s">
        <v>8</v>
      </c>
      <c r="CNL14" t="s">
        <v>8</v>
      </c>
      <c r="CNM14" t="s">
        <v>8</v>
      </c>
      <c r="CNN14" t="s">
        <v>8</v>
      </c>
      <c r="CNO14" t="s">
        <v>8</v>
      </c>
      <c r="CNP14" t="s">
        <v>8</v>
      </c>
      <c r="CNQ14" t="s">
        <v>8</v>
      </c>
      <c r="CNR14" t="s">
        <v>8</v>
      </c>
      <c r="CNS14" t="s">
        <v>8</v>
      </c>
      <c r="CNT14" t="s">
        <v>8</v>
      </c>
      <c r="CNU14" t="s">
        <v>8</v>
      </c>
      <c r="CNV14" t="s">
        <v>8</v>
      </c>
      <c r="CNW14" t="s">
        <v>8</v>
      </c>
      <c r="CNX14" t="s">
        <v>8</v>
      </c>
      <c r="CNY14" t="s">
        <v>8</v>
      </c>
      <c r="CNZ14" t="s">
        <v>8</v>
      </c>
      <c r="COA14" t="s">
        <v>8</v>
      </c>
      <c r="COB14" t="s">
        <v>8</v>
      </c>
      <c r="COC14" t="s">
        <v>8</v>
      </c>
      <c r="COD14" t="s">
        <v>8</v>
      </c>
      <c r="COE14" t="s">
        <v>8</v>
      </c>
      <c r="COF14" t="s">
        <v>8</v>
      </c>
      <c r="COG14" t="s">
        <v>8</v>
      </c>
      <c r="COH14" t="s">
        <v>8</v>
      </c>
      <c r="COI14" t="s">
        <v>8</v>
      </c>
      <c r="COJ14" t="s">
        <v>8</v>
      </c>
      <c r="COK14" t="s">
        <v>8</v>
      </c>
      <c r="COL14" t="s">
        <v>8</v>
      </c>
      <c r="COM14" t="s">
        <v>8</v>
      </c>
      <c r="CON14" t="s">
        <v>8</v>
      </c>
      <c r="COO14" t="s">
        <v>8</v>
      </c>
      <c r="COP14" t="s">
        <v>8</v>
      </c>
      <c r="COQ14" t="s">
        <v>8</v>
      </c>
      <c r="COR14" t="s">
        <v>8</v>
      </c>
      <c r="COS14" t="s">
        <v>8</v>
      </c>
      <c r="COT14" t="s">
        <v>8</v>
      </c>
      <c r="COU14" t="s">
        <v>8</v>
      </c>
      <c r="COV14" t="s">
        <v>8</v>
      </c>
      <c r="COW14" t="s">
        <v>8</v>
      </c>
      <c r="COX14" t="s">
        <v>8</v>
      </c>
      <c r="COY14" t="s">
        <v>8</v>
      </c>
      <c r="COZ14" t="s">
        <v>8</v>
      </c>
      <c r="CPA14" t="s">
        <v>8</v>
      </c>
      <c r="CPB14" t="s">
        <v>8</v>
      </c>
      <c r="CPC14" t="s">
        <v>8</v>
      </c>
      <c r="CPD14" t="s">
        <v>8</v>
      </c>
      <c r="CPE14" t="s">
        <v>8</v>
      </c>
      <c r="CPF14" t="s">
        <v>8</v>
      </c>
      <c r="CPG14" t="s">
        <v>8</v>
      </c>
      <c r="CPH14" t="s">
        <v>8</v>
      </c>
      <c r="CPI14" t="s">
        <v>8</v>
      </c>
      <c r="CPJ14" t="s">
        <v>8</v>
      </c>
      <c r="CPK14" t="s">
        <v>8</v>
      </c>
      <c r="CPL14" t="s">
        <v>8</v>
      </c>
      <c r="CPM14" t="s">
        <v>8</v>
      </c>
      <c r="CPN14" t="s">
        <v>8</v>
      </c>
      <c r="CPO14" t="s">
        <v>8</v>
      </c>
      <c r="CPP14" t="s">
        <v>8</v>
      </c>
      <c r="CPQ14" t="s">
        <v>8</v>
      </c>
      <c r="CPR14" t="s">
        <v>8</v>
      </c>
      <c r="CPS14" t="s">
        <v>8</v>
      </c>
      <c r="CPT14" t="s">
        <v>8</v>
      </c>
      <c r="CPU14" t="s">
        <v>8</v>
      </c>
      <c r="CPV14" t="s">
        <v>8</v>
      </c>
      <c r="CPW14" t="s">
        <v>8</v>
      </c>
      <c r="CPX14" t="s">
        <v>8</v>
      </c>
      <c r="CPY14" t="s">
        <v>8</v>
      </c>
      <c r="CPZ14" t="s">
        <v>8</v>
      </c>
      <c r="CQA14" t="s">
        <v>8</v>
      </c>
      <c r="CQB14" t="s">
        <v>8</v>
      </c>
      <c r="CQC14" t="s">
        <v>8</v>
      </c>
      <c r="CQD14" t="s">
        <v>8</v>
      </c>
      <c r="CQE14" t="s">
        <v>8</v>
      </c>
      <c r="CQF14" t="s">
        <v>8</v>
      </c>
      <c r="CQG14" t="s">
        <v>8</v>
      </c>
      <c r="CQH14" t="s">
        <v>8</v>
      </c>
      <c r="CQI14" t="s">
        <v>8</v>
      </c>
      <c r="CQJ14" t="s">
        <v>8</v>
      </c>
      <c r="CQK14" t="s">
        <v>8</v>
      </c>
      <c r="CQL14" t="s">
        <v>8</v>
      </c>
      <c r="CQM14" t="s">
        <v>8</v>
      </c>
      <c r="CQN14" t="s">
        <v>8</v>
      </c>
      <c r="CQO14" t="s">
        <v>8</v>
      </c>
      <c r="CQP14" t="s">
        <v>8</v>
      </c>
      <c r="CQQ14" t="s">
        <v>8</v>
      </c>
      <c r="CQR14" t="s">
        <v>8</v>
      </c>
      <c r="CQS14" t="s">
        <v>8</v>
      </c>
      <c r="CQT14" t="s">
        <v>8</v>
      </c>
      <c r="CQU14" t="s">
        <v>8</v>
      </c>
      <c r="CQV14" t="s">
        <v>8</v>
      </c>
      <c r="CQW14" t="s">
        <v>8</v>
      </c>
      <c r="CQX14" t="s">
        <v>8</v>
      </c>
      <c r="CQY14" t="s">
        <v>8</v>
      </c>
      <c r="CQZ14" t="s">
        <v>8</v>
      </c>
      <c r="CRA14" t="s">
        <v>8</v>
      </c>
      <c r="CRB14" t="s">
        <v>8</v>
      </c>
      <c r="CRC14" t="s">
        <v>8</v>
      </c>
      <c r="CRD14" t="s">
        <v>8</v>
      </c>
      <c r="CRE14" t="s">
        <v>8</v>
      </c>
      <c r="CRF14" t="s">
        <v>8</v>
      </c>
      <c r="CRG14" t="s">
        <v>8</v>
      </c>
      <c r="CRH14" t="s">
        <v>8</v>
      </c>
      <c r="CRI14" t="s">
        <v>8</v>
      </c>
      <c r="CRJ14" t="s">
        <v>8</v>
      </c>
      <c r="CRK14" t="s">
        <v>8</v>
      </c>
      <c r="CRL14" t="s">
        <v>8</v>
      </c>
      <c r="CRM14" t="s">
        <v>8</v>
      </c>
      <c r="CRN14" t="s">
        <v>8</v>
      </c>
      <c r="CRO14" t="s">
        <v>8</v>
      </c>
      <c r="CRP14" t="s">
        <v>8</v>
      </c>
      <c r="CRQ14" t="s">
        <v>8</v>
      </c>
      <c r="CRR14" t="s">
        <v>8</v>
      </c>
      <c r="CRS14" t="s">
        <v>8</v>
      </c>
      <c r="CRT14" t="s">
        <v>8</v>
      </c>
      <c r="CRU14" t="s">
        <v>8</v>
      </c>
      <c r="CRV14" t="s">
        <v>8</v>
      </c>
      <c r="CRW14" t="s">
        <v>8</v>
      </c>
      <c r="CRX14" t="s">
        <v>8</v>
      </c>
      <c r="CRY14" t="s">
        <v>8</v>
      </c>
      <c r="CRZ14" t="s">
        <v>8</v>
      </c>
      <c r="CSA14" t="s">
        <v>8</v>
      </c>
      <c r="CSB14" t="s">
        <v>8</v>
      </c>
      <c r="CSC14" t="s">
        <v>8</v>
      </c>
      <c r="CSD14" t="s">
        <v>8</v>
      </c>
      <c r="CSE14" t="s">
        <v>8</v>
      </c>
      <c r="CSF14" t="s">
        <v>8</v>
      </c>
      <c r="CSG14" t="s">
        <v>8</v>
      </c>
      <c r="CSH14" t="s">
        <v>8</v>
      </c>
      <c r="CSI14" t="s">
        <v>8</v>
      </c>
      <c r="CSJ14" t="s">
        <v>8</v>
      </c>
      <c r="CSK14" t="s">
        <v>8</v>
      </c>
      <c r="CSL14" t="s">
        <v>8</v>
      </c>
      <c r="CSM14" t="s">
        <v>8</v>
      </c>
      <c r="CSN14" t="s">
        <v>8</v>
      </c>
      <c r="CSO14" t="s">
        <v>8</v>
      </c>
      <c r="CSP14" t="s">
        <v>8</v>
      </c>
      <c r="CSQ14" t="s">
        <v>8</v>
      </c>
      <c r="CSR14" t="s">
        <v>8</v>
      </c>
      <c r="CSS14" t="s">
        <v>8</v>
      </c>
      <c r="CST14" t="s">
        <v>8</v>
      </c>
      <c r="CSU14" t="s">
        <v>8</v>
      </c>
      <c r="CSV14" t="s">
        <v>8</v>
      </c>
      <c r="CSW14" t="s">
        <v>8</v>
      </c>
      <c r="CSX14" t="s">
        <v>8</v>
      </c>
      <c r="CSY14" t="s">
        <v>8</v>
      </c>
      <c r="CSZ14" t="s">
        <v>8</v>
      </c>
      <c r="CTA14" t="s">
        <v>8</v>
      </c>
      <c r="CTB14" t="s">
        <v>8</v>
      </c>
      <c r="CTC14" t="s">
        <v>8</v>
      </c>
      <c r="CTD14" t="s">
        <v>8</v>
      </c>
      <c r="CTE14" t="s">
        <v>8</v>
      </c>
      <c r="CTF14" t="s">
        <v>8</v>
      </c>
      <c r="CTG14" t="s">
        <v>8</v>
      </c>
      <c r="CTH14" t="s">
        <v>8</v>
      </c>
      <c r="CTI14" t="s">
        <v>8</v>
      </c>
      <c r="CTJ14" t="s">
        <v>8</v>
      </c>
      <c r="CTK14" t="s">
        <v>8</v>
      </c>
      <c r="CTL14" t="s">
        <v>8</v>
      </c>
      <c r="CTM14" t="s">
        <v>8</v>
      </c>
      <c r="CTN14" t="s">
        <v>8</v>
      </c>
      <c r="CTO14" t="s">
        <v>8</v>
      </c>
      <c r="CTP14" t="s">
        <v>8</v>
      </c>
      <c r="CTQ14" t="s">
        <v>8</v>
      </c>
      <c r="CTR14" t="s">
        <v>8</v>
      </c>
      <c r="CTS14" t="s">
        <v>8</v>
      </c>
      <c r="CTT14" t="s">
        <v>8</v>
      </c>
      <c r="CTU14" t="s">
        <v>8</v>
      </c>
      <c r="CTV14" t="s">
        <v>8</v>
      </c>
      <c r="CTW14" t="s">
        <v>8</v>
      </c>
      <c r="CTX14" t="s">
        <v>8</v>
      </c>
      <c r="CTY14" t="s">
        <v>8</v>
      </c>
      <c r="CTZ14" t="s">
        <v>8</v>
      </c>
      <c r="CUA14" t="s">
        <v>8</v>
      </c>
      <c r="CUB14" t="s">
        <v>8</v>
      </c>
      <c r="CUC14" t="s">
        <v>8</v>
      </c>
      <c r="CUD14" t="s">
        <v>8</v>
      </c>
      <c r="CUE14" t="s">
        <v>8</v>
      </c>
      <c r="CUF14" t="s">
        <v>8</v>
      </c>
      <c r="CUG14" t="s">
        <v>8</v>
      </c>
      <c r="CUH14" t="s">
        <v>8</v>
      </c>
      <c r="CUI14" t="s">
        <v>8</v>
      </c>
      <c r="CUJ14" t="s">
        <v>8</v>
      </c>
      <c r="CUK14" t="s">
        <v>8</v>
      </c>
      <c r="CUL14" t="s">
        <v>8</v>
      </c>
      <c r="CUM14" t="s">
        <v>8</v>
      </c>
      <c r="CUN14" t="s">
        <v>8</v>
      </c>
      <c r="CUO14" t="s">
        <v>8</v>
      </c>
      <c r="CUP14" t="s">
        <v>8</v>
      </c>
      <c r="CUQ14" t="s">
        <v>8</v>
      </c>
      <c r="CUR14" t="s">
        <v>8</v>
      </c>
      <c r="CUS14" t="s">
        <v>8</v>
      </c>
      <c r="CUT14" t="s">
        <v>8</v>
      </c>
      <c r="CUU14" t="s">
        <v>8</v>
      </c>
      <c r="CUV14" t="s">
        <v>8</v>
      </c>
      <c r="CUW14" t="s">
        <v>8</v>
      </c>
      <c r="CUX14" t="s">
        <v>8</v>
      </c>
      <c r="CUY14" t="s">
        <v>8</v>
      </c>
      <c r="CUZ14" t="s">
        <v>8</v>
      </c>
      <c r="CVA14" t="s">
        <v>8</v>
      </c>
      <c r="CVB14" t="s">
        <v>8</v>
      </c>
      <c r="CVC14" t="s">
        <v>8</v>
      </c>
      <c r="CVD14" t="s">
        <v>8</v>
      </c>
      <c r="CVE14" t="s">
        <v>8</v>
      </c>
      <c r="CVF14" t="s">
        <v>8</v>
      </c>
      <c r="CVG14" t="s">
        <v>8</v>
      </c>
      <c r="CVH14" t="s">
        <v>8</v>
      </c>
      <c r="CVI14" t="s">
        <v>8</v>
      </c>
      <c r="CVJ14" t="s">
        <v>8</v>
      </c>
      <c r="CVK14" t="s">
        <v>8</v>
      </c>
      <c r="CVL14" t="s">
        <v>8</v>
      </c>
      <c r="CVM14" t="s">
        <v>8</v>
      </c>
      <c r="CVN14" t="s">
        <v>8</v>
      </c>
      <c r="CVO14" t="s">
        <v>8</v>
      </c>
      <c r="CVP14" t="s">
        <v>8</v>
      </c>
      <c r="CVQ14" t="s">
        <v>8</v>
      </c>
      <c r="CVR14" t="s">
        <v>8</v>
      </c>
      <c r="CVS14" t="s">
        <v>8</v>
      </c>
      <c r="CVT14" t="s">
        <v>8</v>
      </c>
      <c r="CVU14" t="s">
        <v>8</v>
      </c>
      <c r="CVV14" t="s">
        <v>8</v>
      </c>
      <c r="CVW14" t="s">
        <v>8</v>
      </c>
      <c r="CVX14" t="s">
        <v>8</v>
      </c>
      <c r="CVY14" t="s">
        <v>8</v>
      </c>
      <c r="CVZ14" t="s">
        <v>8</v>
      </c>
      <c r="CWA14" t="s">
        <v>8</v>
      </c>
      <c r="CWB14" t="s">
        <v>8</v>
      </c>
      <c r="CWC14" t="s">
        <v>8</v>
      </c>
      <c r="CWD14" t="s">
        <v>8</v>
      </c>
      <c r="CWE14" t="s">
        <v>8</v>
      </c>
      <c r="CWF14" t="s">
        <v>8</v>
      </c>
      <c r="CWG14" t="s">
        <v>8</v>
      </c>
      <c r="CWH14" t="s">
        <v>8</v>
      </c>
      <c r="CWI14" t="s">
        <v>8</v>
      </c>
      <c r="CWJ14" t="s">
        <v>8</v>
      </c>
      <c r="CWK14" t="s">
        <v>8</v>
      </c>
      <c r="CWL14" t="s">
        <v>8</v>
      </c>
      <c r="CWM14" t="s">
        <v>8</v>
      </c>
      <c r="CWN14" t="s">
        <v>8</v>
      </c>
      <c r="CWO14" t="s">
        <v>8</v>
      </c>
      <c r="CWP14" t="s">
        <v>8</v>
      </c>
      <c r="CWQ14" t="s">
        <v>8</v>
      </c>
      <c r="CWR14" t="s">
        <v>8</v>
      </c>
      <c r="CWS14" t="s">
        <v>8</v>
      </c>
      <c r="CWT14" t="s">
        <v>8</v>
      </c>
      <c r="CWU14" t="s">
        <v>8</v>
      </c>
      <c r="CWV14" t="s">
        <v>8</v>
      </c>
      <c r="CWW14" t="s">
        <v>8</v>
      </c>
      <c r="CWX14" t="s">
        <v>8</v>
      </c>
      <c r="CWY14" t="s">
        <v>8</v>
      </c>
      <c r="CWZ14" t="s">
        <v>8</v>
      </c>
      <c r="CXA14" t="s">
        <v>8</v>
      </c>
      <c r="CXB14" t="s">
        <v>8</v>
      </c>
      <c r="CXC14" t="s">
        <v>8</v>
      </c>
      <c r="CXD14" t="s">
        <v>8</v>
      </c>
      <c r="CXE14" t="s">
        <v>8</v>
      </c>
      <c r="CXF14" t="s">
        <v>8</v>
      </c>
      <c r="CXG14" t="s">
        <v>8</v>
      </c>
      <c r="CXH14" t="s">
        <v>8</v>
      </c>
      <c r="CXI14" t="s">
        <v>8</v>
      </c>
      <c r="CXJ14" t="s">
        <v>8</v>
      </c>
      <c r="CXK14" t="s">
        <v>8</v>
      </c>
      <c r="CXL14" t="s">
        <v>8</v>
      </c>
      <c r="CXM14" t="s">
        <v>8</v>
      </c>
      <c r="CXN14" t="s">
        <v>8</v>
      </c>
      <c r="CXO14" t="s">
        <v>8</v>
      </c>
      <c r="CXP14" t="s">
        <v>8</v>
      </c>
      <c r="CXQ14" t="s">
        <v>8</v>
      </c>
      <c r="CXR14" t="s">
        <v>8</v>
      </c>
      <c r="CXS14" t="s">
        <v>8</v>
      </c>
      <c r="CXT14" t="s">
        <v>8</v>
      </c>
      <c r="CXU14" t="s">
        <v>8</v>
      </c>
      <c r="CXV14" t="s">
        <v>8</v>
      </c>
      <c r="CXW14" t="s">
        <v>8</v>
      </c>
      <c r="CXX14" t="s">
        <v>8</v>
      </c>
      <c r="CXY14" t="s">
        <v>8</v>
      </c>
      <c r="CXZ14" t="s">
        <v>8</v>
      </c>
      <c r="CYA14" t="s">
        <v>8</v>
      </c>
      <c r="CYB14" t="s">
        <v>8</v>
      </c>
      <c r="CYC14" t="s">
        <v>8</v>
      </c>
      <c r="CYD14" t="s">
        <v>8</v>
      </c>
      <c r="CYE14" t="s">
        <v>8</v>
      </c>
      <c r="CYF14" t="s">
        <v>8</v>
      </c>
      <c r="CYG14" t="s">
        <v>8</v>
      </c>
      <c r="CYH14" t="s">
        <v>8</v>
      </c>
      <c r="CYI14" t="s">
        <v>8</v>
      </c>
      <c r="CYJ14" t="s">
        <v>8</v>
      </c>
      <c r="CYK14" t="s">
        <v>8</v>
      </c>
      <c r="CYL14" t="s">
        <v>8</v>
      </c>
      <c r="CYM14" t="s">
        <v>8</v>
      </c>
      <c r="CYN14" t="s">
        <v>8</v>
      </c>
      <c r="CYO14" t="s">
        <v>8</v>
      </c>
      <c r="CYP14" t="s">
        <v>8</v>
      </c>
      <c r="CYQ14" t="s">
        <v>8</v>
      </c>
      <c r="CYR14" t="s">
        <v>8</v>
      </c>
      <c r="CYS14" t="s">
        <v>8</v>
      </c>
      <c r="CYT14" t="s">
        <v>8</v>
      </c>
      <c r="CYU14" t="s">
        <v>8</v>
      </c>
      <c r="CYV14" t="s">
        <v>8</v>
      </c>
      <c r="CYW14" t="s">
        <v>8</v>
      </c>
      <c r="CYX14" t="s">
        <v>8</v>
      </c>
      <c r="CYY14" t="s">
        <v>8</v>
      </c>
      <c r="CYZ14" t="s">
        <v>8</v>
      </c>
      <c r="CZA14" t="s">
        <v>8</v>
      </c>
      <c r="CZB14" t="s">
        <v>8</v>
      </c>
      <c r="CZC14" t="s">
        <v>8</v>
      </c>
      <c r="CZD14" t="s">
        <v>8</v>
      </c>
      <c r="CZE14" t="s">
        <v>8</v>
      </c>
      <c r="CZF14" t="s">
        <v>8</v>
      </c>
      <c r="CZG14" t="s">
        <v>8</v>
      </c>
      <c r="CZH14" t="s">
        <v>8</v>
      </c>
      <c r="CZI14" t="s">
        <v>8</v>
      </c>
      <c r="CZJ14" t="s">
        <v>8</v>
      </c>
      <c r="CZK14" t="s">
        <v>8</v>
      </c>
      <c r="CZL14" t="s">
        <v>8</v>
      </c>
      <c r="CZM14" t="s">
        <v>8</v>
      </c>
      <c r="CZN14" t="s">
        <v>8</v>
      </c>
      <c r="CZO14" t="s">
        <v>8</v>
      </c>
      <c r="CZP14" t="s">
        <v>8</v>
      </c>
      <c r="CZQ14" t="s">
        <v>8</v>
      </c>
      <c r="CZR14" t="s">
        <v>8</v>
      </c>
      <c r="CZS14" t="s">
        <v>8</v>
      </c>
      <c r="CZT14" t="s">
        <v>8</v>
      </c>
      <c r="CZU14" t="s">
        <v>8</v>
      </c>
      <c r="CZV14" t="s">
        <v>8</v>
      </c>
      <c r="CZW14" t="s">
        <v>8</v>
      </c>
      <c r="CZX14" t="s">
        <v>8</v>
      </c>
      <c r="CZY14" t="s">
        <v>8</v>
      </c>
      <c r="CZZ14" t="s">
        <v>8</v>
      </c>
      <c r="DAA14" t="s">
        <v>8</v>
      </c>
      <c r="DAB14" t="s">
        <v>8</v>
      </c>
      <c r="DAC14" t="s">
        <v>8</v>
      </c>
      <c r="DAD14" t="s">
        <v>8</v>
      </c>
      <c r="DAE14" t="s">
        <v>8</v>
      </c>
      <c r="DAF14" t="s">
        <v>8</v>
      </c>
      <c r="DAG14" t="s">
        <v>8</v>
      </c>
      <c r="DAH14" t="s">
        <v>8</v>
      </c>
      <c r="DAI14" t="s">
        <v>8</v>
      </c>
      <c r="DAJ14" t="s">
        <v>8</v>
      </c>
      <c r="DAK14" t="s">
        <v>8</v>
      </c>
      <c r="DAL14" t="s">
        <v>8</v>
      </c>
      <c r="DAM14" t="s">
        <v>8</v>
      </c>
      <c r="DAN14" t="s">
        <v>8</v>
      </c>
      <c r="DAO14" t="s">
        <v>8</v>
      </c>
      <c r="DAP14" t="s">
        <v>8</v>
      </c>
      <c r="DAQ14" t="s">
        <v>8</v>
      </c>
      <c r="DAR14" t="s">
        <v>8</v>
      </c>
      <c r="DAS14" t="s">
        <v>8</v>
      </c>
      <c r="DAT14" t="s">
        <v>8</v>
      </c>
      <c r="DAU14" t="s">
        <v>8</v>
      </c>
      <c r="DAV14" t="s">
        <v>8</v>
      </c>
      <c r="DAW14" t="s">
        <v>8</v>
      </c>
      <c r="DAX14" t="s">
        <v>8</v>
      </c>
      <c r="DAY14" t="s">
        <v>8</v>
      </c>
      <c r="DAZ14" t="s">
        <v>8</v>
      </c>
      <c r="DBA14" t="s">
        <v>8</v>
      </c>
      <c r="DBB14" t="s">
        <v>8</v>
      </c>
      <c r="DBC14" t="s">
        <v>8</v>
      </c>
      <c r="DBD14" t="s">
        <v>8</v>
      </c>
      <c r="DBE14" t="s">
        <v>8</v>
      </c>
      <c r="DBF14" t="s">
        <v>8</v>
      </c>
      <c r="DBG14" t="s">
        <v>8</v>
      </c>
      <c r="DBH14" t="s">
        <v>8</v>
      </c>
      <c r="DBI14" t="s">
        <v>8</v>
      </c>
      <c r="DBJ14" t="s">
        <v>8</v>
      </c>
      <c r="DBK14" t="s">
        <v>8</v>
      </c>
      <c r="DBL14" t="s">
        <v>8</v>
      </c>
      <c r="DBM14" t="s">
        <v>8</v>
      </c>
      <c r="DBN14" t="s">
        <v>8</v>
      </c>
      <c r="DBO14" t="s">
        <v>8</v>
      </c>
      <c r="DBP14" t="s">
        <v>8</v>
      </c>
      <c r="DBQ14" t="s">
        <v>8</v>
      </c>
      <c r="DBR14" t="s">
        <v>8</v>
      </c>
      <c r="DBS14" t="s">
        <v>8</v>
      </c>
      <c r="DBT14" t="s">
        <v>8</v>
      </c>
      <c r="DBU14" t="s">
        <v>8</v>
      </c>
      <c r="DBV14" t="s">
        <v>8</v>
      </c>
      <c r="DBW14" t="s">
        <v>8</v>
      </c>
      <c r="DBX14" t="s">
        <v>8</v>
      </c>
      <c r="DBY14" t="s">
        <v>8</v>
      </c>
      <c r="DBZ14" t="s">
        <v>8</v>
      </c>
      <c r="DCA14" t="s">
        <v>8</v>
      </c>
      <c r="DCB14" t="s">
        <v>8</v>
      </c>
      <c r="DCC14" t="s">
        <v>8</v>
      </c>
      <c r="DCD14" t="s">
        <v>8</v>
      </c>
      <c r="DCE14" t="s">
        <v>8</v>
      </c>
      <c r="DCF14" t="s">
        <v>8</v>
      </c>
      <c r="DCG14" t="s">
        <v>8</v>
      </c>
      <c r="DCH14" t="s">
        <v>8</v>
      </c>
      <c r="DCI14" t="s">
        <v>8</v>
      </c>
      <c r="DCJ14" t="s">
        <v>8</v>
      </c>
      <c r="DCK14" t="s">
        <v>8</v>
      </c>
      <c r="DCL14" t="s">
        <v>8</v>
      </c>
      <c r="DCM14" t="s">
        <v>8</v>
      </c>
      <c r="DCN14" t="s">
        <v>8</v>
      </c>
      <c r="DCO14" t="s">
        <v>8</v>
      </c>
      <c r="DCP14" t="s">
        <v>8</v>
      </c>
      <c r="DCQ14" t="s">
        <v>8</v>
      </c>
      <c r="DCR14" t="s">
        <v>8</v>
      </c>
      <c r="DCS14" t="s">
        <v>8</v>
      </c>
      <c r="DCT14" t="s">
        <v>8</v>
      </c>
      <c r="DCU14" t="s">
        <v>8</v>
      </c>
      <c r="DCV14" t="s">
        <v>8</v>
      </c>
      <c r="DCW14" t="s">
        <v>8</v>
      </c>
      <c r="DCX14" t="s">
        <v>8</v>
      </c>
      <c r="DCY14" t="s">
        <v>8</v>
      </c>
      <c r="DCZ14" t="s">
        <v>8</v>
      </c>
      <c r="DDA14" t="s">
        <v>8</v>
      </c>
      <c r="DDB14" t="s">
        <v>8</v>
      </c>
      <c r="DDC14" t="s">
        <v>8</v>
      </c>
      <c r="DDD14" t="s">
        <v>8</v>
      </c>
      <c r="DDE14" t="s">
        <v>8</v>
      </c>
      <c r="DDF14" t="s">
        <v>8</v>
      </c>
      <c r="DDG14" t="s">
        <v>8</v>
      </c>
      <c r="DDH14" t="s">
        <v>8</v>
      </c>
      <c r="DDI14" t="s">
        <v>8</v>
      </c>
      <c r="DDJ14" t="s">
        <v>8</v>
      </c>
      <c r="DDK14" t="s">
        <v>8</v>
      </c>
      <c r="DDL14" t="s">
        <v>8</v>
      </c>
      <c r="DDM14" t="s">
        <v>8</v>
      </c>
      <c r="DDN14" t="s">
        <v>8</v>
      </c>
      <c r="DDO14" t="s">
        <v>8</v>
      </c>
      <c r="DDP14" t="s">
        <v>8</v>
      </c>
      <c r="DDQ14" t="s">
        <v>8</v>
      </c>
      <c r="DDR14" t="s">
        <v>8</v>
      </c>
      <c r="DDS14" t="s">
        <v>8</v>
      </c>
      <c r="DDT14" t="s">
        <v>8</v>
      </c>
      <c r="DDU14" t="s">
        <v>8</v>
      </c>
      <c r="DDV14" t="s">
        <v>8</v>
      </c>
      <c r="DDW14" t="s">
        <v>8</v>
      </c>
      <c r="DDX14" t="s">
        <v>8</v>
      </c>
      <c r="DDY14" t="s">
        <v>8</v>
      </c>
      <c r="DDZ14" t="s">
        <v>8</v>
      </c>
      <c r="DEA14" t="s">
        <v>8</v>
      </c>
      <c r="DEB14" t="s">
        <v>8</v>
      </c>
      <c r="DEC14" t="s">
        <v>8</v>
      </c>
      <c r="DED14" t="s">
        <v>8</v>
      </c>
      <c r="DEE14" t="s">
        <v>8</v>
      </c>
      <c r="DEF14" t="s">
        <v>8</v>
      </c>
      <c r="DEG14" t="s">
        <v>8</v>
      </c>
      <c r="DEH14" t="s">
        <v>8</v>
      </c>
      <c r="DEI14" t="s">
        <v>8</v>
      </c>
      <c r="DEJ14" t="s">
        <v>8</v>
      </c>
      <c r="DEK14" t="s">
        <v>8</v>
      </c>
      <c r="DEL14" t="s">
        <v>8</v>
      </c>
      <c r="DEM14" t="s">
        <v>8</v>
      </c>
      <c r="DEN14" t="s">
        <v>8</v>
      </c>
      <c r="DEO14" t="s">
        <v>8</v>
      </c>
      <c r="DEP14" t="s">
        <v>8</v>
      </c>
      <c r="DEQ14" t="s">
        <v>8</v>
      </c>
      <c r="DER14" t="s">
        <v>8</v>
      </c>
      <c r="DES14" t="s">
        <v>8</v>
      </c>
      <c r="DET14" t="s">
        <v>8</v>
      </c>
      <c r="DEU14" t="s">
        <v>8</v>
      </c>
      <c r="DEV14" t="s">
        <v>8</v>
      </c>
      <c r="DEW14" t="s">
        <v>8</v>
      </c>
      <c r="DEX14" t="s">
        <v>8</v>
      </c>
      <c r="DEY14" t="s">
        <v>8</v>
      </c>
      <c r="DEZ14" t="s">
        <v>8</v>
      </c>
      <c r="DFA14" t="s">
        <v>8</v>
      </c>
      <c r="DFB14" t="s">
        <v>8</v>
      </c>
      <c r="DFC14" t="s">
        <v>8</v>
      </c>
      <c r="DFD14" t="s">
        <v>8</v>
      </c>
      <c r="DFE14" t="s">
        <v>8</v>
      </c>
      <c r="DFF14" t="s">
        <v>8</v>
      </c>
      <c r="DFG14" t="s">
        <v>8</v>
      </c>
      <c r="DFH14" t="s">
        <v>8</v>
      </c>
      <c r="DFI14" t="s">
        <v>8</v>
      </c>
      <c r="DFJ14" t="s">
        <v>8</v>
      </c>
      <c r="DFK14" t="s">
        <v>8</v>
      </c>
      <c r="DFL14" t="s">
        <v>8</v>
      </c>
      <c r="DFM14" t="s">
        <v>8</v>
      </c>
      <c r="DFN14" t="s">
        <v>8</v>
      </c>
      <c r="DFO14" t="s">
        <v>8</v>
      </c>
      <c r="DFP14" t="s">
        <v>8</v>
      </c>
      <c r="DFQ14" t="s">
        <v>8</v>
      </c>
      <c r="DFR14" t="s">
        <v>8</v>
      </c>
      <c r="DFS14" t="s">
        <v>8</v>
      </c>
      <c r="DFT14" t="s">
        <v>8</v>
      </c>
      <c r="DFU14" t="s">
        <v>8</v>
      </c>
      <c r="DFV14" t="s">
        <v>8</v>
      </c>
      <c r="DFW14" t="s">
        <v>8</v>
      </c>
      <c r="DFX14" t="s">
        <v>8</v>
      </c>
      <c r="DFY14" t="s">
        <v>8</v>
      </c>
      <c r="DFZ14" t="s">
        <v>8</v>
      </c>
      <c r="DGA14" t="s">
        <v>8</v>
      </c>
      <c r="DGB14" t="s">
        <v>8</v>
      </c>
      <c r="DGC14" t="s">
        <v>8</v>
      </c>
      <c r="DGD14" t="s">
        <v>8</v>
      </c>
      <c r="DGE14" t="s">
        <v>8</v>
      </c>
      <c r="DGF14" t="s">
        <v>8</v>
      </c>
      <c r="DGG14" t="s">
        <v>8</v>
      </c>
      <c r="DGH14" t="s">
        <v>8</v>
      </c>
      <c r="DGI14" t="s">
        <v>8</v>
      </c>
      <c r="DGJ14" t="s">
        <v>8</v>
      </c>
      <c r="DGK14" t="s">
        <v>8</v>
      </c>
      <c r="DGL14" t="s">
        <v>8</v>
      </c>
      <c r="DGM14" t="s">
        <v>8</v>
      </c>
      <c r="DGN14" t="s">
        <v>8</v>
      </c>
      <c r="DGO14" t="s">
        <v>8</v>
      </c>
      <c r="DGP14" t="s">
        <v>8</v>
      </c>
      <c r="DGQ14" t="s">
        <v>8</v>
      </c>
      <c r="DGR14" t="s">
        <v>8</v>
      </c>
      <c r="DGS14" t="s">
        <v>8</v>
      </c>
      <c r="DGT14" t="s">
        <v>8</v>
      </c>
      <c r="DGU14" t="s">
        <v>8</v>
      </c>
      <c r="DGV14" t="s">
        <v>8</v>
      </c>
      <c r="DGW14" t="s">
        <v>8</v>
      </c>
      <c r="DGX14" t="s">
        <v>8</v>
      </c>
      <c r="DGY14" t="s">
        <v>8</v>
      </c>
      <c r="DGZ14" t="s">
        <v>8</v>
      </c>
      <c r="DHA14" t="s">
        <v>8</v>
      </c>
      <c r="DHB14" t="s">
        <v>8</v>
      </c>
      <c r="DHC14" t="s">
        <v>8</v>
      </c>
      <c r="DHD14" t="s">
        <v>8</v>
      </c>
      <c r="DHE14" t="s">
        <v>8</v>
      </c>
      <c r="DHF14" t="s">
        <v>8</v>
      </c>
      <c r="DHG14" t="s">
        <v>8</v>
      </c>
      <c r="DHH14" t="s">
        <v>8</v>
      </c>
      <c r="DHI14" t="s">
        <v>8</v>
      </c>
      <c r="DHJ14" t="s">
        <v>8</v>
      </c>
      <c r="DHK14" t="s">
        <v>8</v>
      </c>
      <c r="DHL14" t="s">
        <v>8</v>
      </c>
      <c r="DHM14" t="s">
        <v>8</v>
      </c>
      <c r="DHN14" t="s">
        <v>8</v>
      </c>
      <c r="DHO14" t="s">
        <v>8</v>
      </c>
      <c r="DHP14" t="s">
        <v>8</v>
      </c>
      <c r="DHQ14" t="s">
        <v>8</v>
      </c>
      <c r="DHR14" t="s">
        <v>8</v>
      </c>
      <c r="DHS14" t="s">
        <v>8</v>
      </c>
      <c r="DHT14" t="s">
        <v>8</v>
      </c>
      <c r="DHU14" t="s">
        <v>8</v>
      </c>
      <c r="DHV14" t="s">
        <v>8</v>
      </c>
      <c r="DHW14" t="s">
        <v>8</v>
      </c>
      <c r="DHX14" t="s">
        <v>8</v>
      </c>
      <c r="DHY14" t="s">
        <v>8</v>
      </c>
      <c r="DHZ14" t="s">
        <v>8</v>
      </c>
      <c r="DIA14" t="s">
        <v>8</v>
      </c>
      <c r="DIB14" t="s">
        <v>8</v>
      </c>
      <c r="DIC14" t="s">
        <v>8</v>
      </c>
      <c r="DID14" t="s">
        <v>8</v>
      </c>
      <c r="DIE14" t="s">
        <v>8</v>
      </c>
      <c r="DIF14" t="s">
        <v>8</v>
      </c>
      <c r="DIG14" t="s">
        <v>8</v>
      </c>
      <c r="DIH14" t="s">
        <v>8</v>
      </c>
      <c r="DII14" t="s">
        <v>8</v>
      </c>
      <c r="DIJ14" t="s">
        <v>8</v>
      </c>
      <c r="DIK14" t="s">
        <v>8</v>
      </c>
      <c r="DIL14" t="s">
        <v>8</v>
      </c>
      <c r="DIM14" t="s">
        <v>8</v>
      </c>
      <c r="DIN14" t="s">
        <v>8</v>
      </c>
      <c r="DIO14" t="s">
        <v>8</v>
      </c>
      <c r="DIP14" t="s">
        <v>8</v>
      </c>
      <c r="DIQ14" t="s">
        <v>8</v>
      </c>
      <c r="DIR14" t="s">
        <v>8</v>
      </c>
      <c r="DIS14" t="s">
        <v>8</v>
      </c>
      <c r="DIT14" t="s">
        <v>8</v>
      </c>
      <c r="DIU14" t="s">
        <v>8</v>
      </c>
      <c r="DIV14" t="s">
        <v>8</v>
      </c>
      <c r="DIW14" t="s">
        <v>8</v>
      </c>
      <c r="DIX14" t="s">
        <v>8</v>
      </c>
      <c r="DIY14" t="s">
        <v>8</v>
      </c>
      <c r="DIZ14" t="s">
        <v>8</v>
      </c>
      <c r="DJA14" t="s">
        <v>8</v>
      </c>
      <c r="DJB14" t="s">
        <v>8</v>
      </c>
      <c r="DJC14" t="s">
        <v>8</v>
      </c>
      <c r="DJD14" t="s">
        <v>8</v>
      </c>
      <c r="DJE14" t="s">
        <v>8</v>
      </c>
      <c r="DJF14" t="s">
        <v>8</v>
      </c>
      <c r="DJG14" t="s">
        <v>8</v>
      </c>
      <c r="DJH14" t="s">
        <v>8</v>
      </c>
      <c r="DJI14" t="s">
        <v>8</v>
      </c>
      <c r="DJJ14" t="s">
        <v>8</v>
      </c>
      <c r="DJK14" t="s">
        <v>8</v>
      </c>
      <c r="DJL14" t="s">
        <v>8</v>
      </c>
      <c r="DJM14" t="s">
        <v>8</v>
      </c>
      <c r="DJN14" t="s">
        <v>8</v>
      </c>
      <c r="DJO14" t="s">
        <v>8</v>
      </c>
      <c r="DJP14" t="s">
        <v>8</v>
      </c>
      <c r="DJQ14" t="s">
        <v>8</v>
      </c>
      <c r="DJR14" t="s">
        <v>8</v>
      </c>
      <c r="DJS14" t="s">
        <v>8</v>
      </c>
      <c r="DJT14" t="s">
        <v>8</v>
      </c>
      <c r="DJU14" t="s">
        <v>8</v>
      </c>
      <c r="DJV14" t="s">
        <v>8</v>
      </c>
      <c r="DJW14" t="s">
        <v>8</v>
      </c>
      <c r="DJX14" t="s">
        <v>8</v>
      </c>
      <c r="DJY14" t="s">
        <v>8</v>
      </c>
      <c r="DJZ14" t="s">
        <v>8</v>
      </c>
      <c r="DKA14" t="s">
        <v>8</v>
      </c>
      <c r="DKB14" t="s">
        <v>8</v>
      </c>
      <c r="DKC14" t="s">
        <v>8</v>
      </c>
      <c r="DKD14" t="s">
        <v>8</v>
      </c>
      <c r="DKE14" t="s">
        <v>8</v>
      </c>
      <c r="DKF14" t="s">
        <v>8</v>
      </c>
      <c r="DKG14" t="s">
        <v>8</v>
      </c>
      <c r="DKH14" t="s">
        <v>8</v>
      </c>
      <c r="DKI14" t="s">
        <v>8</v>
      </c>
      <c r="DKJ14" t="s">
        <v>8</v>
      </c>
      <c r="DKK14" t="s">
        <v>8</v>
      </c>
      <c r="DKL14" t="s">
        <v>8</v>
      </c>
      <c r="DKM14" t="s">
        <v>8</v>
      </c>
      <c r="DKN14" t="s">
        <v>8</v>
      </c>
      <c r="DKO14" t="s">
        <v>8</v>
      </c>
      <c r="DKP14" t="s">
        <v>8</v>
      </c>
      <c r="DKQ14" t="s">
        <v>8</v>
      </c>
      <c r="DKR14" t="s">
        <v>8</v>
      </c>
      <c r="DKS14" t="s">
        <v>8</v>
      </c>
      <c r="DKT14" t="s">
        <v>8</v>
      </c>
      <c r="DKU14" t="s">
        <v>8</v>
      </c>
      <c r="DKV14" t="s">
        <v>8</v>
      </c>
      <c r="DKW14" t="s">
        <v>8</v>
      </c>
      <c r="DKX14" t="s">
        <v>8</v>
      </c>
      <c r="DKY14" t="s">
        <v>8</v>
      </c>
      <c r="DKZ14" t="s">
        <v>8</v>
      </c>
      <c r="DLA14" t="s">
        <v>8</v>
      </c>
      <c r="DLB14" t="s">
        <v>8</v>
      </c>
      <c r="DLC14" t="s">
        <v>8</v>
      </c>
      <c r="DLD14" t="s">
        <v>8</v>
      </c>
      <c r="DLE14" t="s">
        <v>8</v>
      </c>
      <c r="DLF14" t="s">
        <v>8</v>
      </c>
      <c r="DLG14" t="s">
        <v>8</v>
      </c>
      <c r="DLH14" t="s">
        <v>8</v>
      </c>
      <c r="DLI14" t="s">
        <v>8</v>
      </c>
      <c r="DLJ14" t="s">
        <v>8</v>
      </c>
      <c r="DLK14" t="s">
        <v>8</v>
      </c>
      <c r="DLL14" t="s">
        <v>8</v>
      </c>
      <c r="DLM14" t="s">
        <v>8</v>
      </c>
      <c r="DLN14" t="s">
        <v>8</v>
      </c>
      <c r="DLO14" t="s">
        <v>8</v>
      </c>
      <c r="DLP14" t="s">
        <v>8</v>
      </c>
      <c r="DLQ14" t="s">
        <v>8</v>
      </c>
      <c r="DLR14" t="s">
        <v>8</v>
      </c>
      <c r="DLS14" t="s">
        <v>8</v>
      </c>
      <c r="DLT14" t="s">
        <v>8</v>
      </c>
      <c r="DLU14" t="s">
        <v>8</v>
      </c>
      <c r="DLV14" t="s">
        <v>8</v>
      </c>
      <c r="DLW14" t="s">
        <v>8</v>
      </c>
      <c r="DLX14" t="s">
        <v>8</v>
      </c>
      <c r="DLY14" t="s">
        <v>8</v>
      </c>
      <c r="DLZ14" t="s">
        <v>8</v>
      </c>
      <c r="DMA14" t="s">
        <v>8</v>
      </c>
      <c r="DMB14" t="s">
        <v>8</v>
      </c>
      <c r="DMC14" t="s">
        <v>8</v>
      </c>
      <c r="DMD14" t="s">
        <v>8</v>
      </c>
      <c r="DME14" t="s">
        <v>8</v>
      </c>
      <c r="DMF14" t="s">
        <v>8</v>
      </c>
      <c r="DMG14" t="s">
        <v>8</v>
      </c>
      <c r="DMH14" t="s">
        <v>8</v>
      </c>
      <c r="DMI14" t="s">
        <v>8</v>
      </c>
      <c r="DMJ14" t="s">
        <v>8</v>
      </c>
      <c r="DMK14" t="s">
        <v>8</v>
      </c>
      <c r="DML14" t="s">
        <v>8</v>
      </c>
      <c r="DMM14" t="s">
        <v>8</v>
      </c>
      <c r="DMN14" t="s">
        <v>8</v>
      </c>
      <c r="DMO14" t="s">
        <v>8</v>
      </c>
      <c r="DMP14" t="s">
        <v>8</v>
      </c>
      <c r="DMQ14" t="s">
        <v>8</v>
      </c>
      <c r="DMR14" t="s">
        <v>8</v>
      </c>
      <c r="DMS14" t="s">
        <v>8</v>
      </c>
      <c r="DMT14" t="s">
        <v>8</v>
      </c>
      <c r="DMU14" t="s">
        <v>8</v>
      </c>
      <c r="DMV14" t="s">
        <v>8</v>
      </c>
      <c r="DMW14" t="s">
        <v>8</v>
      </c>
      <c r="DMX14" t="s">
        <v>8</v>
      </c>
      <c r="DMY14" t="s">
        <v>8</v>
      </c>
      <c r="DMZ14" t="s">
        <v>8</v>
      </c>
      <c r="DNA14" t="s">
        <v>8</v>
      </c>
      <c r="DNB14" t="s">
        <v>8</v>
      </c>
      <c r="DNC14" t="s">
        <v>8</v>
      </c>
      <c r="DND14" t="s">
        <v>8</v>
      </c>
      <c r="DNE14" t="s">
        <v>8</v>
      </c>
      <c r="DNF14" t="s">
        <v>8</v>
      </c>
      <c r="DNG14" t="s">
        <v>8</v>
      </c>
      <c r="DNH14" t="s">
        <v>8</v>
      </c>
      <c r="DNI14" t="s">
        <v>8</v>
      </c>
      <c r="DNJ14" t="s">
        <v>8</v>
      </c>
      <c r="DNK14" t="s">
        <v>8</v>
      </c>
      <c r="DNL14" t="s">
        <v>8</v>
      </c>
      <c r="DNM14" t="s">
        <v>8</v>
      </c>
      <c r="DNN14" t="s">
        <v>8</v>
      </c>
      <c r="DNO14" t="s">
        <v>8</v>
      </c>
      <c r="DNP14" t="s">
        <v>8</v>
      </c>
      <c r="DNQ14" t="s">
        <v>8</v>
      </c>
      <c r="DNR14" t="s">
        <v>8</v>
      </c>
      <c r="DNS14" t="s">
        <v>8</v>
      </c>
      <c r="DNT14" t="s">
        <v>8</v>
      </c>
      <c r="DNU14" t="s">
        <v>8</v>
      </c>
      <c r="DNV14" t="s">
        <v>8</v>
      </c>
      <c r="DNW14" t="s">
        <v>8</v>
      </c>
      <c r="DNX14" t="s">
        <v>8</v>
      </c>
      <c r="DNY14" t="s">
        <v>8</v>
      </c>
      <c r="DNZ14" t="s">
        <v>8</v>
      </c>
      <c r="DOA14" t="s">
        <v>8</v>
      </c>
      <c r="DOB14" t="s">
        <v>8</v>
      </c>
      <c r="DOC14" t="s">
        <v>8</v>
      </c>
      <c r="DOD14" t="s">
        <v>8</v>
      </c>
      <c r="DOE14" t="s">
        <v>8</v>
      </c>
      <c r="DOF14" t="s">
        <v>8</v>
      </c>
      <c r="DOG14" t="s">
        <v>8</v>
      </c>
      <c r="DOH14" t="s">
        <v>8</v>
      </c>
      <c r="DOI14" t="s">
        <v>8</v>
      </c>
      <c r="DOJ14" t="s">
        <v>8</v>
      </c>
      <c r="DOK14" t="s">
        <v>8</v>
      </c>
      <c r="DOL14" t="s">
        <v>8</v>
      </c>
      <c r="DOM14" t="s">
        <v>8</v>
      </c>
      <c r="DON14" t="s">
        <v>8</v>
      </c>
      <c r="DOO14" t="s">
        <v>8</v>
      </c>
      <c r="DOP14" t="s">
        <v>8</v>
      </c>
      <c r="DOQ14" t="s">
        <v>8</v>
      </c>
      <c r="DOR14" t="s">
        <v>8</v>
      </c>
      <c r="DOS14" t="s">
        <v>8</v>
      </c>
      <c r="DOT14" t="s">
        <v>8</v>
      </c>
      <c r="DOU14" t="s">
        <v>8</v>
      </c>
      <c r="DOV14" t="s">
        <v>8</v>
      </c>
      <c r="DOW14" t="s">
        <v>8</v>
      </c>
      <c r="DOX14" t="s">
        <v>8</v>
      </c>
      <c r="DOY14" t="s">
        <v>8</v>
      </c>
      <c r="DOZ14" t="s">
        <v>8</v>
      </c>
      <c r="DPA14" t="s">
        <v>8</v>
      </c>
      <c r="DPB14" t="s">
        <v>8</v>
      </c>
      <c r="DPC14" t="s">
        <v>8</v>
      </c>
      <c r="DPD14" t="s">
        <v>8</v>
      </c>
      <c r="DPE14" t="s">
        <v>8</v>
      </c>
      <c r="DPF14" t="s">
        <v>8</v>
      </c>
      <c r="DPG14" t="s">
        <v>8</v>
      </c>
      <c r="DPH14" t="s">
        <v>8</v>
      </c>
      <c r="DPI14" t="s">
        <v>8</v>
      </c>
      <c r="DPJ14" t="s">
        <v>8</v>
      </c>
      <c r="DPK14" t="s">
        <v>8</v>
      </c>
      <c r="DPL14" t="s">
        <v>8</v>
      </c>
      <c r="DPM14" t="s">
        <v>8</v>
      </c>
      <c r="DPN14" t="s">
        <v>8</v>
      </c>
      <c r="DPO14" t="s">
        <v>8</v>
      </c>
      <c r="DPP14" t="s">
        <v>8</v>
      </c>
      <c r="DPQ14" t="s">
        <v>8</v>
      </c>
      <c r="DPR14" t="s">
        <v>8</v>
      </c>
      <c r="DPS14" t="s">
        <v>8</v>
      </c>
      <c r="DPT14" t="s">
        <v>8</v>
      </c>
      <c r="DPU14" t="s">
        <v>8</v>
      </c>
      <c r="DPV14" t="s">
        <v>8</v>
      </c>
      <c r="DPW14" t="s">
        <v>8</v>
      </c>
      <c r="DPX14" t="s">
        <v>8</v>
      </c>
      <c r="DPY14" t="s">
        <v>8</v>
      </c>
      <c r="DPZ14" t="s">
        <v>8</v>
      </c>
      <c r="DQA14" t="s">
        <v>8</v>
      </c>
      <c r="DQB14" t="s">
        <v>8</v>
      </c>
      <c r="DQC14" t="s">
        <v>8</v>
      </c>
      <c r="DQD14" t="s">
        <v>8</v>
      </c>
      <c r="DQE14" t="s">
        <v>8</v>
      </c>
      <c r="DQF14" t="s">
        <v>8</v>
      </c>
      <c r="DQG14" t="s">
        <v>8</v>
      </c>
      <c r="DQH14" t="s">
        <v>8</v>
      </c>
      <c r="DQI14" t="s">
        <v>8</v>
      </c>
      <c r="DQJ14" t="s">
        <v>8</v>
      </c>
      <c r="DQK14" t="s">
        <v>8</v>
      </c>
      <c r="DQL14" t="s">
        <v>8</v>
      </c>
      <c r="DQM14" t="s">
        <v>8</v>
      </c>
      <c r="DQN14" t="s">
        <v>8</v>
      </c>
      <c r="DQO14" t="s">
        <v>8</v>
      </c>
      <c r="DQP14" t="s">
        <v>8</v>
      </c>
      <c r="DQQ14" t="s">
        <v>8</v>
      </c>
      <c r="DQR14" t="s">
        <v>8</v>
      </c>
      <c r="DQS14" t="s">
        <v>8</v>
      </c>
      <c r="DQT14" t="s">
        <v>8</v>
      </c>
      <c r="DQU14" t="s">
        <v>8</v>
      </c>
      <c r="DQV14" t="s">
        <v>8</v>
      </c>
      <c r="DQW14" t="s">
        <v>8</v>
      </c>
      <c r="DQX14" t="s">
        <v>8</v>
      </c>
      <c r="DQY14" t="s">
        <v>8</v>
      </c>
      <c r="DQZ14" t="s">
        <v>8</v>
      </c>
      <c r="DRA14" t="s">
        <v>8</v>
      </c>
      <c r="DRB14" t="s">
        <v>8</v>
      </c>
      <c r="DRC14" t="s">
        <v>8</v>
      </c>
      <c r="DRD14" t="s">
        <v>8</v>
      </c>
      <c r="DRE14" t="s">
        <v>8</v>
      </c>
      <c r="DRF14" t="s">
        <v>8</v>
      </c>
      <c r="DRG14" t="s">
        <v>8</v>
      </c>
      <c r="DRH14" t="s">
        <v>8</v>
      </c>
      <c r="DRI14" t="s">
        <v>8</v>
      </c>
      <c r="DRJ14" t="s">
        <v>8</v>
      </c>
      <c r="DRK14" t="s">
        <v>8</v>
      </c>
      <c r="DRL14" t="s">
        <v>8</v>
      </c>
      <c r="DRM14" t="s">
        <v>8</v>
      </c>
      <c r="DRN14" t="s">
        <v>8</v>
      </c>
      <c r="DRO14" t="s">
        <v>8</v>
      </c>
      <c r="DRP14" t="s">
        <v>8</v>
      </c>
      <c r="DRQ14" t="s">
        <v>8</v>
      </c>
      <c r="DRR14" t="s">
        <v>8</v>
      </c>
      <c r="DRS14" t="s">
        <v>8</v>
      </c>
      <c r="DRT14" t="s">
        <v>8</v>
      </c>
      <c r="DRU14" t="s">
        <v>8</v>
      </c>
      <c r="DRV14" t="s">
        <v>8</v>
      </c>
      <c r="DRW14" t="s">
        <v>8</v>
      </c>
      <c r="DRX14" t="s">
        <v>8</v>
      </c>
      <c r="DRY14" t="s">
        <v>8</v>
      </c>
      <c r="DRZ14" t="s">
        <v>8</v>
      </c>
      <c r="DSA14" t="s">
        <v>8</v>
      </c>
      <c r="DSB14" t="s">
        <v>8</v>
      </c>
      <c r="DSC14" t="s">
        <v>8</v>
      </c>
      <c r="DSD14" t="s">
        <v>8</v>
      </c>
      <c r="DSE14" t="s">
        <v>8</v>
      </c>
      <c r="DSF14" t="s">
        <v>8</v>
      </c>
      <c r="DSG14" t="s">
        <v>8</v>
      </c>
      <c r="DSH14" t="s">
        <v>8</v>
      </c>
      <c r="DSI14" t="s">
        <v>8</v>
      </c>
      <c r="DSJ14" t="s">
        <v>8</v>
      </c>
      <c r="DSK14" t="s">
        <v>8</v>
      </c>
      <c r="DSL14" t="s">
        <v>8</v>
      </c>
      <c r="DSM14" t="s">
        <v>8</v>
      </c>
      <c r="DSN14" t="s">
        <v>8</v>
      </c>
      <c r="DSO14" t="s">
        <v>8</v>
      </c>
      <c r="DSP14" t="s">
        <v>8</v>
      </c>
      <c r="DSQ14" t="s">
        <v>8</v>
      </c>
      <c r="DSR14" t="s">
        <v>8</v>
      </c>
      <c r="DSS14" t="s">
        <v>8</v>
      </c>
      <c r="DST14" t="s">
        <v>8</v>
      </c>
      <c r="DSU14" t="s">
        <v>8</v>
      </c>
      <c r="DSV14" t="s">
        <v>8</v>
      </c>
      <c r="DSW14" t="s">
        <v>8</v>
      </c>
      <c r="DSX14" t="s">
        <v>8</v>
      </c>
      <c r="DSY14" t="s">
        <v>8</v>
      </c>
      <c r="DSZ14" t="s">
        <v>8</v>
      </c>
      <c r="DTA14" t="s">
        <v>8</v>
      </c>
      <c r="DTB14" t="s">
        <v>8</v>
      </c>
      <c r="DTC14" t="s">
        <v>8</v>
      </c>
      <c r="DTD14" t="s">
        <v>8</v>
      </c>
      <c r="DTE14" t="s">
        <v>8</v>
      </c>
      <c r="DTF14" t="s">
        <v>8</v>
      </c>
      <c r="DTG14" t="s">
        <v>8</v>
      </c>
      <c r="DTH14" t="s">
        <v>8</v>
      </c>
      <c r="DTI14" t="s">
        <v>8</v>
      </c>
      <c r="DTJ14" t="s">
        <v>8</v>
      </c>
      <c r="DTK14" t="s">
        <v>8</v>
      </c>
      <c r="DTL14" t="s">
        <v>8</v>
      </c>
      <c r="DTM14" t="s">
        <v>8</v>
      </c>
      <c r="DTN14" t="s">
        <v>8</v>
      </c>
      <c r="DTO14" t="s">
        <v>8</v>
      </c>
      <c r="DTP14" t="s">
        <v>8</v>
      </c>
      <c r="DTQ14" t="s">
        <v>8</v>
      </c>
      <c r="DTR14" t="s">
        <v>8</v>
      </c>
      <c r="DTS14" t="s">
        <v>8</v>
      </c>
      <c r="DTT14" t="s">
        <v>8</v>
      </c>
      <c r="DTU14" t="s">
        <v>8</v>
      </c>
      <c r="DTV14" t="s">
        <v>8</v>
      </c>
      <c r="DTW14" t="s">
        <v>8</v>
      </c>
      <c r="DTX14" t="s">
        <v>8</v>
      </c>
      <c r="DTY14" t="s">
        <v>8</v>
      </c>
      <c r="DTZ14" t="s">
        <v>8</v>
      </c>
      <c r="DUA14" t="s">
        <v>8</v>
      </c>
      <c r="DUB14" t="s">
        <v>8</v>
      </c>
      <c r="DUC14" t="s">
        <v>8</v>
      </c>
      <c r="DUD14" t="s">
        <v>8</v>
      </c>
      <c r="DUE14" t="s">
        <v>8</v>
      </c>
      <c r="DUF14" t="s">
        <v>8</v>
      </c>
      <c r="DUG14" t="s">
        <v>8</v>
      </c>
      <c r="DUH14" t="s">
        <v>8</v>
      </c>
      <c r="DUI14" t="s">
        <v>8</v>
      </c>
      <c r="DUJ14" t="s">
        <v>8</v>
      </c>
      <c r="DUK14" t="s">
        <v>8</v>
      </c>
      <c r="DUL14" t="s">
        <v>8</v>
      </c>
      <c r="DUM14" t="s">
        <v>8</v>
      </c>
      <c r="DUN14" t="s">
        <v>8</v>
      </c>
      <c r="DUO14" t="s">
        <v>8</v>
      </c>
      <c r="DUP14" t="s">
        <v>8</v>
      </c>
      <c r="DUQ14" t="s">
        <v>8</v>
      </c>
      <c r="DUR14" t="s">
        <v>8</v>
      </c>
      <c r="DUS14" t="s">
        <v>8</v>
      </c>
      <c r="DUT14" t="s">
        <v>8</v>
      </c>
      <c r="DUU14" t="s">
        <v>8</v>
      </c>
      <c r="DUV14" t="s">
        <v>8</v>
      </c>
      <c r="DUW14" t="s">
        <v>8</v>
      </c>
      <c r="DUX14" t="s">
        <v>8</v>
      </c>
      <c r="DUY14" t="s">
        <v>8</v>
      </c>
      <c r="DUZ14" t="s">
        <v>8</v>
      </c>
      <c r="DVA14" t="s">
        <v>8</v>
      </c>
      <c r="DVB14" t="s">
        <v>8</v>
      </c>
      <c r="DVC14" t="s">
        <v>8</v>
      </c>
      <c r="DVD14" t="s">
        <v>8</v>
      </c>
      <c r="DVE14" t="s">
        <v>8</v>
      </c>
      <c r="DVF14" t="s">
        <v>8</v>
      </c>
      <c r="DVG14" t="s">
        <v>8</v>
      </c>
      <c r="DVH14" t="s">
        <v>8</v>
      </c>
      <c r="DVI14" t="s">
        <v>8</v>
      </c>
      <c r="DVJ14" t="s">
        <v>8</v>
      </c>
      <c r="DVK14" t="s">
        <v>8</v>
      </c>
      <c r="DVL14" t="s">
        <v>8</v>
      </c>
      <c r="DVM14" t="s">
        <v>8</v>
      </c>
      <c r="DVN14" t="s">
        <v>8</v>
      </c>
      <c r="DVO14" t="s">
        <v>8</v>
      </c>
      <c r="DVP14" t="s">
        <v>8</v>
      </c>
      <c r="DVQ14" t="s">
        <v>8</v>
      </c>
      <c r="DVR14" t="s">
        <v>8</v>
      </c>
      <c r="DVS14" t="s">
        <v>8</v>
      </c>
      <c r="DVT14" t="s">
        <v>8</v>
      </c>
      <c r="DVU14" t="s">
        <v>8</v>
      </c>
      <c r="DVV14" t="s">
        <v>8</v>
      </c>
      <c r="DVW14" t="s">
        <v>8</v>
      </c>
      <c r="DVX14" t="s">
        <v>8</v>
      </c>
      <c r="DVY14" t="s">
        <v>8</v>
      </c>
      <c r="DVZ14" t="s">
        <v>8</v>
      </c>
      <c r="DWA14" t="s">
        <v>8</v>
      </c>
      <c r="DWB14" t="s">
        <v>8</v>
      </c>
      <c r="DWC14" t="s">
        <v>8</v>
      </c>
      <c r="DWD14" t="s">
        <v>8</v>
      </c>
      <c r="DWE14" t="s">
        <v>8</v>
      </c>
      <c r="DWF14" t="s">
        <v>8</v>
      </c>
      <c r="DWG14" t="s">
        <v>8</v>
      </c>
      <c r="DWH14" t="s">
        <v>8</v>
      </c>
      <c r="DWI14" t="s">
        <v>8</v>
      </c>
      <c r="DWJ14" t="s">
        <v>8</v>
      </c>
      <c r="DWK14" t="s">
        <v>8</v>
      </c>
      <c r="DWL14" t="s">
        <v>8</v>
      </c>
      <c r="DWM14" t="s">
        <v>8</v>
      </c>
      <c r="DWN14" t="s">
        <v>8</v>
      </c>
      <c r="DWO14" t="s">
        <v>8</v>
      </c>
      <c r="DWP14" t="s">
        <v>8</v>
      </c>
      <c r="DWQ14" t="s">
        <v>8</v>
      </c>
      <c r="DWR14" t="s">
        <v>8</v>
      </c>
      <c r="DWS14" t="s">
        <v>8</v>
      </c>
      <c r="DWT14" t="s">
        <v>8</v>
      </c>
      <c r="DWU14" t="s">
        <v>8</v>
      </c>
      <c r="DWV14" t="s">
        <v>8</v>
      </c>
      <c r="DWW14" t="s">
        <v>8</v>
      </c>
      <c r="DWX14" t="s">
        <v>8</v>
      </c>
      <c r="DWY14" t="s">
        <v>8</v>
      </c>
      <c r="DWZ14" t="s">
        <v>8</v>
      </c>
      <c r="DXA14" t="s">
        <v>8</v>
      </c>
      <c r="DXB14" t="s">
        <v>8</v>
      </c>
      <c r="DXC14" t="s">
        <v>8</v>
      </c>
      <c r="DXD14" t="s">
        <v>8</v>
      </c>
      <c r="DXE14" t="s">
        <v>8</v>
      </c>
      <c r="DXF14" t="s">
        <v>8</v>
      </c>
      <c r="DXG14" t="s">
        <v>8</v>
      </c>
      <c r="DXH14" t="s">
        <v>8</v>
      </c>
      <c r="DXI14" t="s">
        <v>8</v>
      </c>
      <c r="DXJ14" t="s">
        <v>8</v>
      </c>
      <c r="DXK14" t="s">
        <v>8</v>
      </c>
      <c r="DXL14" t="s">
        <v>8</v>
      </c>
      <c r="DXM14" t="s">
        <v>8</v>
      </c>
      <c r="DXN14" t="s">
        <v>8</v>
      </c>
      <c r="DXO14" t="s">
        <v>8</v>
      </c>
      <c r="DXP14" t="s">
        <v>8</v>
      </c>
      <c r="DXQ14" t="s">
        <v>8</v>
      </c>
      <c r="DXR14" t="s">
        <v>8</v>
      </c>
      <c r="DXS14" t="s">
        <v>8</v>
      </c>
      <c r="DXT14" t="s">
        <v>8</v>
      </c>
      <c r="DXU14" t="s">
        <v>8</v>
      </c>
      <c r="DXV14" t="s">
        <v>8</v>
      </c>
      <c r="DXW14" t="s">
        <v>8</v>
      </c>
      <c r="DXX14" t="s">
        <v>8</v>
      </c>
      <c r="DXY14" t="s">
        <v>8</v>
      </c>
      <c r="DXZ14" t="s">
        <v>8</v>
      </c>
      <c r="DYA14" t="s">
        <v>8</v>
      </c>
      <c r="DYB14" t="s">
        <v>8</v>
      </c>
      <c r="DYC14" t="s">
        <v>8</v>
      </c>
      <c r="DYD14" t="s">
        <v>8</v>
      </c>
      <c r="DYE14" t="s">
        <v>8</v>
      </c>
      <c r="DYF14" t="s">
        <v>8</v>
      </c>
      <c r="DYG14" t="s">
        <v>8</v>
      </c>
      <c r="DYH14" t="s">
        <v>8</v>
      </c>
      <c r="DYI14" t="s">
        <v>8</v>
      </c>
      <c r="DYJ14" t="s">
        <v>8</v>
      </c>
      <c r="DYK14" t="s">
        <v>8</v>
      </c>
      <c r="DYL14" t="s">
        <v>8</v>
      </c>
      <c r="DYM14" t="s">
        <v>8</v>
      </c>
      <c r="DYN14" t="s">
        <v>8</v>
      </c>
      <c r="DYO14" t="s">
        <v>8</v>
      </c>
      <c r="DYP14" t="s">
        <v>8</v>
      </c>
      <c r="DYQ14" t="s">
        <v>8</v>
      </c>
      <c r="DYR14" t="s">
        <v>8</v>
      </c>
      <c r="DYS14" t="s">
        <v>8</v>
      </c>
      <c r="DYT14" t="s">
        <v>8</v>
      </c>
      <c r="DYU14" t="s">
        <v>8</v>
      </c>
      <c r="DYV14" t="s">
        <v>8</v>
      </c>
      <c r="DYW14" t="s">
        <v>8</v>
      </c>
      <c r="DYX14" t="s">
        <v>8</v>
      </c>
      <c r="DYY14" t="s">
        <v>8</v>
      </c>
      <c r="DYZ14" t="s">
        <v>8</v>
      </c>
      <c r="DZA14" t="s">
        <v>8</v>
      </c>
      <c r="DZB14" t="s">
        <v>8</v>
      </c>
      <c r="DZC14" t="s">
        <v>8</v>
      </c>
      <c r="DZD14" t="s">
        <v>8</v>
      </c>
      <c r="DZE14" t="s">
        <v>8</v>
      </c>
      <c r="DZF14" t="s">
        <v>8</v>
      </c>
      <c r="DZG14" t="s">
        <v>8</v>
      </c>
      <c r="DZH14" t="s">
        <v>8</v>
      </c>
      <c r="DZI14" t="s">
        <v>8</v>
      </c>
      <c r="DZJ14" t="s">
        <v>8</v>
      </c>
      <c r="DZK14" t="s">
        <v>8</v>
      </c>
      <c r="DZL14" t="s">
        <v>8</v>
      </c>
      <c r="DZM14" t="s">
        <v>8</v>
      </c>
      <c r="DZN14" t="s">
        <v>8</v>
      </c>
      <c r="DZO14" t="s">
        <v>8</v>
      </c>
      <c r="DZP14" t="s">
        <v>8</v>
      </c>
      <c r="DZQ14" t="s">
        <v>8</v>
      </c>
      <c r="DZR14" t="s">
        <v>8</v>
      </c>
      <c r="DZS14" t="s">
        <v>8</v>
      </c>
      <c r="DZT14" t="s">
        <v>8</v>
      </c>
      <c r="DZU14" t="s">
        <v>8</v>
      </c>
      <c r="DZV14" t="s">
        <v>8</v>
      </c>
      <c r="DZW14" t="s">
        <v>8</v>
      </c>
      <c r="DZX14" t="s">
        <v>8</v>
      </c>
      <c r="DZY14" t="s">
        <v>8</v>
      </c>
      <c r="DZZ14" t="s">
        <v>8</v>
      </c>
      <c r="EAA14" t="s">
        <v>8</v>
      </c>
      <c r="EAB14" t="s">
        <v>8</v>
      </c>
      <c r="EAC14" t="s">
        <v>8</v>
      </c>
      <c r="EAD14" t="s">
        <v>8</v>
      </c>
      <c r="EAE14" t="s">
        <v>8</v>
      </c>
      <c r="EAF14" t="s">
        <v>8</v>
      </c>
      <c r="EAG14" t="s">
        <v>8</v>
      </c>
      <c r="EAH14" t="s">
        <v>8</v>
      </c>
      <c r="EAI14" t="s">
        <v>8</v>
      </c>
      <c r="EAJ14" t="s">
        <v>8</v>
      </c>
      <c r="EAK14" t="s">
        <v>8</v>
      </c>
      <c r="EAL14" t="s">
        <v>8</v>
      </c>
      <c r="EAM14" t="s">
        <v>8</v>
      </c>
      <c r="EAN14" t="s">
        <v>8</v>
      </c>
      <c r="EAO14" t="s">
        <v>8</v>
      </c>
      <c r="EAP14" t="s">
        <v>8</v>
      </c>
      <c r="EAQ14" t="s">
        <v>8</v>
      </c>
      <c r="EAR14" t="s">
        <v>8</v>
      </c>
      <c r="EAS14" t="s">
        <v>8</v>
      </c>
      <c r="EAT14" t="s">
        <v>8</v>
      </c>
      <c r="EAU14" t="s">
        <v>8</v>
      </c>
      <c r="EAV14" t="s">
        <v>8</v>
      </c>
      <c r="EAW14" t="s">
        <v>8</v>
      </c>
      <c r="EAX14" t="s">
        <v>8</v>
      </c>
      <c r="EAY14" t="s">
        <v>8</v>
      </c>
      <c r="EAZ14" t="s">
        <v>8</v>
      </c>
      <c r="EBA14" t="s">
        <v>8</v>
      </c>
      <c r="EBB14" t="s">
        <v>8</v>
      </c>
      <c r="EBC14" t="s">
        <v>8</v>
      </c>
      <c r="EBD14" t="s">
        <v>8</v>
      </c>
      <c r="EBE14" t="s">
        <v>8</v>
      </c>
      <c r="EBF14" t="s">
        <v>8</v>
      </c>
      <c r="EBG14" t="s">
        <v>8</v>
      </c>
      <c r="EBH14" t="s">
        <v>8</v>
      </c>
      <c r="EBI14" t="s">
        <v>8</v>
      </c>
      <c r="EBJ14" t="s">
        <v>8</v>
      </c>
      <c r="EBK14" t="s">
        <v>8</v>
      </c>
      <c r="EBL14" t="s">
        <v>8</v>
      </c>
      <c r="EBM14" t="s">
        <v>8</v>
      </c>
      <c r="EBN14" t="s">
        <v>8</v>
      </c>
      <c r="EBO14" t="s">
        <v>8</v>
      </c>
      <c r="EBP14" t="s">
        <v>8</v>
      </c>
      <c r="EBQ14" t="s">
        <v>8</v>
      </c>
      <c r="EBR14" t="s">
        <v>8</v>
      </c>
      <c r="EBS14" t="s">
        <v>8</v>
      </c>
      <c r="EBT14" t="s">
        <v>8</v>
      </c>
      <c r="EBU14" t="s">
        <v>8</v>
      </c>
      <c r="EBV14" t="s">
        <v>8</v>
      </c>
      <c r="EBW14" t="s">
        <v>8</v>
      </c>
      <c r="EBX14" t="s">
        <v>8</v>
      </c>
      <c r="EBY14" t="s">
        <v>8</v>
      </c>
      <c r="EBZ14" t="s">
        <v>8</v>
      </c>
      <c r="ECA14" t="s">
        <v>8</v>
      </c>
      <c r="ECB14" t="s">
        <v>8</v>
      </c>
      <c r="ECC14" t="s">
        <v>8</v>
      </c>
      <c r="ECD14" t="s">
        <v>8</v>
      </c>
      <c r="ECE14" t="s">
        <v>8</v>
      </c>
      <c r="ECF14" t="s">
        <v>8</v>
      </c>
      <c r="ECG14" t="s">
        <v>8</v>
      </c>
      <c r="ECH14" t="s">
        <v>8</v>
      </c>
      <c r="ECI14" t="s">
        <v>8</v>
      </c>
      <c r="ECJ14" t="s">
        <v>8</v>
      </c>
      <c r="ECK14" t="s">
        <v>8</v>
      </c>
      <c r="ECL14" t="s">
        <v>8</v>
      </c>
      <c r="ECM14" t="s">
        <v>8</v>
      </c>
      <c r="ECN14" t="s">
        <v>8</v>
      </c>
      <c r="ECO14" t="s">
        <v>8</v>
      </c>
      <c r="ECP14" t="s">
        <v>8</v>
      </c>
      <c r="ECQ14" t="s">
        <v>8</v>
      </c>
      <c r="ECR14" t="s">
        <v>8</v>
      </c>
      <c r="ECS14" t="s">
        <v>8</v>
      </c>
      <c r="ECT14" t="s">
        <v>8</v>
      </c>
      <c r="ECU14" t="s">
        <v>8</v>
      </c>
      <c r="ECV14" t="s">
        <v>8</v>
      </c>
      <c r="ECW14" t="s">
        <v>8</v>
      </c>
      <c r="ECX14" t="s">
        <v>8</v>
      </c>
      <c r="ECY14" t="s">
        <v>8</v>
      </c>
      <c r="ECZ14" t="s">
        <v>8</v>
      </c>
      <c r="EDA14" t="s">
        <v>8</v>
      </c>
      <c r="EDB14" t="s">
        <v>8</v>
      </c>
      <c r="EDC14" t="s">
        <v>8</v>
      </c>
      <c r="EDD14" t="s">
        <v>8</v>
      </c>
      <c r="EDE14" t="s">
        <v>8</v>
      </c>
      <c r="EDF14" t="s">
        <v>8</v>
      </c>
      <c r="EDG14" t="s">
        <v>8</v>
      </c>
      <c r="EDH14" t="s">
        <v>8</v>
      </c>
      <c r="EDI14" t="s">
        <v>8</v>
      </c>
      <c r="EDJ14" t="s">
        <v>8</v>
      </c>
      <c r="EDK14" t="s">
        <v>8</v>
      </c>
      <c r="EDL14" t="s">
        <v>8</v>
      </c>
      <c r="EDM14" t="s">
        <v>8</v>
      </c>
      <c r="EDN14" t="s">
        <v>8</v>
      </c>
      <c r="EDO14" t="s">
        <v>8</v>
      </c>
      <c r="EDP14" t="s">
        <v>8</v>
      </c>
      <c r="EDQ14" t="s">
        <v>8</v>
      </c>
      <c r="EDR14" t="s">
        <v>8</v>
      </c>
      <c r="EDS14" t="s">
        <v>8</v>
      </c>
      <c r="EDT14" t="s">
        <v>8</v>
      </c>
      <c r="EDU14" t="s">
        <v>8</v>
      </c>
      <c r="EDV14" t="s">
        <v>8</v>
      </c>
      <c r="EDW14" t="s">
        <v>8</v>
      </c>
      <c r="EDX14" t="s">
        <v>8</v>
      </c>
      <c r="EDY14" t="s">
        <v>8</v>
      </c>
      <c r="EDZ14" t="s">
        <v>8</v>
      </c>
      <c r="EEA14" t="s">
        <v>8</v>
      </c>
      <c r="EEB14" t="s">
        <v>8</v>
      </c>
      <c r="EEC14" t="s">
        <v>8</v>
      </c>
      <c r="EED14" t="s">
        <v>8</v>
      </c>
      <c r="EEE14" t="s">
        <v>8</v>
      </c>
      <c r="EEF14" t="s">
        <v>8</v>
      </c>
      <c r="EEG14" t="s">
        <v>8</v>
      </c>
      <c r="EEH14" t="s">
        <v>8</v>
      </c>
      <c r="EEI14" t="s">
        <v>8</v>
      </c>
      <c r="EEJ14" t="s">
        <v>8</v>
      </c>
      <c r="EEK14" t="s">
        <v>8</v>
      </c>
      <c r="EEL14" t="s">
        <v>8</v>
      </c>
      <c r="EEM14" t="s">
        <v>8</v>
      </c>
      <c r="EEN14" t="s">
        <v>8</v>
      </c>
      <c r="EEO14" t="s">
        <v>8</v>
      </c>
      <c r="EEP14" t="s">
        <v>8</v>
      </c>
      <c r="EEQ14" t="s">
        <v>8</v>
      </c>
      <c r="EER14" t="s">
        <v>8</v>
      </c>
      <c r="EES14" t="s">
        <v>8</v>
      </c>
      <c r="EET14" t="s">
        <v>8</v>
      </c>
      <c r="EEU14" t="s">
        <v>8</v>
      </c>
      <c r="EEV14" t="s">
        <v>8</v>
      </c>
      <c r="EEW14" t="s">
        <v>8</v>
      </c>
      <c r="EEX14" t="s">
        <v>8</v>
      </c>
      <c r="EEY14" t="s">
        <v>8</v>
      </c>
      <c r="EEZ14" t="s">
        <v>8</v>
      </c>
      <c r="EFA14" t="s">
        <v>8</v>
      </c>
      <c r="EFB14" t="s">
        <v>8</v>
      </c>
      <c r="EFC14" t="s">
        <v>8</v>
      </c>
      <c r="EFD14" t="s">
        <v>8</v>
      </c>
      <c r="EFE14" t="s">
        <v>8</v>
      </c>
      <c r="EFF14" t="s">
        <v>8</v>
      </c>
      <c r="EFG14" t="s">
        <v>8</v>
      </c>
      <c r="EFH14" t="s">
        <v>8</v>
      </c>
      <c r="EFI14" t="s">
        <v>8</v>
      </c>
      <c r="EFJ14" t="s">
        <v>8</v>
      </c>
      <c r="EFK14" t="s">
        <v>8</v>
      </c>
      <c r="EFL14" t="s">
        <v>8</v>
      </c>
      <c r="EFM14" t="s">
        <v>8</v>
      </c>
      <c r="EFN14" t="s">
        <v>8</v>
      </c>
      <c r="EFO14" t="s">
        <v>8</v>
      </c>
      <c r="EFP14" t="s">
        <v>8</v>
      </c>
      <c r="EFQ14" t="s">
        <v>8</v>
      </c>
      <c r="EFR14" t="s">
        <v>8</v>
      </c>
      <c r="EFS14" t="s">
        <v>8</v>
      </c>
      <c r="EFT14" t="s">
        <v>8</v>
      </c>
      <c r="EFU14" t="s">
        <v>8</v>
      </c>
      <c r="EFV14" t="s">
        <v>8</v>
      </c>
      <c r="EFW14" t="s">
        <v>8</v>
      </c>
      <c r="EFX14" t="s">
        <v>8</v>
      </c>
      <c r="EFY14" t="s">
        <v>8</v>
      </c>
      <c r="EFZ14" t="s">
        <v>8</v>
      </c>
      <c r="EGA14" t="s">
        <v>8</v>
      </c>
      <c r="EGB14" t="s">
        <v>8</v>
      </c>
      <c r="EGC14" t="s">
        <v>8</v>
      </c>
      <c r="EGD14" t="s">
        <v>8</v>
      </c>
      <c r="EGE14" t="s">
        <v>8</v>
      </c>
      <c r="EGF14" t="s">
        <v>8</v>
      </c>
      <c r="EGG14" t="s">
        <v>8</v>
      </c>
      <c r="EGH14" t="s">
        <v>8</v>
      </c>
      <c r="EGI14" t="s">
        <v>8</v>
      </c>
      <c r="EGJ14" t="s">
        <v>8</v>
      </c>
      <c r="EGK14" t="s">
        <v>8</v>
      </c>
      <c r="EGL14" t="s">
        <v>8</v>
      </c>
      <c r="EGM14" t="s">
        <v>8</v>
      </c>
      <c r="EGN14" t="s">
        <v>8</v>
      </c>
      <c r="EGO14" t="s">
        <v>8</v>
      </c>
      <c r="EGP14" t="s">
        <v>8</v>
      </c>
      <c r="EGQ14" t="s">
        <v>8</v>
      </c>
      <c r="EGR14" t="s">
        <v>8</v>
      </c>
      <c r="EGS14" t="s">
        <v>8</v>
      </c>
      <c r="EGT14" t="s">
        <v>8</v>
      </c>
      <c r="EGU14" t="s">
        <v>8</v>
      </c>
      <c r="EGV14" t="s">
        <v>8</v>
      </c>
      <c r="EGW14" t="s">
        <v>8</v>
      </c>
      <c r="EGX14" t="s">
        <v>8</v>
      </c>
      <c r="EGY14" t="s">
        <v>8</v>
      </c>
      <c r="EGZ14" t="s">
        <v>8</v>
      </c>
      <c r="EHA14" t="s">
        <v>8</v>
      </c>
      <c r="EHB14" t="s">
        <v>8</v>
      </c>
      <c r="EHC14" t="s">
        <v>8</v>
      </c>
      <c r="EHD14" t="s">
        <v>8</v>
      </c>
      <c r="EHE14" t="s">
        <v>8</v>
      </c>
      <c r="EHF14" t="s">
        <v>8</v>
      </c>
      <c r="EHG14" t="s">
        <v>8</v>
      </c>
      <c r="EHH14" t="s">
        <v>8</v>
      </c>
      <c r="EHI14" t="s">
        <v>8</v>
      </c>
      <c r="EHJ14" t="s">
        <v>8</v>
      </c>
      <c r="EHK14" t="s">
        <v>8</v>
      </c>
      <c r="EHL14" t="s">
        <v>8</v>
      </c>
      <c r="EHM14" t="s">
        <v>8</v>
      </c>
      <c r="EHN14" t="s">
        <v>8</v>
      </c>
      <c r="EHO14" t="s">
        <v>8</v>
      </c>
      <c r="EHP14" t="s">
        <v>8</v>
      </c>
      <c r="EHQ14" t="s">
        <v>8</v>
      </c>
      <c r="EHR14" t="s">
        <v>8</v>
      </c>
      <c r="EHS14" t="s">
        <v>8</v>
      </c>
      <c r="EHT14" t="s">
        <v>8</v>
      </c>
      <c r="EHU14" t="s">
        <v>8</v>
      </c>
      <c r="EHV14" t="s">
        <v>8</v>
      </c>
      <c r="EHW14" t="s">
        <v>8</v>
      </c>
      <c r="EHX14" t="s">
        <v>8</v>
      </c>
      <c r="EHY14" t="s">
        <v>8</v>
      </c>
      <c r="EHZ14" t="s">
        <v>8</v>
      </c>
      <c r="EIA14" t="s">
        <v>8</v>
      </c>
      <c r="EIB14" t="s">
        <v>8</v>
      </c>
      <c r="EIC14" t="s">
        <v>8</v>
      </c>
      <c r="EID14" t="s">
        <v>8</v>
      </c>
      <c r="EIE14" t="s">
        <v>8</v>
      </c>
      <c r="EIF14" t="s">
        <v>8</v>
      </c>
      <c r="EIG14" t="s">
        <v>8</v>
      </c>
      <c r="EIH14" t="s">
        <v>8</v>
      </c>
      <c r="EII14" t="s">
        <v>8</v>
      </c>
      <c r="EIJ14" t="s">
        <v>8</v>
      </c>
      <c r="EIK14" t="s">
        <v>8</v>
      </c>
      <c r="EIL14" t="s">
        <v>8</v>
      </c>
      <c r="EIM14" t="s">
        <v>8</v>
      </c>
      <c r="EIN14" t="s">
        <v>8</v>
      </c>
      <c r="EIO14" t="s">
        <v>8</v>
      </c>
      <c r="EIP14" t="s">
        <v>8</v>
      </c>
      <c r="EIQ14" t="s">
        <v>8</v>
      </c>
      <c r="EIR14" t="s">
        <v>8</v>
      </c>
      <c r="EIS14" t="s">
        <v>8</v>
      </c>
      <c r="EIT14" t="s">
        <v>8</v>
      </c>
      <c r="EIU14" t="s">
        <v>8</v>
      </c>
      <c r="EIV14" t="s">
        <v>8</v>
      </c>
      <c r="EIW14" t="s">
        <v>8</v>
      </c>
      <c r="EIX14" t="s">
        <v>8</v>
      </c>
      <c r="EIY14" t="s">
        <v>8</v>
      </c>
      <c r="EIZ14" t="s">
        <v>8</v>
      </c>
      <c r="EJA14" t="s">
        <v>8</v>
      </c>
      <c r="EJB14" t="s">
        <v>8</v>
      </c>
      <c r="EJC14" t="s">
        <v>8</v>
      </c>
      <c r="EJD14" t="s">
        <v>8</v>
      </c>
      <c r="EJE14" t="s">
        <v>8</v>
      </c>
      <c r="EJF14" t="s">
        <v>8</v>
      </c>
      <c r="EJG14" t="s">
        <v>8</v>
      </c>
      <c r="EJH14" t="s">
        <v>8</v>
      </c>
      <c r="EJI14" t="s">
        <v>8</v>
      </c>
      <c r="EJJ14" t="s">
        <v>8</v>
      </c>
      <c r="EJK14" t="s">
        <v>8</v>
      </c>
      <c r="EJL14" t="s">
        <v>8</v>
      </c>
      <c r="EJM14" t="s">
        <v>8</v>
      </c>
      <c r="EJN14" t="s">
        <v>8</v>
      </c>
      <c r="EJO14" t="s">
        <v>8</v>
      </c>
      <c r="EJP14" t="s">
        <v>8</v>
      </c>
      <c r="EJQ14" t="s">
        <v>8</v>
      </c>
      <c r="EJR14" t="s">
        <v>8</v>
      </c>
      <c r="EJS14" t="s">
        <v>8</v>
      </c>
      <c r="EJT14" t="s">
        <v>8</v>
      </c>
      <c r="EJU14" t="s">
        <v>8</v>
      </c>
      <c r="EJV14" t="s">
        <v>8</v>
      </c>
      <c r="EJW14" t="s">
        <v>8</v>
      </c>
      <c r="EJX14" t="s">
        <v>8</v>
      </c>
      <c r="EJY14" t="s">
        <v>8</v>
      </c>
      <c r="EJZ14" t="s">
        <v>8</v>
      </c>
      <c r="EKA14" t="s">
        <v>8</v>
      </c>
      <c r="EKB14" t="s">
        <v>8</v>
      </c>
      <c r="EKC14" t="s">
        <v>8</v>
      </c>
      <c r="EKD14" t="s">
        <v>8</v>
      </c>
      <c r="EKE14" t="s">
        <v>8</v>
      </c>
      <c r="EKF14" t="s">
        <v>8</v>
      </c>
      <c r="EKG14" t="s">
        <v>8</v>
      </c>
      <c r="EKH14" t="s">
        <v>8</v>
      </c>
      <c r="EKI14" t="s">
        <v>8</v>
      </c>
      <c r="EKJ14" t="s">
        <v>8</v>
      </c>
      <c r="EKK14" t="s">
        <v>8</v>
      </c>
      <c r="EKL14" t="s">
        <v>8</v>
      </c>
      <c r="EKM14" t="s">
        <v>8</v>
      </c>
      <c r="EKN14" t="s">
        <v>8</v>
      </c>
      <c r="EKO14" t="s">
        <v>8</v>
      </c>
      <c r="EKP14" t="s">
        <v>8</v>
      </c>
      <c r="EKQ14" t="s">
        <v>8</v>
      </c>
      <c r="EKR14" t="s">
        <v>8</v>
      </c>
      <c r="EKS14" t="s">
        <v>8</v>
      </c>
      <c r="EKT14" t="s">
        <v>8</v>
      </c>
      <c r="EKU14" t="s">
        <v>8</v>
      </c>
      <c r="EKV14" t="s">
        <v>8</v>
      </c>
      <c r="EKW14" t="s">
        <v>8</v>
      </c>
      <c r="EKX14" t="s">
        <v>8</v>
      </c>
      <c r="EKY14" t="s">
        <v>8</v>
      </c>
      <c r="EKZ14" t="s">
        <v>8</v>
      </c>
      <c r="ELA14" t="s">
        <v>8</v>
      </c>
      <c r="ELB14" t="s">
        <v>8</v>
      </c>
      <c r="ELC14" t="s">
        <v>8</v>
      </c>
      <c r="ELD14" t="s">
        <v>8</v>
      </c>
      <c r="ELE14" t="s">
        <v>8</v>
      </c>
      <c r="ELF14" t="s">
        <v>8</v>
      </c>
      <c r="ELG14" t="s">
        <v>8</v>
      </c>
      <c r="ELH14" t="s">
        <v>8</v>
      </c>
      <c r="ELI14" t="s">
        <v>8</v>
      </c>
      <c r="ELJ14" t="s">
        <v>8</v>
      </c>
      <c r="ELK14" t="s">
        <v>8</v>
      </c>
      <c r="ELL14" t="s">
        <v>8</v>
      </c>
      <c r="ELM14" t="s">
        <v>8</v>
      </c>
      <c r="ELN14" t="s">
        <v>8</v>
      </c>
      <c r="ELO14" t="s">
        <v>8</v>
      </c>
      <c r="ELP14" t="s">
        <v>8</v>
      </c>
      <c r="ELQ14" t="s">
        <v>8</v>
      </c>
      <c r="ELR14" t="s">
        <v>8</v>
      </c>
      <c r="ELS14" t="s">
        <v>8</v>
      </c>
      <c r="ELT14" t="s">
        <v>8</v>
      </c>
      <c r="ELU14" t="s">
        <v>8</v>
      </c>
      <c r="ELV14" t="s">
        <v>8</v>
      </c>
      <c r="ELW14" t="s">
        <v>8</v>
      </c>
      <c r="ELX14" t="s">
        <v>8</v>
      </c>
      <c r="ELY14" t="s">
        <v>8</v>
      </c>
      <c r="ELZ14" t="s">
        <v>8</v>
      </c>
      <c r="EMA14" t="s">
        <v>8</v>
      </c>
      <c r="EMB14" t="s">
        <v>8</v>
      </c>
      <c r="EMC14" t="s">
        <v>8</v>
      </c>
      <c r="EMD14" t="s">
        <v>8</v>
      </c>
      <c r="EME14" t="s">
        <v>8</v>
      </c>
      <c r="EMF14" t="s">
        <v>8</v>
      </c>
      <c r="EMG14" t="s">
        <v>8</v>
      </c>
      <c r="EMH14" t="s">
        <v>8</v>
      </c>
      <c r="EMI14" t="s">
        <v>8</v>
      </c>
      <c r="EMJ14" t="s">
        <v>8</v>
      </c>
      <c r="EMK14" t="s">
        <v>8</v>
      </c>
      <c r="EML14" t="s">
        <v>8</v>
      </c>
      <c r="EMM14" t="s">
        <v>8</v>
      </c>
      <c r="EMN14" t="s">
        <v>8</v>
      </c>
      <c r="EMO14" t="s">
        <v>8</v>
      </c>
      <c r="EMP14" t="s">
        <v>8</v>
      </c>
      <c r="EMQ14" t="s">
        <v>8</v>
      </c>
      <c r="EMR14" t="s">
        <v>8</v>
      </c>
      <c r="EMS14" t="s">
        <v>8</v>
      </c>
      <c r="EMT14" t="s">
        <v>8</v>
      </c>
      <c r="EMU14" t="s">
        <v>8</v>
      </c>
      <c r="EMV14" t="s">
        <v>8</v>
      </c>
      <c r="EMW14" t="s">
        <v>8</v>
      </c>
      <c r="EMX14" t="s">
        <v>8</v>
      </c>
      <c r="EMY14" t="s">
        <v>8</v>
      </c>
      <c r="EMZ14" t="s">
        <v>8</v>
      </c>
      <c r="ENA14" t="s">
        <v>8</v>
      </c>
      <c r="ENB14" t="s">
        <v>8</v>
      </c>
      <c r="ENC14" t="s">
        <v>8</v>
      </c>
      <c r="END14" t="s">
        <v>8</v>
      </c>
      <c r="ENE14" t="s">
        <v>8</v>
      </c>
      <c r="ENF14" t="s">
        <v>8</v>
      </c>
      <c r="ENG14" t="s">
        <v>8</v>
      </c>
      <c r="ENH14" t="s">
        <v>8</v>
      </c>
      <c r="ENI14" t="s">
        <v>8</v>
      </c>
      <c r="ENJ14" t="s">
        <v>8</v>
      </c>
      <c r="ENK14" t="s">
        <v>8</v>
      </c>
      <c r="ENL14" t="s">
        <v>8</v>
      </c>
      <c r="ENM14" t="s">
        <v>8</v>
      </c>
      <c r="ENN14" t="s">
        <v>8</v>
      </c>
      <c r="ENO14" t="s">
        <v>8</v>
      </c>
      <c r="ENP14" t="s">
        <v>8</v>
      </c>
      <c r="ENQ14" t="s">
        <v>8</v>
      </c>
      <c r="ENR14" t="s">
        <v>8</v>
      </c>
      <c r="ENS14" t="s">
        <v>8</v>
      </c>
      <c r="ENT14" t="s">
        <v>8</v>
      </c>
      <c r="ENU14" t="s">
        <v>8</v>
      </c>
      <c r="ENV14" t="s">
        <v>8</v>
      </c>
      <c r="ENW14" t="s">
        <v>8</v>
      </c>
      <c r="ENX14" t="s">
        <v>8</v>
      </c>
      <c r="ENY14" t="s">
        <v>8</v>
      </c>
      <c r="ENZ14" t="s">
        <v>8</v>
      </c>
      <c r="EOA14" t="s">
        <v>8</v>
      </c>
      <c r="EOB14" t="s">
        <v>8</v>
      </c>
      <c r="EOC14" t="s">
        <v>8</v>
      </c>
      <c r="EOD14" t="s">
        <v>8</v>
      </c>
      <c r="EOE14" t="s">
        <v>8</v>
      </c>
      <c r="EOF14" t="s">
        <v>8</v>
      </c>
      <c r="EOG14" t="s">
        <v>8</v>
      </c>
      <c r="EOH14" t="s">
        <v>8</v>
      </c>
      <c r="EOI14" t="s">
        <v>8</v>
      </c>
      <c r="EOJ14" t="s">
        <v>8</v>
      </c>
      <c r="EOK14" t="s">
        <v>8</v>
      </c>
      <c r="EOL14" t="s">
        <v>8</v>
      </c>
      <c r="EOM14" t="s">
        <v>8</v>
      </c>
      <c r="EON14" t="s">
        <v>8</v>
      </c>
      <c r="EOO14" t="s">
        <v>8</v>
      </c>
      <c r="EOP14" t="s">
        <v>8</v>
      </c>
      <c r="EOQ14" t="s">
        <v>8</v>
      </c>
      <c r="EOR14" t="s">
        <v>8</v>
      </c>
      <c r="EOS14" t="s">
        <v>8</v>
      </c>
      <c r="EOT14" t="s">
        <v>8</v>
      </c>
      <c r="EOU14" t="s">
        <v>8</v>
      </c>
      <c r="EOV14" t="s">
        <v>8</v>
      </c>
      <c r="EOW14" t="s">
        <v>8</v>
      </c>
      <c r="EOX14" t="s">
        <v>8</v>
      </c>
      <c r="EOY14" t="s">
        <v>8</v>
      </c>
      <c r="EOZ14" t="s">
        <v>8</v>
      </c>
      <c r="EPA14" t="s">
        <v>8</v>
      </c>
      <c r="EPB14" t="s">
        <v>8</v>
      </c>
      <c r="EPC14" t="s">
        <v>8</v>
      </c>
      <c r="EPD14" t="s">
        <v>8</v>
      </c>
      <c r="EPE14" t="s">
        <v>8</v>
      </c>
      <c r="EPF14" t="s">
        <v>8</v>
      </c>
      <c r="EPG14" t="s">
        <v>8</v>
      </c>
      <c r="EPH14" t="s">
        <v>8</v>
      </c>
      <c r="EPI14" t="s">
        <v>8</v>
      </c>
      <c r="EPJ14" t="s">
        <v>8</v>
      </c>
      <c r="EPK14" t="s">
        <v>8</v>
      </c>
      <c r="EPL14" t="s">
        <v>8</v>
      </c>
      <c r="EPM14" t="s">
        <v>8</v>
      </c>
      <c r="EPN14" t="s">
        <v>8</v>
      </c>
      <c r="EPO14" t="s">
        <v>8</v>
      </c>
      <c r="EPP14" t="s">
        <v>8</v>
      </c>
      <c r="EPQ14" t="s">
        <v>8</v>
      </c>
      <c r="EPR14" t="s">
        <v>8</v>
      </c>
      <c r="EPS14" t="s">
        <v>8</v>
      </c>
      <c r="EPT14" t="s">
        <v>8</v>
      </c>
      <c r="EPU14" t="s">
        <v>8</v>
      </c>
      <c r="EPV14" t="s">
        <v>8</v>
      </c>
      <c r="EPW14" t="s">
        <v>8</v>
      </c>
      <c r="EPX14" t="s">
        <v>8</v>
      </c>
      <c r="EPY14" t="s">
        <v>8</v>
      </c>
      <c r="EPZ14" t="s">
        <v>8</v>
      </c>
      <c r="EQA14" t="s">
        <v>8</v>
      </c>
      <c r="EQB14" t="s">
        <v>8</v>
      </c>
      <c r="EQC14" t="s">
        <v>8</v>
      </c>
      <c r="EQD14" t="s">
        <v>8</v>
      </c>
      <c r="EQE14" t="s">
        <v>8</v>
      </c>
      <c r="EQF14" t="s">
        <v>8</v>
      </c>
      <c r="EQG14" t="s">
        <v>8</v>
      </c>
      <c r="EQH14" t="s">
        <v>8</v>
      </c>
      <c r="EQI14" t="s">
        <v>8</v>
      </c>
      <c r="EQJ14" t="s">
        <v>8</v>
      </c>
      <c r="EQK14" t="s">
        <v>8</v>
      </c>
      <c r="EQL14" t="s">
        <v>8</v>
      </c>
      <c r="EQM14" t="s">
        <v>8</v>
      </c>
      <c r="EQN14" t="s">
        <v>8</v>
      </c>
      <c r="EQO14" t="s">
        <v>8</v>
      </c>
      <c r="EQP14" t="s">
        <v>8</v>
      </c>
      <c r="EQQ14" t="s">
        <v>8</v>
      </c>
      <c r="EQR14" t="s">
        <v>8</v>
      </c>
      <c r="EQS14" t="s">
        <v>8</v>
      </c>
      <c r="EQT14" t="s">
        <v>8</v>
      </c>
      <c r="EQU14" t="s">
        <v>8</v>
      </c>
      <c r="EQV14" t="s">
        <v>8</v>
      </c>
      <c r="EQW14" t="s">
        <v>8</v>
      </c>
      <c r="EQX14" t="s">
        <v>8</v>
      </c>
      <c r="EQY14" t="s">
        <v>8</v>
      </c>
      <c r="EQZ14" t="s">
        <v>8</v>
      </c>
      <c r="ERA14" t="s">
        <v>8</v>
      </c>
      <c r="ERB14" t="s">
        <v>8</v>
      </c>
      <c r="ERC14" t="s">
        <v>8</v>
      </c>
      <c r="ERD14" t="s">
        <v>8</v>
      </c>
      <c r="ERE14" t="s">
        <v>8</v>
      </c>
      <c r="ERF14" t="s">
        <v>8</v>
      </c>
      <c r="ERG14" t="s">
        <v>8</v>
      </c>
      <c r="ERH14" t="s">
        <v>8</v>
      </c>
      <c r="ERI14" t="s">
        <v>8</v>
      </c>
      <c r="ERJ14" t="s">
        <v>8</v>
      </c>
      <c r="ERK14" t="s">
        <v>8</v>
      </c>
      <c r="ERL14" t="s">
        <v>8</v>
      </c>
      <c r="ERM14" t="s">
        <v>8</v>
      </c>
      <c r="ERN14" t="s">
        <v>8</v>
      </c>
      <c r="ERO14" t="s">
        <v>8</v>
      </c>
      <c r="ERP14" t="s">
        <v>8</v>
      </c>
      <c r="ERQ14" t="s">
        <v>8</v>
      </c>
      <c r="ERR14" t="s">
        <v>8</v>
      </c>
      <c r="ERS14" t="s">
        <v>8</v>
      </c>
      <c r="ERT14" t="s">
        <v>8</v>
      </c>
      <c r="ERU14" t="s">
        <v>8</v>
      </c>
      <c r="ERV14" t="s">
        <v>8</v>
      </c>
      <c r="ERW14" t="s">
        <v>8</v>
      </c>
      <c r="ERX14" t="s">
        <v>8</v>
      </c>
      <c r="ERY14" t="s">
        <v>8</v>
      </c>
      <c r="ERZ14" t="s">
        <v>8</v>
      </c>
      <c r="ESA14" t="s">
        <v>8</v>
      </c>
      <c r="ESB14" t="s">
        <v>8</v>
      </c>
      <c r="ESC14" t="s">
        <v>8</v>
      </c>
      <c r="ESD14" t="s">
        <v>8</v>
      </c>
      <c r="ESE14" t="s">
        <v>8</v>
      </c>
      <c r="ESF14" t="s">
        <v>8</v>
      </c>
      <c r="ESG14" t="s">
        <v>8</v>
      </c>
      <c r="ESH14" t="s">
        <v>8</v>
      </c>
      <c r="ESI14" t="s">
        <v>8</v>
      </c>
      <c r="ESJ14" t="s">
        <v>8</v>
      </c>
      <c r="ESK14" t="s">
        <v>8</v>
      </c>
      <c r="ESL14" t="s">
        <v>8</v>
      </c>
      <c r="ESM14" t="s">
        <v>8</v>
      </c>
      <c r="ESN14" t="s">
        <v>8</v>
      </c>
      <c r="ESO14" t="s">
        <v>8</v>
      </c>
      <c r="ESP14" t="s">
        <v>8</v>
      </c>
      <c r="ESQ14" t="s">
        <v>8</v>
      </c>
      <c r="ESR14" t="s">
        <v>8</v>
      </c>
      <c r="ESS14" t="s">
        <v>8</v>
      </c>
      <c r="EST14" t="s">
        <v>8</v>
      </c>
      <c r="ESU14" t="s">
        <v>8</v>
      </c>
      <c r="ESV14" t="s">
        <v>8</v>
      </c>
      <c r="ESW14" t="s">
        <v>8</v>
      </c>
      <c r="ESX14" t="s">
        <v>8</v>
      </c>
      <c r="ESY14" t="s">
        <v>8</v>
      </c>
      <c r="ESZ14" t="s">
        <v>8</v>
      </c>
      <c r="ETA14" t="s">
        <v>8</v>
      </c>
      <c r="ETB14" t="s">
        <v>8</v>
      </c>
      <c r="ETC14" t="s">
        <v>8</v>
      </c>
      <c r="ETD14" t="s">
        <v>8</v>
      </c>
      <c r="ETE14" t="s">
        <v>8</v>
      </c>
      <c r="ETF14" t="s">
        <v>8</v>
      </c>
      <c r="ETG14" t="s">
        <v>8</v>
      </c>
      <c r="ETH14" t="s">
        <v>8</v>
      </c>
      <c r="ETI14" t="s">
        <v>8</v>
      </c>
      <c r="ETJ14" t="s">
        <v>8</v>
      </c>
      <c r="ETK14" t="s">
        <v>8</v>
      </c>
      <c r="ETL14" t="s">
        <v>8</v>
      </c>
      <c r="ETM14" t="s">
        <v>8</v>
      </c>
      <c r="ETN14" t="s">
        <v>8</v>
      </c>
      <c r="ETO14" t="s">
        <v>8</v>
      </c>
      <c r="ETP14" t="s">
        <v>8</v>
      </c>
      <c r="ETQ14" t="s">
        <v>8</v>
      </c>
      <c r="ETR14" t="s">
        <v>8</v>
      </c>
      <c r="ETS14" t="s">
        <v>8</v>
      </c>
      <c r="ETT14" t="s">
        <v>8</v>
      </c>
      <c r="ETU14" t="s">
        <v>8</v>
      </c>
      <c r="ETV14" t="s">
        <v>8</v>
      </c>
      <c r="ETW14" t="s">
        <v>8</v>
      </c>
      <c r="ETX14" t="s">
        <v>8</v>
      </c>
      <c r="ETY14" t="s">
        <v>8</v>
      </c>
      <c r="ETZ14" t="s">
        <v>8</v>
      </c>
      <c r="EUA14" t="s">
        <v>8</v>
      </c>
      <c r="EUB14" t="s">
        <v>8</v>
      </c>
      <c r="EUC14" t="s">
        <v>8</v>
      </c>
      <c r="EUD14" t="s">
        <v>8</v>
      </c>
      <c r="EUE14" t="s">
        <v>8</v>
      </c>
      <c r="EUF14" t="s">
        <v>8</v>
      </c>
      <c r="EUG14" t="s">
        <v>8</v>
      </c>
      <c r="EUH14" t="s">
        <v>8</v>
      </c>
      <c r="EUI14" t="s">
        <v>8</v>
      </c>
      <c r="EUJ14" t="s">
        <v>8</v>
      </c>
      <c r="EUK14" t="s">
        <v>8</v>
      </c>
      <c r="EUL14" t="s">
        <v>8</v>
      </c>
      <c r="EUM14" t="s">
        <v>8</v>
      </c>
      <c r="EUN14" t="s">
        <v>8</v>
      </c>
      <c r="EUO14" t="s">
        <v>8</v>
      </c>
      <c r="EUP14" t="s">
        <v>8</v>
      </c>
      <c r="EUQ14" t="s">
        <v>8</v>
      </c>
      <c r="EUR14" t="s">
        <v>8</v>
      </c>
      <c r="EUS14" t="s">
        <v>8</v>
      </c>
      <c r="EUT14" t="s">
        <v>8</v>
      </c>
      <c r="EUU14" t="s">
        <v>8</v>
      </c>
      <c r="EUV14" t="s">
        <v>8</v>
      </c>
      <c r="EUW14" t="s">
        <v>8</v>
      </c>
      <c r="EUX14" t="s">
        <v>8</v>
      </c>
      <c r="EUY14" t="s">
        <v>8</v>
      </c>
      <c r="EUZ14" t="s">
        <v>8</v>
      </c>
      <c r="EVA14" t="s">
        <v>8</v>
      </c>
      <c r="EVB14" t="s">
        <v>8</v>
      </c>
      <c r="EVC14" t="s">
        <v>8</v>
      </c>
      <c r="EVD14" t="s">
        <v>8</v>
      </c>
      <c r="EVE14" t="s">
        <v>8</v>
      </c>
      <c r="EVF14" t="s">
        <v>8</v>
      </c>
      <c r="EVG14" t="s">
        <v>8</v>
      </c>
      <c r="EVH14" t="s">
        <v>8</v>
      </c>
      <c r="EVI14" t="s">
        <v>8</v>
      </c>
      <c r="EVJ14" t="s">
        <v>8</v>
      </c>
      <c r="EVK14" t="s">
        <v>8</v>
      </c>
      <c r="EVL14" t="s">
        <v>8</v>
      </c>
      <c r="EVM14" t="s">
        <v>8</v>
      </c>
      <c r="EVN14" t="s">
        <v>8</v>
      </c>
      <c r="EVO14" t="s">
        <v>8</v>
      </c>
      <c r="EVP14" t="s">
        <v>8</v>
      </c>
      <c r="EVQ14" t="s">
        <v>8</v>
      </c>
      <c r="EVR14" t="s">
        <v>8</v>
      </c>
      <c r="EVS14" t="s">
        <v>8</v>
      </c>
      <c r="EVT14" t="s">
        <v>8</v>
      </c>
      <c r="EVU14" t="s">
        <v>8</v>
      </c>
      <c r="EVV14" t="s">
        <v>8</v>
      </c>
      <c r="EVW14" t="s">
        <v>8</v>
      </c>
      <c r="EVX14" t="s">
        <v>8</v>
      </c>
      <c r="EVY14" t="s">
        <v>8</v>
      </c>
      <c r="EVZ14" t="s">
        <v>8</v>
      </c>
      <c r="EWA14" t="s">
        <v>8</v>
      </c>
      <c r="EWB14" t="s">
        <v>8</v>
      </c>
      <c r="EWC14" t="s">
        <v>8</v>
      </c>
      <c r="EWD14" t="s">
        <v>8</v>
      </c>
      <c r="EWE14" t="s">
        <v>8</v>
      </c>
      <c r="EWF14" t="s">
        <v>8</v>
      </c>
      <c r="EWG14" t="s">
        <v>8</v>
      </c>
      <c r="EWH14" t="s">
        <v>8</v>
      </c>
      <c r="EWI14" t="s">
        <v>8</v>
      </c>
      <c r="EWJ14" t="s">
        <v>8</v>
      </c>
      <c r="EWK14" t="s">
        <v>8</v>
      </c>
      <c r="EWL14" t="s">
        <v>8</v>
      </c>
      <c r="EWM14" t="s">
        <v>8</v>
      </c>
      <c r="EWN14" t="s">
        <v>8</v>
      </c>
      <c r="EWO14" t="s">
        <v>8</v>
      </c>
      <c r="EWP14" t="s">
        <v>8</v>
      </c>
      <c r="EWQ14" t="s">
        <v>8</v>
      </c>
      <c r="EWR14" t="s">
        <v>8</v>
      </c>
      <c r="EWS14" t="s">
        <v>8</v>
      </c>
      <c r="EWT14" t="s">
        <v>8</v>
      </c>
      <c r="EWU14" t="s">
        <v>8</v>
      </c>
      <c r="EWV14" t="s">
        <v>8</v>
      </c>
      <c r="EWW14" t="s">
        <v>8</v>
      </c>
      <c r="EWX14" t="s">
        <v>8</v>
      </c>
      <c r="EWY14" t="s">
        <v>8</v>
      </c>
      <c r="EWZ14" t="s">
        <v>8</v>
      </c>
      <c r="EXA14" t="s">
        <v>8</v>
      </c>
      <c r="EXB14" t="s">
        <v>8</v>
      </c>
      <c r="EXC14" t="s">
        <v>8</v>
      </c>
      <c r="EXD14" t="s">
        <v>8</v>
      </c>
      <c r="EXE14" t="s">
        <v>8</v>
      </c>
      <c r="EXF14" t="s">
        <v>8</v>
      </c>
      <c r="EXG14" t="s">
        <v>8</v>
      </c>
      <c r="EXH14" t="s">
        <v>8</v>
      </c>
      <c r="EXI14" t="s">
        <v>8</v>
      </c>
      <c r="EXJ14" t="s">
        <v>8</v>
      </c>
      <c r="EXK14" t="s">
        <v>8</v>
      </c>
      <c r="EXL14" t="s">
        <v>8</v>
      </c>
      <c r="EXM14" t="s">
        <v>8</v>
      </c>
      <c r="EXN14" t="s">
        <v>8</v>
      </c>
      <c r="EXO14" t="s">
        <v>8</v>
      </c>
      <c r="EXP14" t="s">
        <v>8</v>
      </c>
      <c r="EXQ14" t="s">
        <v>8</v>
      </c>
      <c r="EXR14" t="s">
        <v>8</v>
      </c>
      <c r="EXS14" t="s">
        <v>8</v>
      </c>
      <c r="EXT14" t="s">
        <v>8</v>
      </c>
      <c r="EXU14" t="s">
        <v>8</v>
      </c>
      <c r="EXV14" t="s">
        <v>8</v>
      </c>
      <c r="EXW14" t="s">
        <v>8</v>
      </c>
      <c r="EXX14" t="s">
        <v>8</v>
      </c>
      <c r="EXY14" t="s">
        <v>8</v>
      </c>
      <c r="EXZ14" t="s">
        <v>8</v>
      </c>
      <c r="EYA14" t="s">
        <v>8</v>
      </c>
      <c r="EYB14" t="s">
        <v>8</v>
      </c>
      <c r="EYC14" t="s">
        <v>8</v>
      </c>
      <c r="EYD14" t="s">
        <v>8</v>
      </c>
      <c r="EYE14" t="s">
        <v>8</v>
      </c>
      <c r="EYF14" t="s">
        <v>8</v>
      </c>
      <c r="EYG14" t="s">
        <v>8</v>
      </c>
      <c r="EYH14" t="s">
        <v>8</v>
      </c>
      <c r="EYI14" t="s">
        <v>8</v>
      </c>
      <c r="EYJ14" t="s">
        <v>8</v>
      </c>
      <c r="EYK14" t="s">
        <v>8</v>
      </c>
      <c r="EYL14" t="s">
        <v>8</v>
      </c>
      <c r="EYM14" t="s">
        <v>8</v>
      </c>
      <c r="EYN14" t="s">
        <v>8</v>
      </c>
      <c r="EYO14" t="s">
        <v>8</v>
      </c>
      <c r="EYP14" t="s">
        <v>8</v>
      </c>
      <c r="EYQ14" t="s">
        <v>8</v>
      </c>
      <c r="EYR14" t="s">
        <v>8</v>
      </c>
      <c r="EYS14" t="s">
        <v>8</v>
      </c>
      <c r="EYT14" t="s">
        <v>8</v>
      </c>
      <c r="EYU14" t="s">
        <v>8</v>
      </c>
      <c r="EYV14" t="s">
        <v>8</v>
      </c>
      <c r="EYW14" t="s">
        <v>8</v>
      </c>
      <c r="EYX14" t="s">
        <v>8</v>
      </c>
      <c r="EYY14" t="s">
        <v>8</v>
      </c>
      <c r="EYZ14" t="s">
        <v>8</v>
      </c>
      <c r="EZA14" t="s">
        <v>8</v>
      </c>
      <c r="EZB14" t="s">
        <v>8</v>
      </c>
      <c r="EZC14" t="s">
        <v>8</v>
      </c>
      <c r="EZD14" t="s">
        <v>8</v>
      </c>
      <c r="EZE14" t="s">
        <v>8</v>
      </c>
      <c r="EZF14" t="s">
        <v>8</v>
      </c>
      <c r="EZG14" t="s">
        <v>8</v>
      </c>
      <c r="EZH14" t="s">
        <v>8</v>
      </c>
      <c r="EZI14" t="s">
        <v>8</v>
      </c>
      <c r="EZJ14" t="s">
        <v>8</v>
      </c>
      <c r="EZK14" t="s">
        <v>8</v>
      </c>
      <c r="EZL14" t="s">
        <v>8</v>
      </c>
      <c r="EZM14" t="s">
        <v>8</v>
      </c>
      <c r="EZN14" t="s">
        <v>8</v>
      </c>
      <c r="EZO14" t="s">
        <v>8</v>
      </c>
      <c r="EZP14" t="s">
        <v>8</v>
      </c>
      <c r="EZQ14" t="s">
        <v>8</v>
      </c>
      <c r="EZR14" t="s">
        <v>8</v>
      </c>
      <c r="EZS14" t="s">
        <v>8</v>
      </c>
      <c r="EZT14" t="s">
        <v>8</v>
      </c>
      <c r="EZU14" t="s">
        <v>8</v>
      </c>
      <c r="EZV14" t="s">
        <v>8</v>
      </c>
      <c r="EZW14" t="s">
        <v>8</v>
      </c>
      <c r="EZX14" t="s">
        <v>8</v>
      </c>
      <c r="EZY14" t="s">
        <v>8</v>
      </c>
      <c r="EZZ14" t="s">
        <v>8</v>
      </c>
      <c r="FAA14" t="s">
        <v>8</v>
      </c>
      <c r="FAB14" t="s">
        <v>8</v>
      </c>
      <c r="FAC14" t="s">
        <v>8</v>
      </c>
      <c r="FAD14" t="s">
        <v>8</v>
      </c>
      <c r="FAE14" t="s">
        <v>8</v>
      </c>
      <c r="FAF14" t="s">
        <v>8</v>
      </c>
      <c r="FAG14" t="s">
        <v>8</v>
      </c>
      <c r="FAH14" t="s">
        <v>8</v>
      </c>
      <c r="FAI14" t="s">
        <v>8</v>
      </c>
      <c r="FAJ14" t="s">
        <v>8</v>
      </c>
      <c r="FAK14" t="s">
        <v>8</v>
      </c>
      <c r="FAL14" t="s">
        <v>8</v>
      </c>
      <c r="FAM14" t="s">
        <v>8</v>
      </c>
      <c r="FAN14" t="s">
        <v>8</v>
      </c>
      <c r="FAO14" t="s">
        <v>8</v>
      </c>
      <c r="FAP14" t="s">
        <v>8</v>
      </c>
      <c r="FAQ14" t="s">
        <v>8</v>
      </c>
      <c r="FAR14" t="s">
        <v>8</v>
      </c>
      <c r="FAS14" t="s">
        <v>8</v>
      </c>
      <c r="FAT14" t="s">
        <v>8</v>
      </c>
      <c r="FAU14" t="s">
        <v>8</v>
      </c>
      <c r="FAV14" t="s">
        <v>8</v>
      </c>
      <c r="FAW14" t="s">
        <v>8</v>
      </c>
      <c r="FAX14" t="s">
        <v>8</v>
      </c>
      <c r="FAY14" t="s">
        <v>8</v>
      </c>
      <c r="FAZ14" t="s">
        <v>8</v>
      </c>
      <c r="FBA14" t="s">
        <v>8</v>
      </c>
      <c r="FBB14" t="s">
        <v>8</v>
      </c>
      <c r="FBC14" t="s">
        <v>8</v>
      </c>
      <c r="FBD14" t="s">
        <v>8</v>
      </c>
      <c r="FBE14" t="s">
        <v>8</v>
      </c>
      <c r="FBF14" t="s">
        <v>8</v>
      </c>
      <c r="FBG14" t="s">
        <v>8</v>
      </c>
      <c r="FBH14" t="s">
        <v>8</v>
      </c>
      <c r="FBI14" t="s">
        <v>8</v>
      </c>
      <c r="FBJ14" t="s">
        <v>8</v>
      </c>
      <c r="FBK14" t="s">
        <v>8</v>
      </c>
      <c r="FBL14" t="s">
        <v>8</v>
      </c>
      <c r="FBM14" t="s">
        <v>8</v>
      </c>
      <c r="FBN14" t="s">
        <v>8</v>
      </c>
      <c r="FBO14" t="s">
        <v>8</v>
      </c>
      <c r="FBP14" t="s">
        <v>8</v>
      </c>
      <c r="FBQ14" t="s">
        <v>8</v>
      </c>
      <c r="FBR14" t="s">
        <v>8</v>
      </c>
      <c r="FBS14" t="s">
        <v>8</v>
      </c>
      <c r="FBT14" t="s">
        <v>8</v>
      </c>
      <c r="FBU14" t="s">
        <v>8</v>
      </c>
      <c r="FBV14" t="s">
        <v>8</v>
      </c>
      <c r="FBW14" t="s">
        <v>8</v>
      </c>
      <c r="FBX14" t="s">
        <v>8</v>
      </c>
      <c r="FBY14" t="s">
        <v>8</v>
      </c>
      <c r="FBZ14" t="s">
        <v>8</v>
      </c>
      <c r="FCA14" t="s">
        <v>8</v>
      </c>
      <c r="FCB14" t="s">
        <v>8</v>
      </c>
      <c r="FCC14" t="s">
        <v>8</v>
      </c>
      <c r="FCD14" t="s">
        <v>8</v>
      </c>
      <c r="FCE14" t="s">
        <v>8</v>
      </c>
      <c r="FCF14" t="s">
        <v>8</v>
      </c>
      <c r="FCG14" t="s">
        <v>8</v>
      </c>
      <c r="FCH14" t="s">
        <v>8</v>
      </c>
      <c r="FCI14" t="s">
        <v>8</v>
      </c>
      <c r="FCJ14" t="s">
        <v>8</v>
      </c>
      <c r="FCK14" t="s">
        <v>8</v>
      </c>
      <c r="FCL14" t="s">
        <v>8</v>
      </c>
      <c r="FCM14" t="s">
        <v>8</v>
      </c>
      <c r="FCN14" t="s">
        <v>8</v>
      </c>
      <c r="FCO14" t="s">
        <v>8</v>
      </c>
      <c r="FCP14" t="s">
        <v>8</v>
      </c>
      <c r="FCQ14" t="s">
        <v>8</v>
      </c>
      <c r="FCR14" t="s">
        <v>8</v>
      </c>
      <c r="FCS14" t="s">
        <v>8</v>
      </c>
      <c r="FCT14" t="s">
        <v>8</v>
      </c>
      <c r="FCU14" t="s">
        <v>8</v>
      </c>
      <c r="FCV14" t="s">
        <v>8</v>
      </c>
      <c r="FCW14" t="s">
        <v>8</v>
      </c>
      <c r="FCX14" t="s">
        <v>8</v>
      </c>
      <c r="FCY14" t="s">
        <v>8</v>
      </c>
      <c r="FCZ14" t="s">
        <v>8</v>
      </c>
      <c r="FDA14" t="s">
        <v>8</v>
      </c>
      <c r="FDB14" t="s">
        <v>8</v>
      </c>
      <c r="FDC14" t="s">
        <v>8</v>
      </c>
      <c r="FDD14" t="s">
        <v>8</v>
      </c>
      <c r="FDE14" t="s">
        <v>8</v>
      </c>
      <c r="FDF14" t="s">
        <v>8</v>
      </c>
      <c r="FDG14" t="s">
        <v>8</v>
      </c>
      <c r="FDH14" t="s">
        <v>8</v>
      </c>
      <c r="FDI14" t="s">
        <v>8</v>
      </c>
      <c r="FDJ14" t="s">
        <v>8</v>
      </c>
      <c r="FDK14" t="s">
        <v>8</v>
      </c>
      <c r="FDL14" t="s">
        <v>8</v>
      </c>
      <c r="FDM14" t="s">
        <v>8</v>
      </c>
      <c r="FDN14" t="s">
        <v>8</v>
      </c>
      <c r="FDO14" t="s">
        <v>8</v>
      </c>
      <c r="FDP14" t="s">
        <v>8</v>
      </c>
      <c r="FDQ14" t="s">
        <v>8</v>
      </c>
      <c r="FDR14" t="s">
        <v>8</v>
      </c>
      <c r="FDS14" t="s">
        <v>8</v>
      </c>
      <c r="FDT14" t="s">
        <v>8</v>
      </c>
      <c r="FDU14" t="s">
        <v>8</v>
      </c>
      <c r="FDV14" t="s">
        <v>8</v>
      </c>
      <c r="FDW14" t="s">
        <v>8</v>
      </c>
      <c r="FDX14" t="s">
        <v>8</v>
      </c>
      <c r="FDY14" t="s">
        <v>8</v>
      </c>
      <c r="FDZ14" t="s">
        <v>8</v>
      </c>
      <c r="FEA14" t="s">
        <v>8</v>
      </c>
      <c r="FEB14" t="s">
        <v>8</v>
      </c>
      <c r="FEC14" t="s">
        <v>8</v>
      </c>
      <c r="FED14" t="s">
        <v>8</v>
      </c>
      <c r="FEE14" t="s">
        <v>8</v>
      </c>
      <c r="FEF14" t="s">
        <v>8</v>
      </c>
      <c r="FEG14" t="s">
        <v>8</v>
      </c>
      <c r="FEH14" t="s">
        <v>8</v>
      </c>
      <c r="FEI14" t="s">
        <v>8</v>
      </c>
      <c r="FEJ14" t="s">
        <v>8</v>
      </c>
      <c r="FEK14" t="s">
        <v>8</v>
      </c>
      <c r="FEL14" t="s">
        <v>8</v>
      </c>
      <c r="FEM14" t="s">
        <v>8</v>
      </c>
      <c r="FEN14" t="s">
        <v>8</v>
      </c>
      <c r="FEO14" t="s">
        <v>8</v>
      </c>
      <c r="FEP14" t="s">
        <v>8</v>
      </c>
      <c r="FEQ14" t="s">
        <v>8</v>
      </c>
      <c r="FER14" t="s">
        <v>8</v>
      </c>
      <c r="FES14" t="s">
        <v>8</v>
      </c>
      <c r="FET14" t="s">
        <v>8</v>
      </c>
      <c r="FEU14" t="s">
        <v>8</v>
      </c>
      <c r="FEV14" t="s">
        <v>8</v>
      </c>
      <c r="FEW14" t="s">
        <v>8</v>
      </c>
      <c r="FEX14" t="s">
        <v>8</v>
      </c>
      <c r="FEY14" t="s">
        <v>8</v>
      </c>
      <c r="FEZ14" t="s">
        <v>8</v>
      </c>
      <c r="FFA14" t="s">
        <v>8</v>
      </c>
      <c r="FFB14" t="s">
        <v>8</v>
      </c>
      <c r="FFC14" t="s">
        <v>8</v>
      </c>
      <c r="FFD14" t="s">
        <v>8</v>
      </c>
      <c r="FFE14" t="s">
        <v>8</v>
      </c>
      <c r="FFF14" t="s">
        <v>8</v>
      </c>
      <c r="FFG14" t="s">
        <v>8</v>
      </c>
      <c r="FFH14" t="s">
        <v>8</v>
      </c>
      <c r="FFI14" t="s">
        <v>8</v>
      </c>
      <c r="FFJ14" t="s">
        <v>8</v>
      </c>
      <c r="FFK14" t="s">
        <v>8</v>
      </c>
      <c r="FFL14" t="s">
        <v>8</v>
      </c>
      <c r="FFM14" t="s">
        <v>8</v>
      </c>
      <c r="FFN14" t="s">
        <v>8</v>
      </c>
      <c r="FFO14" t="s">
        <v>8</v>
      </c>
      <c r="FFP14" t="s">
        <v>8</v>
      </c>
      <c r="FFQ14" t="s">
        <v>8</v>
      </c>
      <c r="FFR14" t="s">
        <v>8</v>
      </c>
      <c r="FFS14" t="s">
        <v>8</v>
      </c>
      <c r="FFT14" t="s">
        <v>8</v>
      </c>
      <c r="FFU14" t="s">
        <v>8</v>
      </c>
      <c r="FFV14" t="s">
        <v>8</v>
      </c>
      <c r="FFW14" t="s">
        <v>8</v>
      </c>
      <c r="FFX14" t="s">
        <v>8</v>
      </c>
      <c r="FFY14" t="s">
        <v>8</v>
      </c>
      <c r="FFZ14" t="s">
        <v>8</v>
      </c>
      <c r="FGA14" t="s">
        <v>8</v>
      </c>
      <c r="FGB14" t="s">
        <v>8</v>
      </c>
      <c r="FGC14" t="s">
        <v>8</v>
      </c>
      <c r="FGD14" t="s">
        <v>8</v>
      </c>
      <c r="FGE14" t="s">
        <v>8</v>
      </c>
      <c r="FGF14" t="s">
        <v>8</v>
      </c>
      <c r="FGG14" t="s">
        <v>8</v>
      </c>
      <c r="FGH14" t="s">
        <v>8</v>
      </c>
      <c r="FGI14" t="s">
        <v>8</v>
      </c>
      <c r="FGJ14" t="s">
        <v>8</v>
      </c>
      <c r="FGK14" t="s">
        <v>8</v>
      </c>
      <c r="FGL14" t="s">
        <v>8</v>
      </c>
      <c r="FGM14" t="s">
        <v>8</v>
      </c>
      <c r="FGN14" t="s">
        <v>8</v>
      </c>
      <c r="FGO14" t="s">
        <v>8</v>
      </c>
      <c r="FGP14" t="s">
        <v>8</v>
      </c>
      <c r="FGQ14" t="s">
        <v>8</v>
      </c>
      <c r="FGR14" t="s">
        <v>8</v>
      </c>
      <c r="FGS14" t="s">
        <v>8</v>
      </c>
      <c r="FGT14" t="s">
        <v>8</v>
      </c>
      <c r="FGU14" t="s">
        <v>8</v>
      </c>
      <c r="FGV14" t="s">
        <v>8</v>
      </c>
      <c r="FGW14" t="s">
        <v>8</v>
      </c>
      <c r="FGX14" t="s">
        <v>8</v>
      </c>
      <c r="FGY14" t="s">
        <v>8</v>
      </c>
      <c r="FGZ14" t="s">
        <v>8</v>
      </c>
      <c r="FHA14" t="s">
        <v>8</v>
      </c>
      <c r="FHB14" t="s">
        <v>8</v>
      </c>
      <c r="FHC14" t="s">
        <v>8</v>
      </c>
      <c r="FHD14" t="s">
        <v>8</v>
      </c>
      <c r="FHE14" t="s">
        <v>8</v>
      </c>
      <c r="FHF14" t="s">
        <v>8</v>
      </c>
      <c r="FHG14" t="s">
        <v>8</v>
      </c>
      <c r="FHH14" t="s">
        <v>8</v>
      </c>
      <c r="FHI14" t="s">
        <v>8</v>
      </c>
      <c r="FHJ14" t="s">
        <v>8</v>
      </c>
      <c r="FHK14" t="s">
        <v>8</v>
      </c>
      <c r="FHL14" t="s">
        <v>8</v>
      </c>
      <c r="FHM14" t="s">
        <v>8</v>
      </c>
      <c r="FHN14" t="s">
        <v>8</v>
      </c>
      <c r="FHO14" t="s">
        <v>8</v>
      </c>
      <c r="FHP14" t="s">
        <v>8</v>
      </c>
      <c r="FHQ14" t="s">
        <v>8</v>
      </c>
      <c r="FHR14" t="s">
        <v>8</v>
      </c>
      <c r="FHS14" t="s">
        <v>8</v>
      </c>
      <c r="FHT14" t="s">
        <v>8</v>
      </c>
      <c r="FHU14" t="s">
        <v>8</v>
      </c>
      <c r="FHV14" t="s">
        <v>8</v>
      </c>
      <c r="FHW14" t="s">
        <v>8</v>
      </c>
      <c r="FHX14" t="s">
        <v>8</v>
      </c>
      <c r="FHY14" t="s">
        <v>8</v>
      </c>
      <c r="FHZ14" t="s">
        <v>8</v>
      </c>
      <c r="FIA14" t="s">
        <v>8</v>
      </c>
      <c r="FIB14" t="s">
        <v>8</v>
      </c>
      <c r="FIC14" t="s">
        <v>8</v>
      </c>
      <c r="FID14" t="s">
        <v>8</v>
      </c>
      <c r="FIE14" t="s">
        <v>8</v>
      </c>
      <c r="FIF14" t="s">
        <v>8</v>
      </c>
      <c r="FIG14" t="s">
        <v>8</v>
      </c>
      <c r="FIH14" t="s">
        <v>8</v>
      </c>
      <c r="FII14" t="s">
        <v>8</v>
      </c>
      <c r="FIJ14" t="s">
        <v>8</v>
      </c>
      <c r="FIK14" t="s">
        <v>8</v>
      </c>
      <c r="FIL14" t="s">
        <v>8</v>
      </c>
      <c r="FIM14" t="s">
        <v>8</v>
      </c>
      <c r="FIN14" t="s">
        <v>8</v>
      </c>
      <c r="FIO14" t="s">
        <v>8</v>
      </c>
      <c r="FIP14" t="s">
        <v>8</v>
      </c>
      <c r="FIQ14" t="s">
        <v>8</v>
      </c>
      <c r="FIR14" t="s">
        <v>8</v>
      </c>
      <c r="FIS14" t="s">
        <v>8</v>
      </c>
      <c r="FIT14" t="s">
        <v>8</v>
      </c>
      <c r="FIU14" t="s">
        <v>8</v>
      </c>
      <c r="FIV14" t="s">
        <v>8</v>
      </c>
      <c r="FIW14" t="s">
        <v>8</v>
      </c>
      <c r="FIX14" t="s">
        <v>8</v>
      </c>
      <c r="FIY14" t="s">
        <v>8</v>
      </c>
      <c r="FIZ14" t="s">
        <v>8</v>
      </c>
      <c r="FJA14" t="s">
        <v>8</v>
      </c>
      <c r="FJB14" t="s">
        <v>8</v>
      </c>
      <c r="FJC14" t="s">
        <v>8</v>
      </c>
      <c r="FJD14" t="s">
        <v>8</v>
      </c>
      <c r="FJE14" t="s">
        <v>8</v>
      </c>
      <c r="FJF14" t="s">
        <v>8</v>
      </c>
      <c r="FJG14" t="s">
        <v>8</v>
      </c>
      <c r="FJH14" t="s">
        <v>8</v>
      </c>
      <c r="FJI14" t="s">
        <v>8</v>
      </c>
      <c r="FJJ14" t="s">
        <v>8</v>
      </c>
      <c r="FJK14" t="s">
        <v>8</v>
      </c>
      <c r="FJL14" t="s">
        <v>8</v>
      </c>
      <c r="FJM14" t="s">
        <v>8</v>
      </c>
      <c r="FJN14" t="s">
        <v>8</v>
      </c>
      <c r="FJO14" t="s">
        <v>8</v>
      </c>
      <c r="FJP14" t="s">
        <v>8</v>
      </c>
      <c r="FJQ14" t="s">
        <v>8</v>
      </c>
      <c r="FJR14" t="s">
        <v>8</v>
      </c>
      <c r="FJS14" t="s">
        <v>8</v>
      </c>
      <c r="FJT14" t="s">
        <v>8</v>
      </c>
      <c r="FJU14" t="s">
        <v>8</v>
      </c>
      <c r="FJV14" t="s">
        <v>8</v>
      </c>
      <c r="FJW14" t="s">
        <v>8</v>
      </c>
      <c r="FJX14" t="s">
        <v>8</v>
      </c>
      <c r="FJY14" t="s">
        <v>8</v>
      </c>
      <c r="FJZ14" t="s">
        <v>8</v>
      </c>
      <c r="FKA14" t="s">
        <v>8</v>
      </c>
      <c r="FKB14" t="s">
        <v>8</v>
      </c>
      <c r="FKC14" t="s">
        <v>8</v>
      </c>
      <c r="FKD14" t="s">
        <v>8</v>
      </c>
      <c r="FKE14" t="s">
        <v>8</v>
      </c>
      <c r="FKF14" t="s">
        <v>8</v>
      </c>
      <c r="FKG14" t="s">
        <v>8</v>
      </c>
      <c r="FKH14" t="s">
        <v>8</v>
      </c>
      <c r="FKI14" t="s">
        <v>8</v>
      </c>
      <c r="FKJ14" t="s">
        <v>8</v>
      </c>
      <c r="FKK14" t="s">
        <v>8</v>
      </c>
      <c r="FKL14" t="s">
        <v>8</v>
      </c>
      <c r="FKM14" t="s">
        <v>8</v>
      </c>
      <c r="FKN14" t="s">
        <v>8</v>
      </c>
      <c r="FKO14" t="s">
        <v>8</v>
      </c>
      <c r="FKP14" t="s">
        <v>8</v>
      </c>
      <c r="FKQ14" t="s">
        <v>8</v>
      </c>
      <c r="FKR14" t="s">
        <v>8</v>
      </c>
      <c r="FKS14" t="s">
        <v>8</v>
      </c>
      <c r="FKT14" t="s">
        <v>8</v>
      </c>
      <c r="FKU14" t="s">
        <v>8</v>
      </c>
      <c r="FKV14" t="s">
        <v>8</v>
      </c>
      <c r="FKW14" t="s">
        <v>8</v>
      </c>
      <c r="FKX14" t="s">
        <v>8</v>
      </c>
      <c r="FKY14" t="s">
        <v>8</v>
      </c>
      <c r="FKZ14" t="s">
        <v>8</v>
      </c>
      <c r="FLA14" t="s">
        <v>8</v>
      </c>
      <c r="FLB14" t="s">
        <v>8</v>
      </c>
      <c r="FLC14" t="s">
        <v>8</v>
      </c>
      <c r="FLD14" t="s">
        <v>8</v>
      </c>
      <c r="FLE14" t="s">
        <v>8</v>
      </c>
      <c r="FLF14" t="s">
        <v>8</v>
      </c>
      <c r="FLG14" t="s">
        <v>8</v>
      </c>
      <c r="FLH14" t="s">
        <v>8</v>
      </c>
      <c r="FLI14" t="s">
        <v>8</v>
      </c>
      <c r="FLJ14" t="s">
        <v>8</v>
      </c>
      <c r="FLK14" t="s">
        <v>8</v>
      </c>
      <c r="FLL14" t="s">
        <v>8</v>
      </c>
      <c r="FLM14" t="s">
        <v>8</v>
      </c>
      <c r="FLN14" t="s">
        <v>8</v>
      </c>
      <c r="FLO14" t="s">
        <v>8</v>
      </c>
      <c r="FLP14" t="s">
        <v>8</v>
      </c>
      <c r="FLQ14" t="s">
        <v>8</v>
      </c>
      <c r="FLR14" t="s">
        <v>8</v>
      </c>
      <c r="FLS14" t="s">
        <v>8</v>
      </c>
      <c r="FLT14" t="s">
        <v>8</v>
      </c>
      <c r="FLU14" t="s">
        <v>8</v>
      </c>
      <c r="FLV14" t="s">
        <v>8</v>
      </c>
      <c r="FLW14" t="s">
        <v>8</v>
      </c>
      <c r="FLX14" t="s">
        <v>8</v>
      </c>
      <c r="FLY14" t="s">
        <v>8</v>
      </c>
      <c r="FLZ14" t="s">
        <v>8</v>
      </c>
      <c r="FMA14" t="s">
        <v>8</v>
      </c>
      <c r="FMB14" t="s">
        <v>8</v>
      </c>
      <c r="FMC14" t="s">
        <v>8</v>
      </c>
      <c r="FMD14" t="s">
        <v>8</v>
      </c>
      <c r="FME14" t="s">
        <v>8</v>
      </c>
      <c r="FMF14" t="s">
        <v>8</v>
      </c>
      <c r="FMG14" t="s">
        <v>8</v>
      </c>
      <c r="FMH14" t="s">
        <v>8</v>
      </c>
      <c r="FMI14" t="s">
        <v>8</v>
      </c>
      <c r="FMJ14" t="s">
        <v>8</v>
      </c>
      <c r="FMK14" t="s">
        <v>8</v>
      </c>
      <c r="FML14" t="s">
        <v>8</v>
      </c>
      <c r="FMM14" t="s">
        <v>8</v>
      </c>
      <c r="FMN14" t="s">
        <v>8</v>
      </c>
      <c r="FMO14" t="s">
        <v>8</v>
      </c>
      <c r="FMP14" t="s">
        <v>8</v>
      </c>
      <c r="FMQ14" t="s">
        <v>8</v>
      </c>
      <c r="FMR14" t="s">
        <v>8</v>
      </c>
      <c r="FMS14" t="s">
        <v>8</v>
      </c>
      <c r="FMT14" t="s">
        <v>8</v>
      </c>
      <c r="FMU14" t="s">
        <v>8</v>
      </c>
      <c r="FMV14" t="s">
        <v>8</v>
      </c>
      <c r="FMW14" t="s">
        <v>8</v>
      </c>
      <c r="FMX14" t="s">
        <v>8</v>
      </c>
      <c r="FMY14" t="s">
        <v>8</v>
      </c>
      <c r="FMZ14" t="s">
        <v>8</v>
      </c>
      <c r="FNA14" t="s">
        <v>8</v>
      </c>
      <c r="FNB14" t="s">
        <v>8</v>
      </c>
      <c r="FNC14" t="s">
        <v>8</v>
      </c>
      <c r="FND14" t="s">
        <v>8</v>
      </c>
      <c r="FNE14" t="s">
        <v>8</v>
      </c>
      <c r="FNF14" t="s">
        <v>8</v>
      </c>
      <c r="FNG14" t="s">
        <v>8</v>
      </c>
      <c r="FNH14" t="s">
        <v>8</v>
      </c>
      <c r="FNI14" t="s">
        <v>8</v>
      </c>
      <c r="FNJ14" t="s">
        <v>8</v>
      </c>
      <c r="FNK14" t="s">
        <v>8</v>
      </c>
      <c r="FNL14" t="s">
        <v>8</v>
      </c>
      <c r="FNM14" t="s">
        <v>8</v>
      </c>
      <c r="FNN14" t="s">
        <v>8</v>
      </c>
      <c r="FNO14" t="s">
        <v>8</v>
      </c>
      <c r="FNP14" t="s">
        <v>8</v>
      </c>
      <c r="FNQ14" t="s">
        <v>8</v>
      </c>
      <c r="FNR14" t="s">
        <v>8</v>
      </c>
      <c r="FNS14" t="s">
        <v>8</v>
      </c>
      <c r="FNT14" t="s">
        <v>8</v>
      </c>
      <c r="FNU14" t="s">
        <v>8</v>
      </c>
      <c r="FNV14" t="s">
        <v>8</v>
      </c>
      <c r="FNW14" t="s">
        <v>8</v>
      </c>
      <c r="FNX14" t="s">
        <v>8</v>
      </c>
      <c r="FNY14" t="s">
        <v>8</v>
      </c>
      <c r="FNZ14" t="s">
        <v>8</v>
      </c>
      <c r="FOA14" t="s">
        <v>8</v>
      </c>
      <c r="FOB14" t="s">
        <v>8</v>
      </c>
      <c r="FOC14" t="s">
        <v>8</v>
      </c>
      <c r="FOD14" t="s">
        <v>8</v>
      </c>
      <c r="FOE14" t="s">
        <v>8</v>
      </c>
      <c r="FOF14" t="s">
        <v>8</v>
      </c>
      <c r="FOG14" t="s">
        <v>8</v>
      </c>
      <c r="FOH14" t="s">
        <v>8</v>
      </c>
      <c r="FOI14" t="s">
        <v>8</v>
      </c>
      <c r="FOJ14" t="s">
        <v>8</v>
      </c>
      <c r="FOK14" t="s">
        <v>8</v>
      </c>
      <c r="FOL14" t="s">
        <v>8</v>
      </c>
      <c r="FOM14" t="s">
        <v>8</v>
      </c>
      <c r="FON14" t="s">
        <v>8</v>
      </c>
      <c r="FOO14" t="s">
        <v>8</v>
      </c>
      <c r="FOP14" t="s">
        <v>8</v>
      </c>
      <c r="FOQ14" t="s">
        <v>8</v>
      </c>
      <c r="FOR14" t="s">
        <v>8</v>
      </c>
      <c r="FOS14" t="s">
        <v>8</v>
      </c>
      <c r="FOT14" t="s">
        <v>8</v>
      </c>
      <c r="FOU14" t="s">
        <v>8</v>
      </c>
      <c r="FOV14" t="s">
        <v>8</v>
      </c>
      <c r="FOW14" t="s">
        <v>8</v>
      </c>
      <c r="FOX14" t="s">
        <v>8</v>
      </c>
      <c r="FOY14" t="s">
        <v>8</v>
      </c>
      <c r="FOZ14" t="s">
        <v>8</v>
      </c>
      <c r="FPA14" t="s">
        <v>8</v>
      </c>
      <c r="FPB14" t="s">
        <v>8</v>
      </c>
      <c r="FPC14" t="s">
        <v>8</v>
      </c>
      <c r="FPD14" t="s">
        <v>8</v>
      </c>
      <c r="FPE14" t="s">
        <v>8</v>
      </c>
      <c r="FPF14" t="s">
        <v>8</v>
      </c>
      <c r="FPG14" t="s">
        <v>8</v>
      </c>
      <c r="FPH14" t="s">
        <v>8</v>
      </c>
      <c r="FPI14" t="s">
        <v>8</v>
      </c>
      <c r="FPJ14" t="s">
        <v>8</v>
      </c>
      <c r="FPK14" t="s">
        <v>8</v>
      </c>
      <c r="FPL14" t="s">
        <v>8</v>
      </c>
      <c r="FPM14" t="s">
        <v>8</v>
      </c>
      <c r="FPN14" t="s">
        <v>8</v>
      </c>
      <c r="FPO14" t="s">
        <v>8</v>
      </c>
      <c r="FPP14" t="s">
        <v>8</v>
      </c>
      <c r="FPQ14" t="s">
        <v>8</v>
      </c>
      <c r="FPR14" t="s">
        <v>8</v>
      </c>
      <c r="FPS14" t="s">
        <v>8</v>
      </c>
      <c r="FPT14" t="s">
        <v>8</v>
      </c>
      <c r="FPU14" t="s">
        <v>8</v>
      </c>
      <c r="FPV14" t="s">
        <v>8</v>
      </c>
      <c r="FPW14" t="s">
        <v>8</v>
      </c>
      <c r="FPX14" t="s">
        <v>8</v>
      </c>
      <c r="FPY14" t="s">
        <v>8</v>
      </c>
      <c r="FPZ14" t="s">
        <v>8</v>
      </c>
      <c r="FQA14" t="s">
        <v>8</v>
      </c>
      <c r="FQB14" t="s">
        <v>8</v>
      </c>
      <c r="FQC14" t="s">
        <v>8</v>
      </c>
      <c r="FQD14" t="s">
        <v>8</v>
      </c>
      <c r="FQE14" t="s">
        <v>8</v>
      </c>
      <c r="FQF14" t="s">
        <v>8</v>
      </c>
      <c r="FQG14" t="s">
        <v>8</v>
      </c>
      <c r="FQH14" t="s">
        <v>8</v>
      </c>
      <c r="FQI14" t="s">
        <v>8</v>
      </c>
      <c r="FQJ14" t="s">
        <v>8</v>
      </c>
      <c r="FQK14" t="s">
        <v>8</v>
      </c>
      <c r="FQL14" t="s">
        <v>8</v>
      </c>
      <c r="FQM14" t="s">
        <v>8</v>
      </c>
      <c r="FQN14" t="s">
        <v>8</v>
      </c>
      <c r="FQO14" t="s">
        <v>8</v>
      </c>
      <c r="FQP14" t="s">
        <v>8</v>
      </c>
      <c r="FQQ14" t="s">
        <v>8</v>
      </c>
      <c r="FQR14" t="s">
        <v>8</v>
      </c>
      <c r="FQS14" t="s">
        <v>8</v>
      </c>
      <c r="FQT14" t="s">
        <v>8</v>
      </c>
      <c r="FQU14" t="s">
        <v>8</v>
      </c>
      <c r="FQV14" t="s">
        <v>8</v>
      </c>
      <c r="FQW14" t="s">
        <v>8</v>
      </c>
      <c r="FQX14" t="s">
        <v>8</v>
      </c>
      <c r="FQY14" t="s">
        <v>8</v>
      </c>
      <c r="FQZ14" t="s">
        <v>8</v>
      </c>
      <c r="FRA14" t="s">
        <v>8</v>
      </c>
      <c r="FRB14" t="s">
        <v>8</v>
      </c>
      <c r="FRC14" t="s">
        <v>8</v>
      </c>
      <c r="FRD14" t="s">
        <v>8</v>
      </c>
      <c r="FRE14" t="s">
        <v>8</v>
      </c>
      <c r="FRF14" t="s">
        <v>8</v>
      </c>
      <c r="FRG14" t="s">
        <v>8</v>
      </c>
      <c r="FRH14" t="s">
        <v>8</v>
      </c>
      <c r="FRI14" t="s">
        <v>8</v>
      </c>
      <c r="FRJ14" t="s">
        <v>8</v>
      </c>
      <c r="FRK14" t="s">
        <v>8</v>
      </c>
      <c r="FRL14" t="s">
        <v>8</v>
      </c>
      <c r="FRM14" t="s">
        <v>8</v>
      </c>
      <c r="FRN14" t="s">
        <v>8</v>
      </c>
      <c r="FRO14" t="s">
        <v>8</v>
      </c>
      <c r="FRP14" t="s">
        <v>8</v>
      </c>
      <c r="FRQ14" t="s">
        <v>8</v>
      </c>
      <c r="FRR14" t="s">
        <v>8</v>
      </c>
      <c r="FRS14" t="s">
        <v>8</v>
      </c>
      <c r="FRT14" t="s">
        <v>8</v>
      </c>
      <c r="FRU14" t="s">
        <v>8</v>
      </c>
      <c r="FRV14" t="s">
        <v>8</v>
      </c>
      <c r="FRW14" t="s">
        <v>8</v>
      </c>
      <c r="FRX14" t="s">
        <v>8</v>
      </c>
      <c r="FRY14" t="s">
        <v>8</v>
      </c>
      <c r="FRZ14" t="s">
        <v>8</v>
      </c>
      <c r="FSA14" t="s">
        <v>8</v>
      </c>
      <c r="FSB14" t="s">
        <v>8</v>
      </c>
      <c r="FSC14" t="s">
        <v>8</v>
      </c>
      <c r="FSD14" t="s">
        <v>8</v>
      </c>
      <c r="FSE14" t="s">
        <v>8</v>
      </c>
      <c r="FSF14" t="s">
        <v>8</v>
      </c>
      <c r="FSG14" t="s">
        <v>8</v>
      </c>
      <c r="FSH14" t="s">
        <v>8</v>
      </c>
      <c r="FSI14" t="s">
        <v>8</v>
      </c>
      <c r="FSJ14" t="s">
        <v>8</v>
      </c>
      <c r="FSK14" t="s">
        <v>8</v>
      </c>
      <c r="FSL14" t="s">
        <v>8</v>
      </c>
      <c r="FSM14" t="s">
        <v>8</v>
      </c>
      <c r="FSN14" t="s">
        <v>8</v>
      </c>
      <c r="FSO14" t="s">
        <v>8</v>
      </c>
      <c r="FSP14" t="s">
        <v>8</v>
      </c>
      <c r="FSQ14" t="s">
        <v>8</v>
      </c>
      <c r="FSR14" t="s">
        <v>8</v>
      </c>
      <c r="FSS14" t="s">
        <v>8</v>
      </c>
      <c r="FST14" t="s">
        <v>8</v>
      </c>
      <c r="FSU14" t="s">
        <v>8</v>
      </c>
      <c r="FSV14" t="s">
        <v>8</v>
      </c>
      <c r="FSW14" t="s">
        <v>8</v>
      </c>
      <c r="FSX14" t="s">
        <v>8</v>
      </c>
      <c r="FSY14" t="s">
        <v>8</v>
      </c>
      <c r="FSZ14" t="s">
        <v>8</v>
      </c>
      <c r="FTA14" t="s">
        <v>8</v>
      </c>
      <c r="FTB14" t="s">
        <v>8</v>
      </c>
      <c r="FTC14" t="s">
        <v>8</v>
      </c>
      <c r="FTD14" t="s">
        <v>8</v>
      </c>
      <c r="FTE14" t="s">
        <v>8</v>
      </c>
      <c r="FTF14" t="s">
        <v>8</v>
      </c>
      <c r="FTG14" t="s">
        <v>8</v>
      </c>
      <c r="FTH14" t="s">
        <v>8</v>
      </c>
      <c r="FTI14" t="s">
        <v>8</v>
      </c>
      <c r="FTJ14" t="s">
        <v>8</v>
      </c>
      <c r="FTK14" t="s">
        <v>8</v>
      </c>
      <c r="FTL14" t="s">
        <v>8</v>
      </c>
      <c r="FTM14" t="s">
        <v>8</v>
      </c>
      <c r="FTN14" t="s">
        <v>8</v>
      </c>
      <c r="FTO14" t="s">
        <v>8</v>
      </c>
      <c r="FTP14" t="s">
        <v>8</v>
      </c>
      <c r="FTQ14" t="s">
        <v>8</v>
      </c>
      <c r="FTR14" t="s">
        <v>8</v>
      </c>
      <c r="FTS14" t="s">
        <v>8</v>
      </c>
      <c r="FTT14" t="s">
        <v>8</v>
      </c>
      <c r="FTU14" t="s">
        <v>8</v>
      </c>
      <c r="FTV14" t="s">
        <v>8</v>
      </c>
      <c r="FTW14" t="s">
        <v>8</v>
      </c>
      <c r="FTX14" t="s">
        <v>8</v>
      </c>
      <c r="FTY14" t="s">
        <v>8</v>
      </c>
      <c r="FTZ14" t="s">
        <v>8</v>
      </c>
      <c r="FUA14" t="s">
        <v>8</v>
      </c>
      <c r="FUB14" t="s">
        <v>8</v>
      </c>
      <c r="FUC14" t="s">
        <v>8</v>
      </c>
      <c r="FUD14" t="s">
        <v>8</v>
      </c>
      <c r="FUE14" t="s">
        <v>8</v>
      </c>
      <c r="FUF14" t="s">
        <v>8</v>
      </c>
      <c r="FUG14" t="s">
        <v>8</v>
      </c>
      <c r="FUH14" t="s">
        <v>8</v>
      </c>
      <c r="FUI14" t="s">
        <v>8</v>
      </c>
      <c r="FUJ14" t="s">
        <v>8</v>
      </c>
      <c r="FUK14" t="s">
        <v>8</v>
      </c>
      <c r="FUL14" t="s">
        <v>8</v>
      </c>
      <c r="FUM14" t="s">
        <v>8</v>
      </c>
      <c r="FUN14" t="s">
        <v>8</v>
      </c>
      <c r="FUO14" t="s">
        <v>8</v>
      </c>
      <c r="FUP14" t="s">
        <v>8</v>
      </c>
      <c r="FUQ14" t="s">
        <v>8</v>
      </c>
      <c r="FUR14" t="s">
        <v>8</v>
      </c>
      <c r="FUS14" t="s">
        <v>8</v>
      </c>
      <c r="FUT14" t="s">
        <v>8</v>
      </c>
      <c r="FUU14" t="s">
        <v>8</v>
      </c>
      <c r="FUV14" t="s">
        <v>8</v>
      </c>
      <c r="FUW14" t="s">
        <v>8</v>
      </c>
      <c r="FUX14" t="s">
        <v>8</v>
      </c>
      <c r="FUY14" t="s">
        <v>8</v>
      </c>
      <c r="FUZ14" t="s">
        <v>8</v>
      </c>
      <c r="FVA14" t="s">
        <v>8</v>
      </c>
      <c r="FVB14" t="s">
        <v>8</v>
      </c>
      <c r="FVC14" t="s">
        <v>8</v>
      </c>
      <c r="FVD14" t="s">
        <v>8</v>
      </c>
      <c r="FVE14" t="s">
        <v>8</v>
      </c>
      <c r="FVF14" t="s">
        <v>8</v>
      </c>
      <c r="FVG14" t="s">
        <v>8</v>
      </c>
      <c r="FVH14" t="s">
        <v>8</v>
      </c>
      <c r="FVI14" t="s">
        <v>8</v>
      </c>
      <c r="FVJ14" t="s">
        <v>8</v>
      </c>
      <c r="FVK14" t="s">
        <v>8</v>
      </c>
      <c r="FVL14" t="s">
        <v>8</v>
      </c>
      <c r="FVM14" t="s">
        <v>8</v>
      </c>
      <c r="FVN14" t="s">
        <v>8</v>
      </c>
      <c r="FVO14" t="s">
        <v>8</v>
      </c>
      <c r="FVP14" t="s">
        <v>8</v>
      </c>
      <c r="FVQ14" t="s">
        <v>8</v>
      </c>
      <c r="FVR14" t="s">
        <v>8</v>
      </c>
      <c r="FVS14" t="s">
        <v>8</v>
      </c>
      <c r="FVT14" t="s">
        <v>8</v>
      </c>
      <c r="FVU14" t="s">
        <v>8</v>
      </c>
      <c r="FVV14" t="s">
        <v>8</v>
      </c>
      <c r="FVW14" t="s">
        <v>8</v>
      </c>
      <c r="FVX14" t="s">
        <v>8</v>
      </c>
      <c r="FVY14" t="s">
        <v>8</v>
      </c>
      <c r="FVZ14" t="s">
        <v>8</v>
      </c>
      <c r="FWA14" t="s">
        <v>8</v>
      </c>
      <c r="FWB14" t="s">
        <v>8</v>
      </c>
      <c r="FWC14" t="s">
        <v>8</v>
      </c>
      <c r="FWD14" t="s">
        <v>8</v>
      </c>
      <c r="FWE14" t="s">
        <v>8</v>
      </c>
      <c r="FWF14" t="s">
        <v>8</v>
      </c>
      <c r="FWG14" t="s">
        <v>8</v>
      </c>
      <c r="FWH14" t="s">
        <v>8</v>
      </c>
      <c r="FWI14" t="s">
        <v>8</v>
      </c>
      <c r="FWJ14" t="s">
        <v>8</v>
      </c>
      <c r="FWK14" t="s">
        <v>8</v>
      </c>
      <c r="FWL14" t="s">
        <v>8</v>
      </c>
      <c r="FWM14" t="s">
        <v>8</v>
      </c>
      <c r="FWN14" t="s">
        <v>8</v>
      </c>
      <c r="FWO14" t="s">
        <v>8</v>
      </c>
      <c r="FWP14" t="s">
        <v>8</v>
      </c>
      <c r="FWQ14" t="s">
        <v>8</v>
      </c>
      <c r="FWR14" t="s">
        <v>8</v>
      </c>
      <c r="FWS14" t="s">
        <v>8</v>
      </c>
      <c r="FWT14" t="s">
        <v>8</v>
      </c>
      <c r="FWU14" t="s">
        <v>8</v>
      </c>
      <c r="FWV14" t="s">
        <v>8</v>
      </c>
      <c r="FWW14" t="s">
        <v>8</v>
      </c>
      <c r="FWX14" t="s">
        <v>8</v>
      </c>
      <c r="FWY14" t="s">
        <v>8</v>
      </c>
      <c r="FWZ14" t="s">
        <v>8</v>
      </c>
      <c r="FXA14" t="s">
        <v>8</v>
      </c>
      <c r="FXB14" t="s">
        <v>8</v>
      </c>
      <c r="FXC14" t="s">
        <v>8</v>
      </c>
      <c r="FXD14" t="s">
        <v>8</v>
      </c>
      <c r="FXE14" t="s">
        <v>8</v>
      </c>
      <c r="FXF14" t="s">
        <v>8</v>
      </c>
      <c r="FXG14" t="s">
        <v>8</v>
      </c>
      <c r="FXH14" t="s">
        <v>8</v>
      </c>
      <c r="FXI14" t="s">
        <v>8</v>
      </c>
      <c r="FXJ14" t="s">
        <v>8</v>
      </c>
      <c r="FXK14" t="s">
        <v>8</v>
      </c>
      <c r="FXL14" t="s">
        <v>8</v>
      </c>
      <c r="FXM14" t="s">
        <v>8</v>
      </c>
      <c r="FXN14" t="s">
        <v>8</v>
      </c>
      <c r="FXO14" t="s">
        <v>8</v>
      </c>
      <c r="FXP14" t="s">
        <v>8</v>
      </c>
      <c r="FXQ14" t="s">
        <v>8</v>
      </c>
      <c r="FXR14" t="s">
        <v>8</v>
      </c>
      <c r="FXS14" t="s">
        <v>8</v>
      </c>
      <c r="FXT14" t="s">
        <v>8</v>
      </c>
      <c r="FXU14" t="s">
        <v>8</v>
      </c>
      <c r="FXV14" t="s">
        <v>8</v>
      </c>
      <c r="FXW14" t="s">
        <v>8</v>
      </c>
      <c r="FXX14" t="s">
        <v>8</v>
      </c>
      <c r="FXY14" t="s">
        <v>8</v>
      </c>
      <c r="FXZ14" t="s">
        <v>8</v>
      </c>
      <c r="FYA14" t="s">
        <v>8</v>
      </c>
      <c r="FYB14" t="s">
        <v>8</v>
      </c>
      <c r="FYC14" t="s">
        <v>8</v>
      </c>
      <c r="FYD14" t="s">
        <v>8</v>
      </c>
      <c r="FYE14" t="s">
        <v>8</v>
      </c>
      <c r="FYF14" t="s">
        <v>8</v>
      </c>
      <c r="FYG14" t="s">
        <v>8</v>
      </c>
      <c r="FYH14" t="s">
        <v>8</v>
      </c>
      <c r="FYI14" t="s">
        <v>8</v>
      </c>
      <c r="FYJ14" t="s">
        <v>8</v>
      </c>
      <c r="FYK14" t="s">
        <v>8</v>
      </c>
      <c r="FYL14" t="s">
        <v>8</v>
      </c>
      <c r="FYM14" t="s">
        <v>8</v>
      </c>
      <c r="FYN14" t="s">
        <v>8</v>
      </c>
      <c r="FYO14" t="s">
        <v>8</v>
      </c>
      <c r="FYP14" t="s">
        <v>8</v>
      </c>
      <c r="FYQ14" t="s">
        <v>8</v>
      </c>
      <c r="FYR14" t="s">
        <v>8</v>
      </c>
      <c r="FYS14" t="s">
        <v>8</v>
      </c>
      <c r="FYT14" t="s">
        <v>8</v>
      </c>
      <c r="FYU14" t="s">
        <v>8</v>
      </c>
      <c r="FYV14" t="s">
        <v>8</v>
      </c>
      <c r="FYW14" t="s">
        <v>8</v>
      </c>
      <c r="FYX14" t="s">
        <v>8</v>
      </c>
      <c r="FYY14" t="s">
        <v>8</v>
      </c>
      <c r="FYZ14" t="s">
        <v>8</v>
      </c>
      <c r="FZA14" t="s">
        <v>8</v>
      </c>
      <c r="FZB14" t="s">
        <v>8</v>
      </c>
      <c r="FZC14" t="s">
        <v>8</v>
      </c>
      <c r="FZD14" t="s">
        <v>8</v>
      </c>
      <c r="FZE14" t="s">
        <v>8</v>
      </c>
      <c r="FZF14" t="s">
        <v>8</v>
      </c>
      <c r="FZG14" t="s">
        <v>8</v>
      </c>
      <c r="FZH14" t="s">
        <v>8</v>
      </c>
      <c r="FZI14" t="s">
        <v>8</v>
      </c>
      <c r="FZJ14" t="s">
        <v>8</v>
      </c>
      <c r="FZK14" t="s">
        <v>8</v>
      </c>
      <c r="FZL14" t="s">
        <v>8</v>
      </c>
      <c r="FZM14" t="s">
        <v>8</v>
      </c>
      <c r="FZN14" t="s">
        <v>8</v>
      </c>
      <c r="FZO14" t="s">
        <v>8</v>
      </c>
      <c r="FZP14" t="s">
        <v>8</v>
      </c>
      <c r="FZQ14" t="s">
        <v>8</v>
      </c>
      <c r="FZR14" t="s">
        <v>8</v>
      </c>
      <c r="FZS14" t="s">
        <v>8</v>
      </c>
      <c r="FZT14" t="s">
        <v>8</v>
      </c>
      <c r="FZU14" t="s">
        <v>8</v>
      </c>
      <c r="FZV14" t="s">
        <v>8</v>
      </c>
      <c r="FZW14" t="s">
        <v>8</v>
      </c>
      <c r="FZX14" t="s">
        <v>8</v>
      </c>
      <c r="FZY14" t="s">
        <v>8</v>
      </c>
      <c r="FZZ14" t="s">
        <v>8</v>
      </c>
      <c r="GAA14" t="s">
        <v>8</v>
      </c>
      <c r="GAB14" t="s">
        <v>8</v>
      </c>
      <c r="GAC14" t="s">
        <v>8</v>
      </c>
      <c r="GAD14" t="s">
        <v>8</v>
      </c>
      <c r="GAE14" t="s">
        <v>8</v>
      </c>
      <c r="GAF14" t="s">
        <v>8</v>
      </c>
      <c r="GAG14" t="s">
        <v>8</v>
      </c>
      <c r="GAH14" t="s">
        <v>8</v>
      </c>
      <c r="GAI14" t="s">
        <v>8</v>
      </c>
      <c r="GAJ14" t="s">
        <v>8</v>
      </c>
      <c r="GAK14" t="s">
        <v>8</v>
      </c>
      <c r="GAL14" t="s">
        <v>8</v>
      </c>
      <c r="GAM14" t="s">
        <v>8</v>
      </c>
      <c r="GAN14" t="s">
        <v>8</v>
      </c>
      <c r="GAO14" t="s">
        <v>8</v>
      </c>
      <c r="GAP14" t="s">
        <v>8</v>
      </c>
      <c r="GAQ14" t="s">
        <v>8</v>
      </c>
      <c r="GAR14" t="s">
        <v>8</v>
      </c>
      <c r="GAS14" t="s">
        <v>8</v>
      </c>
      <c r="GAT14" t="s">
        <v>8</v>
      </c>
      <c r="GAU14" t="s">
        <v>8</v>
      </c>
      <c r="GAV14" t="s">
        <v>8</v>
      </c>
      <c r="GAW14" t="s">
        <v>8</v>
      </c>
      <c r="GAX14" t="s">
        <v>8</v>
      </c>
      <c r="GAY14" t="s">
        <v>8</v>
      </c>
      <c r="GAZ14" t="s">
        <v>8</v>
      </c>
      <c r="GBA14" t="s">
        <v>8</v>
      </c>
      <c r="GBB14" t="s">
        <v>8</v>
      </c>
      <c r="GBC14" t="s">
        <v>8</v>
      </c>
      <c r="GBD14" t="s">
        <v>8</v>
      </c>
      <c r="GBE14" t="s">
        <v>8</v>
      </c>
      <c r="GBF14" t="s">
        <v>8</v>
      </c>
      <c r="GBG14" t="s">
        <v>8</v>
      </c>
      <c r="GBH14" t="s">
        <v>8</v>
      </c>
      <c r="GBI14" t="s">
        <v>8</v>
      </c>
      <c r="GBJ14" t="s">
        <v>8</v>
      </c>
      <c r="GBK14" t="s">
        <v>8</v>
      </c>
      <c r="GBL14" t="s">
        <v>8</v>
      </c>
      <c r="GBM14" t="s">
        <v>8</v>
      </c>
      <c r="GBN14" t="s">
        <v>8</v>
      </c>
      <c r="GBO14" t="s">
        <v>8</v>
      </c>
      <c r="GBP14" t="s">
        <v>8</v>
      </c>
      <c r="GBQ14" t="s">
        <v>8</v>
      </c>
      <c r="GBR14" t="s">
        <v>8</v>
      </c>
      <c r="GBS14" t="s">
        <v>8</v>
      </c>
      <c r="GBT14" t="s">
        <v>8</v>
      </c>
      <c r="GBU14" t="s">
        <v>8</v>
      </c>
      <c r="GBV14" t="s">
        <v>8</v>
      </c>
      <c r="GBW14" t="s">
        <v>8</v>
      </c>
      <c r="GBX14" t="s">
        <v>8</v>
      </c>
      <c r="GBY14" t="s">
        <v>8</v>
      </c>
      <c r="GBZ14" t="s">
        <v>8</v>
      </c>
      <c r="GCA14" t="s">
        <v>8</v>
      </c>
      <c r="GCB14" t="s">
        <v>8</v>
      </c>
      <c r="GCC14" t="s">
        <v>8</v>
      </c>
      <c r="GCD14" t="s">
        <v>8</v>
      </c>
      <c r="GCE14" t="s">
        <v>8</v>
      </c>
      <c r="GCF14" t="s">
        <v>8</v>
      </c>
      <c r="GCG14" t="s">
        <v>8</v>
      </c>
      <c r="GCH14" t="s">
        <v>8</v>
      </c>
      <c r="GCI14" t="s">
        <v>8</v>
      </c>
      <c r="GCJ14" t="s">
        <v>8</v>
      </c>
      <c r="GCK14" t="s">
        <v>8</v>
      </c>
      <c r="GCL14" t="s">
        <v>8</v>
      </c>
      <c r="GCM14" t="s">
        <v>8</v>
      </c>
      <c r="GCN14" t="s">
        <v>8</v>
      </c>
      <c r="GCO14" t="s">
        <v>8</v>
      </c>
      <c r="GCP14" t="s">
        <v>8</v>
      </c>
      <c r="GCQ14" t="s">
        <v>8</v>
      </c>
      <c r="GCR14" t="s">
        <v>8</v>
      </c>
      <c r="GCS14" t="s">
        <v>8</v>
      </c>
      <c r="GCT14" t="s">
        <v>8</v>
      </c>
      <c r="GCU14" t="s">
        <v>8</v>
      </c>
      <c r="GCV14" t="s">
        <v>8</v>
      </c>
      <c r="GCW14" t="s">
        <v>8</v>
      </c>
      <c r="GCX14" t="s">
        <v>8</v>
      </c>
      <c r="GCY14" t="s">
        <v>8</v>
      </c>
      <c r="GCZ14" t="s">
        <v>8</v>
      </c>
      <c r="GDA14" t="s">
        <v>8</v>
      </c>
      <c r="GDB14" t="s">
        <v>8</v>
      </c>
      <c r="GDC14" t="s">
        <v>8</v>
      </c>
      <c r="GDD14" t="s">
        <v>8</v>
      </c>
      <c r="GDE14" t="s">
        <v>8</v>
      </c>
      <c r="GDF14" t="s">
        <v>8</v>
      </c>
      <c r="GDG14" t="s">
        <v>8</v>
      </c>
      <c r="GDH14" t="s">
        <v>8</v>
      </c>
      <c r="GDI14" t="s">
        <v>8</v>
      </c>
      <c r="GDJ14" t="s">
        <v>8</v>
      </c>
      <c r="GDK14" t="s">
        <v>8</v>
      </c>
      <c r="GDL14" t="s">
        <v>8</v>
      </c>
      <c r="GDM14" t="s">
        <v>8</v>
      </c>
      <c r="GDN14" t="s">
        <v>8</v>
      </c>
      <c r="GDO14" t="s">
        <v>8</v>
      </c>
      <c r="GDP14" t="s">
        <v>8</v>
      </c>
      <c r="GDQ14" t="s">
        <v>8</v>
      </c>
      <c r="GDR14" t="s">
        <v>8</v>
      </c>
      <c r="GDS14" t="s">
        <v>8</v>
      </c>
      <c r="GDT14" t="s">
        <v>8</v>
      </c>
      <c r="GDU14" t="s">
        <v>8</v>
      </c>
      <c r="GDV14" t="s">
        <v>8</v>
      </c>
      <c r="GDW14" t="s">
        <v>8</v>
      </c>
      <c r="GDX14" t="s">
        <v>8</v>
      </c>
      <c r="GDY14" t="s">
        <v>8</v>
      </c>
      <c r="GDZ14" t="s">
        <v>8</v>
      </c>
      <c r="GEA14" t="s">
        <v>8</v>
      </c>
      <c r="GEB14" t="s">
        <v>8</v>
      </c>
      <c r="GEC14" t="s">
        <v>8</v>
      </c>
      <c r="GED14" t="s">
        <v>8</v>
      </c>
      <c r="GEE14" t="s">
        <v>8</v>
      </c>
      <c r="GEF14" t="s">
        <v>8</v>
      </c>
      <c r="GEG14" t="s">
        <v>8</v>
      </c>
      <c r="GEH14" t="s">
        <v>8</v>
      </c>
      <c r="GEI14" t="s">
        <v>8</v>
      </c>
      <c r="GEJ14" t="s">
        <v>8</v>
      </c>
      <c r="GEK14" t="s">
        <v>8</v>
      </c>
      <c r="GEL14" t="s">
        <v>8</v>
      </c>
      <c r="GEM14" t="s">
        <v>8</v>
      </c>
      <c r="GEN14" t="s">
        <v>8</v>
      </c>
      <c r="GEO14" t="s">
        <v>8</v>
      </c>
      <c r="GEP14" t="s">
        <v>8</v>
      </c>
      <c r="GEQ14" t="s">
        <v>8</v>
      </c>
      <c r="GER14" t="s">
        <v>8</v>
      </c>
      <c r="GES14" t="s">
        <v>8</v>
      </c>
      <c r="GET14" t="s">
        <v>8</v>
      </c>
      <c r="GEU14" t="s">
        <v>8</v>
      </c>
      <c r="GEV14" t="s">
        <v>8</v>
      </c>
      <c r="GEW14" t="s">
        <v>8</v>
      </c>
      <c r="GEX14" t="s">
        <v>8</v>
      </c>
      <c r="GEY14" t="s">
        <v>8</v>
      </c>
      <c r="GEZ14" t="s">
        <v>8</v>
      </c>
      <c r="GFA14" t="s">
        <v>8</v>
      </c>
      <c r="GFB14" t="s">
        <v>8</v>
      </c>
      <c r="GFC14" t="s">
        <v>8</v>
      </c>
      <c r="GFD14" t="s">
        <v>8</v>
      </c>
      <c r="GFE14" t="s">
        <v>8</v>
      </c>
      <c r="GFF14" t="s">
        <v>8</v>
      </c>
      <c r="GFG14" t="s">
        <v>8</v>
      </c>
      <c r="GFH14" t="s">
        <v>8</v>
      </c>
      <c r="GFI14" t="s">
        <v>8</v>
      </c>
      <c r="GFJ14" t="s">
        <v>8</v>
      </c>
      <c r="GFK14" t="s">
        <v>8</v>
      </c>
      <c r="GFL14" t="s">
        <v>8</v>
      </c>
      <c r="GFM14" t="s">
        <v>8</v>
      </c>
      <c r="GFN14" t="s">
        <v>8</v>
      </c>
      <c r="GFO14" t="s">
        <v>8</v>
      </c>
      <c r="GFP14" t="s">
        <v>8</v>
      </c>
      <c r="GFQ14" t="s">
        <v>8</v>
      </c>
      <c r="GFR14" t="s">
        <v>8</v>
      </c>
      <c r="GFS14" t="s">
        <v>8</v>
      </c>
      <c r="GFT14" t="s">
        <v>8</v>
      </c>
      <c r="GFU14" t="s">
        <v>8</v>
      </c>
      <c r="GFV14" t="s">
        <v>8</v>
      </c>
      <c r="GFW14" t="s">
        <v>8</v>
      </c>
      <c r="GFX14" t="s">
        <v>8</v>
      </c>
      <c r="GFY14" t="s">
        <v>8</v>
      </c>
      <c r="GFZ14" t="s">
        <v>8</v>
      </c>
      <c r="GGA14" t="s">
        <v>8</v>
      </c>
      <c r="GGB14" t="s">
        <v>8</v>
      </c>
      <c r="GGC14" t="s">
        <v>8</v>
      </c>
      <c r="GGD14" t="s">
        <v>8</v>
      </c>
      <c r="GGE14" t="s">
        <v>8</v>
      </c>
      <c r="GGF14" t="s">
        <v>8</v>
      </c>
      <c r="GGG14" t="s">
        <v>8</v>
      </c>
      <c r="GGH14" t="s">
        <v>8</v>
      </c>
      <c r="GGI14" t="s">
        <v>8</v>
      </c>
      <c r="GGJ14" t="s">
        <v>8</v>
      </c>
      <c r="GGK14" t="s">
        <v>8</v>
      </c>
      <c r="GGL14" t="s">
        <v>8</v>
      </c>
      <c r="GGM14" t="s">
        <v>8</v>
      </c>
      <c r="GGN14" t="s">
        <v>8</v>
      </c>
      <c r="GGO14" t="s">
        <v>8</v>
      </c>
      <c r="GGP14" t="s">
        <v>8</v>
      </c>
      <c r="GGQ14" t="s">
        <v>8</v>
      </c>
      <c r="GGR14" t="s">
        <v>8</v>
      </c>
      <c r="GGS14" t="s">
        <v>8</v>
      </c>
      <c r="GGT14" t="s">
        <v>8</v>
      </c>
      <c r="GGU14" t="s">
        <v>8</v>
      </c>
      <c r="GGV14" t="s">
        <v>8</v>
      </c>
      <c r="GGW14" t="s">
        <v>8</v>
      </c>
      <c r="GGX14" t="s">
        <v>8</v>
      </c>
      <c r="GGY14" t="s">
        <v>8</v>
      </c>
      <c r="GGZ14" t="s">
        <v>8</v>
      </c>
      <c r="GHA14" t="s">
        <v>8</v>
      </c>
      <c r="GHB14" t="s">
        <v>8</v>
      </c>
      <c r="GHC14" t="s">
        <v>8</v>
      </c>
      <c r="GHD14" t="s">
        <v>8</v>
      </c>
      <c r="GHE14" t="s">
        <v>8</v>
      </c>
      <c r="GHF14" t="s">
        <v>8</v>
      </c>
      <c r="GHG14" t="s">
        <v>8</v>
      </c>
      <c r="GHH14" t="s">
        <v>8</v>
      </c>
      <c r="GHI14" t="s">
        <v>8</v>
      </c>
      <c r="GHJ14" t="s">
        <v>8</v>
      </c>
      <c r="GHK14" t="s">
        <v>8</v>
      </c>
      <c r="GHL14" t="s">
        <v>8</v>
      </c>
      <c r="GHM14" t="s">
        <v>8</v>
      </c>
      <c r="GHN14" t="s">
        <v>8</v>
      </c>
      <c r="GHO14" t="s">
        <v>8</v>
      </c>
      <c r="GHP14" t="s">
        <v>8</v>
      </c>
      <c r="GHQ14" t="s">
        <v>8</v>
      </c>
      <c r="GHR14" t="s">
        <v>8</v>
      </c>
      <c r="GHS14" t="s">
        <v>8</v>
      </c>
      <c r="GHT14" t="s">
        <v>8</v>
      </c>
      <c r="GHU14" t="s">
        <v>8</v>
      </c>
      <c r="GHV14" t="s">
        <v>8</v>
      </c>
      <c r="GHW14" t="s">
        <v>8</v>
      </c>
      <c r="GHX14" t="s">
        <v>8</v>
      </c>
      <c r="GHY14" t="s">
        <v>8</v>
      </c>
      <c r="GHZ14" t="s">
        <v>8</v>
      </c>
      <c r="GIA14" t="s">
        <v>8</v>
      </c>
      <c r="GIB14" t="s">
        <v>8</v>
      </c>
      <c r="GIC14" t="s">
        <v>8</v>
      </c>
      <c r="GID14" t="s">
        <v>8</v>
      </c>
      <c r="GIE14" t="s">
        <v>8</v>
      </c>
      <c r="GIF14" t="s">
        <v>8</v>
      </c>
      <c r="GIG14" t="s">
        <v>8</v>
      </c>
      <c r="GIH14" t="s">
        <v>8</v>
      </c>
      <c r="GII14" t="s">
        <v>8</v>
      </c>
      <c r="GIJ14" t="s">
        <v>8</v>
      </c>
      <c r="GIK14" t="s">
        <v>8</v>
      </c>
      <c r="GIL14" t="s">
        <v>8</v>
      </c>
      <c r="GIM14" t="s">
        <v>8</v>
      </c>
      <c r="GIN14" t="s">
        <v>8</v>
      </c>
      <c r="GIO14" t="s">
        <v>8</v>
      </c>
      <c r="GIP14" t="s">
        <v>8</v>
      </c>
      <c r="GIQ14" t="s">
        <v>8</v>
      </c>
      <c r="GIR14" t="s">
        <v>8</v>
      </c>
      <c r="GIS14" t="s">
        <v>8</v>
      </c>
      <c r="GIT14" t="s">
        <v>8</v>
      </c>
      <c r="GIU14" t="s">
        <v>8</v>
      </c>
      <c r="GIV14" t="s">
        <v>8</v>
      </c>
      <c r="GIW14" t="s">
        <v>8</v>
      </c>
      <c r="GIX14" t="s">
        <v>8</v>
      </c>
      <c r="GIY14" t="s">
        <v>8</v>
      </c>
      <c r="GIZ14" t="s">
        <v>8</v>
      </c>
      <c r="GJA14" t="s">
        <v>8</v>
      </c>
      <c r="GJB14" t="s">
        <v>8</v>
      </c>
      <c r="GJC14" t="s">
        <v>8</v>
      </c>
      <c r="GJD14" t="s">
        <v>8</v>
      </c>
      <c r="GJE14" t="s">
        <v>8</v>
      </c>
      <c r="GJF14" t="s">
        <v>8</v>
      </c>
      <c r="GJG14" t="s">
        <v>8</v>
      </c>
      <c r="GJH14" t="s">
        <v>8</v>
      </c>
      <c r="GJI14" t="s">
        <v>8</v>
      </c>
      <c r="GJJ14" t="s">
        <v>8</v>
      </c>
      <c r="GJK14" t="s">
        <v>8</v>
      </c>
      <c r="GJL14" t="s">
        <v>8</v>
      </c>
      <c r="GJM14" t="s">
        <v>8</v>
      </c>
      <c r="GJN14" t="s">
        <v>8</v>
      </c>
      <c r="GJO14" t="s">
        <v>8</v>
      </c>
      <c r="GJP14" t="s">
        <v>8</v>
      </c>
      <c r="GJQ14" t="s">
        <v>8</v>
      </c>
      <c r="GJR14" t="s">
        <v>8</v>
      </c>
      <c r="GJS14" t="s">
        <v>8</v>
      </c>
      <c r="GJT14" t="s">
        <v>8</v>
      </c>
      <c r="GJU14" t="s">
        <v>8</v>
      </c>
      <c r="GJV14" t="s">
        <v>8</v>
      </c>
      <c r="GJW14" t="s">
        <v>8</v>
      </c>
      <c r="GJX14" t="s">
        <v>8</v>
      </c>
      <c r="GJY14" t="s">
        <v>8</v>
      </c>
      <c r="GJZ14" t="s">
        <v>8</v>
      </c>
      <c r="GKA14" t="s">
        <v>8</v>
      </c>
      <c r="GKB14" t="s">
        <v>8</v>
      </c>
      <c r="GKC14" t="s">
        <v>8</v>
      </c>
      <c r="GKD14" t="s">
        <v>8</v>
      </c>
      <c r="GKE14" t="s">
        <v>8</v>
      </c>
      <c r="GKF14" t="s">
        <v>8</v>
      </c>
      <c r="GKG14" t="s">
        <v>8</v>
      </c>
      <c r="GKH14" t="s">
        <v>8</v>
      </c>
      <c r="GKI14" t="s">
        <v>8</v>
      </c>
      <c r="GKJ14" t="s">
        <v>8</v>
      </c>
      <c r="GKK14" t="s">
        <v>8</v>
      </c>
      <c r="GKL14" t="s">
        <v>8</v>
      </c>
      <c r="GKM14" t="s">
        <v>8</v>
      </c>
      <c r="GKN14" t="s">
        <v>8</v>
      </c>
      <c r="GKO14" t="s">
        <v>8</v>
      </c>
      <c r="GKP14" t="s">
        <v>8</v>
      </c>
      <c r="GKQ14" t="s">
        <v>8</v>
      </c>
      <c r="GKR14" t="s">
        <v>8</v>
      </c>
      <c r="GKS14" t="s">
        <v>8</v>
      </c>
      <c r="GKT14" t="s">
        <v>8</v>
      </c>
      <c r="GKU14" t="s">
        <v>8</v>
      </c>
      <c r="GKV14" t="s">
        <v>8</v>
      </c>
      <c r="GKW14" t="s">
        <v>8</v>
      </c>
      <c r="GKX14" t="s">
        <v>8</v>
      </c>
      <c r="GKY14" t="s">
        <v>8</v>
      </c>
      <c r="GKZ14" t="s">
        <v>8</v>
      </c>
      <c r="GLA14" t="s">
        <v>8</v>
      </c>
      <c r="GLB14" t="s">
        <v>8</v>
      </c>
      <c r="GLC14" t="s">
        <v>8</v>
      </c>
      <c r="GLD14" t="s">
        <v>8</v>
      </c>
      <c r="GLE14" t="s">
        <v>8</v>
      </c>
      <c r="GLF14" t="s">
        <v>8</v>
      </c>
      <c r="GLG14" t="s">
        <v>8</v>
      </c>
      <c r="GLH14" t="s">
        <v>8</v>
      </c>
      <c r="GLI14" t="s">
        <v>8</v>
      </c>
      <c r="GLJ14" t="s">
        <v>8</v>
      </c>
      <c r="GLK14" t="s">
        <v>8</v>
      </c>
      <c r="GLL14" t="s">
        <v>8</v>
      </c>
      <c r="GLM14" t="s">
        <v>8</v>
      </c>
      <c r="GLN14" t="s">
        <v>8</v>
      </c>
      <c r="GLO14" t="s">
        <v>8</v>
      </c>
      <c r="GLP14" t="s">
        <v>8</v>
      </c>
      <c r="GLQ14" t="s">
        <v>8</v>
      </c>
      <c r="GLR14" t="s">
        <v>8</v>
      </c>
      <c r="GLS14" t="s">
        <v>8</v>
      </c>
      <c r="GLT14" t="s">
        <v>8</v>
      </c>
      <c r="GLU14" t="s">
        <v>8</v>
      </c>
      <c r="GLV14" t="s">
        <v>8</v>
      </c>
      <c r="GLW14" t="s">
        <v>8</v>
      </c>
      <c r="GLX14" t="s">
        <v>8</v>
      </c>
      <c r="GLY14" t="s">
        <v>8</v>
      </c>
      <c r="GLZ14" t="s">
        <v>8</v>
      </c>
      <c r="GMA14" t="s">
        <v>8</v>
      </c>
      <c r="GMB14" t="s">
        <v>8</v>
      </c>
      <c r="GMC14" t="s">
        <v>8</v>
      </c>
      <c r="GMD14" t="s">
        <v>8</v>
      </c>
      <c r="GME14" t="s">
        <v>8</v>
      </c>
      <c r="GMF14" t="s">
        <v>8</v>
      </c>
      <c r="GMG14" t="s">
        <v>8</v>
      </c>
      <c r="GMH14" t="s">
        <v>8</v>
      </c>
      <c r="GMI14" t="s">
        <v>8</v>
      </c>
      <c r="GMJ14" t="s">
        <v>8</v>
      </c>
      <c r="GMK14" t="s">
        <v>8</v>
      </c>
      <c r="GML14" t="s">
        <v>8</v>
      </c>
      <c r="GMM14" t="s">
        <v>8</v>
      </c>
      <c r="GMN14" t="s">
        <v>8</v>
      </c>
      <c r="GMO14" t="s">
        <v>8</v>
      </c>
      <c r="GMP14" t="s">
        <v>8</v>
      </c>
      <c r="GMQ14" t="s">
        <v>8</v>
      </c>
      <c r="GMR14" t="s">
        <v>8</v>
      </c>
      <c r="GMS14" t="s">
        <v>8</v>
      </c>
      <c r="GMT14" t="s">
        <v>8</v>
      </c>
      <c r="GMU14" t="s">
        <v>8</v>
      </c>
      <c r="GMV14" t="s">
        <v>8</v>
      </c>
      <c r="GMW14" t="s">
        <v>8</v>
      </c>
      <c r="GMX14" t="s">
        <v>8</v>
      </c>
      <c r="GMY14" t="s">
        <v>8</v>
      </c>
      <c r="GMZ14" t="s">
        <v>8</v>
      </c>
      <c r="GNA14" t="s">
        <v>8</v>
      </c>
      <c r="GNB14" t="s">
        <v>8</v>
      </c>
      <c r="GNC14" t="s">
        <v>8</v>
      </c>
      <c r="GND14" t="s">
        <v>8</v>
      </c>
      <c r="GNE14" t="s">
        <v>8</v>
      </c>
      <c r="GNF14" t="s">
        <v>8</v>
      </c>
      <c r="GNG14" t="s">
        <v>8</v>
      </c>
      <c r="GNH14" t="s">
        <v>8</v>
      </c>
      <c r="GNI14" t="s">
        <v>8</v>
      </c>
      <c r="GNJ14" t="s">
        <v>8</v>
      </c>
      <c r="GNK14" t="s">
        <v>8</v>
      </c>
      <c r="GNL14" t="s">
        <v>8</v>
      </c>
      <c r="GNM14" t="s">
        <v>8</v>
      </c>
      <c r="GNN14" t="s">
        <v>8</v>
      </c>
      <c r="GNO14" t="s">
        <v>8</v>
      </c>
      <c r="GNP14" t="s">
        <v>8</v>
      </c>
      <c r="GNQ14" t="s">
        <v>8</v>
      </c>
      <c r="GNR14" t="s">
        <v>8</v>
      </c>
      <c r="GNS14" t="s">
        <v>8</v>
      </c>
      <c r="GNT14" t="s">
        <v>8</v>
      </c>
      <c r="GNU14" t="s">
        <v>8</v>
      </c>
      <c r="GNV14" t="s">
        <v>8</v>
      </c>
      <c r="GNW14" t="s">
        <v>8</v>
      </c>
      <c r="GNX14" t="s">
        <v>8</v>
      </c>
      <c r="GNY14" t="s">
        <v>8</v>
      </c>
      <c r="GNZ14" t="s">
        <v>8</v>
      </c>
      <c r="GOA14" t="s">
        <v>8</v>
      </c>
      <c r="GOB14" t="s">
        <v>8</v>
      </c>
      <c r="GOC14" t="s">
        <v>8</v>
      </c>
      <c r="GOD14" t="s">
        <v>8</v>
      </c>
      <c r="GOE14" t="s">
        <v>8</v>
      </c>
      <c r="GOF14" t="s">
        <v>8</v>
      </c>
      <c r="GOG14" t="s">
        <v>8</v>
      </c>
      <c r="GOH14" t="s">
        <v>8</v>
      </c>
      <c r="GOI14" t="s">
        <v>8</v>
      </c>
      <c r="GOJ14" t="s">
        <v>8</v>
      </c>
      <c r="GOK14" t="s">
        <v>8</v>
      </c>
      <c r="GOL14" t="s">
        <v>8</v>
      </c>
      <c r="GOM14" t="s">
        <v>8</v>
      </c>
      <c r="GON14" t="s">
        <v>8</v>
      </c>
      <c r="GOO14" t="s">
        <v>8</v>
      </c>
      <c r="GOP14" t="s">
        <v>8</v>
      </c>
      <c r="GOQ14" t="s">
        <v>8</v>
      </c>
      <c r="GOR14" t="s">
        <v>8</v>
      </c>
      <c r="GOS14" t="s">
        <v>8</v>
      </c>
      <c r="GOT14" t="s">
        <v>8</v>
      </c>
      <c r="GOU14" t="s">
        <v>8</v>
      </c>
      <c r="GOV14" t="s">
        <v>8</v>
      </c>
      <c r="GOW14" t="s">
        <v>8</v>
      </c>
      <c r="GOX14" t="s">
        <v>8</v>
      </c>
      <c r="GOY14" t="s">
        <v>8</v>
      </c>
      <c r="GOZ14" t="s">
        <v>8</v>
      </c>
      <c r="GPA14" t="s">
        <v>8</v>
      </c>
      <c r="GPB14" t="s">
        <v>8</v>
      </c>
      <c r="GPC14" t="s">
        <v>8</v>
      </c>
      <c r="GPD14" t="s">
        <v>8</v>
      </c>
      <c r="GPE14" t="s">
        <v>8</v>
      </c>
      <c r="GPF14" t="s">
        <v>8</v>
      </c>
      <c r="GPG14" t="s">
        <v>8</v>
      </c>
      <c r="GPH14" t="s">
        <v>8</v>
      </c>
      <c r="GPI14" t="s">
        <v>8</v>
      </c>
      <c r="GPJ14" t="s">
        <v>8</v>
      </c>
      <c r="GPK14" t="s">
        <v>8</v>
      </c>
      <c r="GPL14" t="s">
        <v>8</v>
      </c>
      <c r="GPM14" t="s">
        <v>8</v>
      </c>
      <c r="GPN14" t="s">
        <v>8</v>
      </c>
      <c r="GPO14" t="s">
        <v>8</v>
      </c>
      <c r="GPP14" t="s">
        <v>8</v>
      </c>
      <c r="GPQ14" t="s">
        <v>8</v>
      </c>
      <c r="GPR14" t="s">
        <v>8</v>
      </c>
      <c r="GPS14" t="s">
        <v>8</v>
      </c>
      <c r="GPT14" t="s">
        <v>8</v>
      </c>
      <c r="GPU14" t="s">
        <v>8</v>
      </c>
      <c r="GPV14" t="s">
        <v>8</v>
      </c>
      <c r="GPW14" t="s">
        <v>8</v>
      </c>
      <c r="GPX14" t="s">
        <v>8</v>
      </c>
      <c r="GPY14" t="s">
        <v>8</v>
      </c>
      <c r="GPZ14" t="s">
        <v>8</v>
      </c>
      <c r="GQA14" t="s">
        <v>8</v>
      </c>
      <c r="GQB14" t="s">
        <v>8</v>
      </c>
      <c r="GQC14" t="s">
        <v>8</v>
      </c>
      <c r="GQD14" t="s">
        <v>8</v>
      </c>
      <c r="GQE14" t="s">
        <v>8</v>
      </c>
      <c r="GQF14" t="s">
        <v>8</v>
      </c>
      <c r="GQG14" t="s">
        <v>8</v>
      </c>
      <c r="GQH14" t="s">
        <v>8</v>
      </c>
      <c r="GQI14" t="s">
        <v>8</v>
      </c>
      <c r="GQJ14" t="s">
        <v>8</v>
      </c>
      <c r="GQK14" t="s">
        <v>8</v>
      </c>
      <c r="GQL14" t="s">
        <v>8</v>
      </c>
      <c r="GQM14" t="s">
        <v>8</v>
      </c>
      <c r="GQN14" t="s">
        <v>8</v>
      </c>
      <c r="GQO14" t="s">
        <v>8</v>
      </c>
      <c r="GQP14" t="s">
        <v>8</v>
      </c>
      <c r="GQQ14" t="s">
        <v>8</v>
      </c>
      <c r="GQR14" t="s">
        <v>8</v>
      </c>
      <c r="GQS14" t="s">
        <v>8</v>
      </c>
      <c r="GQT14" t="s">
        <v>8</v>
      </c>
      <c r="GQU14" t="s">
        <v>8</v>
      </c>
      <c r="GQV14" t="s">
        <v>8</v>
      </c>
      <c r="GQW14" t="s">
        <v>8</v>
      </c>
      <c r="GQX14" t="s">
        <v>8</v>
      </c>
      <c r="GQY14" t="s">
        <v>8</v>
      </c>
      <c r="GQZ14" t="s">
        <v>8</v>
      </c>
      <c r="GRA14" t="s">
        <v>8</v>
      </c>
      <c r="GRB14" t="s">
        <v>8</v>
      </c>
      <c r="GRC14" t="s">
        <v>8</v>
      </c>
      <c r="GRD14" t="s">
        <v>8</v>
      </c>
      <c r="GRE14" t="s">
        <v>8</v>
      </c>
      <c r="GRF14" t="s">
        <v>8</v>
      </c>
      <c r="GRG14" t="s">
        <v>8</v>
      </c>
      <c r="GRH14" t="s">
        <v>8</v>
      </c>
      <c r="GRI14" t="s">
        <v>8</v>
      </c>
      <c r="GRJ14" t="s">
        <v>8</v>
      </c>
      <c r="GRK14" t="s">
        <v>8</v>
      </c>
      <c r="GRL14" t="s">
        <v>8</v>
      </c>
      <c r="GRM14" t="s">
        <v>8</v>
      </c>
      <c r="GRN14" t="s">
        <v>8</v>
      </c>
      <c r="GRO14" t="s">
        <v>8</v>
      </c>
      <c r="GRP14" t="s">
        <v>8</v>
      </c>
      <c r="GRQ14" t="s">
        <v>8</v>
      </c>
      <c r="GRR14" t="s">
        <v>8</v>
      </c>
      <c r="GRS14" t="s">
        <v>8</v>
      </c>
      <c r="GRT14" t="s">
        <v>8</v>
      </c>
      <c r="GRU14" t="s">
        <v>8</v>
      </c>
      <c r="GRV14" t="s">
        <v>8</v>
      </c>
      <c r="GRW14" t="s">
        <v>8</v>
      </c>
      <c r="GRX14" t="s">
        <v>8</v>
      </c>
      <c r="GRY14" t="s">
        <v>8</v>
      </c>
      <c r="GRZ14" t="s">
        <v>8</v>
      </c>
      <c r="GSA14" t="s">
        <v>8</v>
      </c>
      <c r="GSB14" t="s">
        <v>8</v>
      </c>
      <c r="GSC14" t="s">
        <v>8</v>
      </c>
      <c r="GSD14" t="s">
        <v>8</v>
      </c>
      <c r="GSE14" t="s">
        <v>8</v>
      </c>
      <c r="GSF14" t="s">
        <v>8</v>
      </c>
      <c r="GSG14" t="s">
        <v>8</v>
      </c>
      <c r="GSH14" t="s">
        <v>8</v>
      </c>
      <c r="GSI14" t="s">
        <v>8</v>
      </c>
      <c r="GSJ14" t="s">
        <v>8</v>
      </c>
      <c r="GSK14" t="s">
        <v>8</v>
      </c>
      <c r="GSL14" t="s">
        <v>8</v>
      </c>
      <c r="GSM14" t="s">
        <v>8</v>
      </c>
      <c r="GSN14" t="s">
        <v>8</v>
      </c>
      <c r="GSO14" t="s">
        <v>8</v>
      </c>
      <c r="GSP14" t="s">
        <v>8</v>
      </c>
      <c r="GSQ14" t="s">
        <v>8</v>
      </c>
      <c r="GSR14" t="s">
        <v>8</v>
      </c>
      <c r="GSS14" t="s">
        <v>8</v>
      </c>
      <c r="GST14" t="s">
        <v>8</v>
      </c>
      <c r="GSU14" t="s">
        <v>8</v>
      </c>
      <c r="GSV14" t="s">
        <v>8</v>
      </c>
      <c r="GSW14" t="s">
        <v>8</v>
      </c>
      <c r="GSX14" t="s">
        <v>8</v>
      </c>
      <c r="GSY14" t="s">
        <v>8</v>
      </c>
      <c r="GSZ14" t="s">
        <v>8</v>
      </c>
      <c r="GTA14" t="s">
        <v>8</v>
      </c>
      <c r="GTB14" t="s">
        <v>8</v>
      </c>
      <c r="GTC14" t="s">
        <v>8</v>
      </c>
      <c r="GTD14" t="s">
        <v>8</v>
      </c>
      <c r="GTE14" t="s">
        <v>8</v>
      </c>
      <c r="GTF14" t="s">
        <v>8</v>
      </c>
      <c r="GTG14" t="s">
        <v>8</v>
      </c>
      <c r="GTH14" t="s">
        <v>8</v>
      </c>
      <c r="GTI14" t="s">
        <v>8</v>
      </c>
      <c r="GTJ14" t="s">
        <v>8</v>
      </c>
      <c r="GTK14" t="s">
        <v>8</v>
      </c>
      <c r="GTL14" t="s">
        <v>8</v>
      </c>
      <c r="GTM14" t="s">
        <v>8</v>
      </c>
      <c r="GTN14" t="s">
        <v>8</v>
      </c>
      <c r="GTO14" t="s">
        <v>8</v>
      </c>
      <c r="GTP14" t="s">
        <v>8</v>
      </c>
      <c r="GTQ14" t="s">
        <v>8</v>
      </c>
      <c r="GTR14" t="s">
        <v>8</v>
      </c>
      <c r="GTS14" t="s">
        <v>8</v>
      </c>
      <c r="GTT14" t="s">
        <v>8</v>
      </c>
      <c r="GTU14" t="s">
        <v>8</v>
      </c>
      <c r="GTV14" t="s">
        <v>8</v>
      </c>
      <c r="GTW14" t="s">
        <v>8</v>
      </c>
      <c r="GTX14" t="s">
        <v>8</v>
      </c>
      <c r="GTY14" t="s">
        <v>8</v>
      </c>
      <c r="GTZ14" t="s">
        <v>8</v>
      </c>
      <c r="GUA14" t="s">
        <v>8</v>
      </c>
      <c r="GUB14" t="s">
        <v>8</v>
      </c>
      <c r="GUC14" t="s">
        <v>8</v>
      </c>
      <c r="GUD14" t="s">
        <v>8</v>
      </c>
      <c r="GUE14" t="s">
        <v>8</v>
      </c>
      <c r="GUF14" t="s">
        <v>8</v>
      </c>
      <c r="GUG14" t="s">
        <v>8</v>
      </c>
      <c r="GUH14" t="s">
        <v>8</v>
      </c>
      <c r="GUI14" t="s">
        <v>8</v>
      </c>
      <c r="GUJ14" t="s">
        <v>8</v>
      </c>
      <c r="GUK14" t="s">
        <v>8</v>
      </c>
      <c r="GUL14" t="s">
        <v>8</v>
      </c>
      <c r="GUM14" t="s">
        <v>8</v>
      </c>
      <c r="GUN14" t="s">
        <v>8</v>
      </c>
      <c r="GUO14" t="s">
        <v>8</v>
      </c>
      <c r="GUP14" t="s">
        <v>8</v>
      </c>
      <c r="GUQ14" t="s">
        <v>8</v>
      </c>
      <c r="GUR14" t="s">
        <v>8</v>
      </c>
      <c r="GUS14" t="s">
        <v>8</v>
      </c>
      <c r="GUT14" t="s">
        <v>8</v>
      </c>
      <c r="GUU14" t="s">
        <v>8</v>
      </c>
      <c r="GUV14" t="s">
        <v>8</v>
      </c>
      <c r="GUW14" t="s">
        <v>8</v>
      </c>
      <c r="GUX14" t="s">
        <v>8</v>
      </c>
      <c r="GUY14" t="s">
        <v>8</v>
      </c>
      <c r="GUZ14" t="s">
        <v>8</v>
      </c>
      <c r="GVA14" t="s">
        <v>8</v>
      </c>
      <c r="GVB14" t="s">
        <v>8</v>
      </c>
      <c r="GVC14" t="s">
        <v>8</v>
      </c>
      <c r="GVD14" t="s">
        <v>8</v>
      </c>
      <c r="GVE14" t="s">
        <v>8</v>
      </c>
      <c r="GVF14" t="s">
        <v>8</v>
      </c>
      <c r="GVG14" t="s">
        <v>8</v>
      </c>
      <c r="GVH14" t="s">
        <v>8</v>
      </c>
      <c r="GVI14" t="s">
        <v>8</v>
      </c>
      <c r="GVJ14" t="s">
        <v>8</v>
      </c>
      <c r="GVK14" t="s">
        <v>8</v>
      </c>
      <c r="GVL14" t="s">
        <v>8</v>
      </c>
      <c r="GVM14" t="s">
        <v>8</v>
      </c>
      <c r="GVN14" t="s">
        <v>8</v>
      </c>
      <c r="GVO14" t="s">
        <v>8</v>
      </c>
      <c r="GVP14" t="s">
        <v>8</v>
      </c>
      <c r="GVQ14" t="s">
        <v>8</v>
      </c>
      <c r="GVR14" t="s">
        <v>8</v>
      </c>
      <c r="GVS14" t="s">
        <v>8</v>
      </c>
      <c r="GVT14" t="s">
        <v>8</v>
      </c>
      <c r="GVU14" t="s">
        <v>8</v>
      </c>
      <c r="GVV14" t="s">
        <v>8</v>
      </c>
      <c r="GVW14" t="s">
        <v>8</v>
      </c>
      <c r="GVX14" t="s">
        <v>8</v>
      </c>
      <c r="GVY14" t="s">
        <v>8</v>
      </c>
      <c r="GVZ14" t="s">
        <v>8</v>
      </c>
      <c r="GWA14" t="s">
        <v>8</v>
      </c>
      <c r="GWB14" t="s">
        <v>8</v>
      </c>
      <c r="GWC14" t="s">
        <v>8</v>
      </c>
      <c r="GWD14" t="s">
        <v>8</v>
      </c>
      <c r="GWE14" t="s">
        <v>8</v>
      </c>
      <c r="GWF14" t="s">
        <v>8</v>
      </c>
      <c r="GWG14" t="s">
        <v>8</v>
      </c>
      <c r="GWH14" t="s">
        <v>8</v>
      </c>
      <c r="GWI14" t="s">
        <v>8</v>
      </c>
      <c r="GWJ14" t="s">
        <v>8</v>
      </c>
      <c r="GWK14" t="s">
        <v>8</v>
      </c>
      <c r="GWL14" t="s">
        <v>8</v>
      </c>
      <c r="GWM14" t="s">
        <v>8</v>
      </c>
      <c r="GWN14" t="s">
        <v>8</v>
      </c>
      <c r="GWO14" t="s">
        <v>8</v>
      </c>
      <c r="GWP14" t="s">
        <v>8</v>
      </c>
      <c r="GWQ14" t="s">
        <v>8</v>
      </c>
      <c r="GWR14" t="s">
        <v>8</v>
      </c>
      <c r="GWS14" t="s">
        <v>8</v>
      </c>
      <c r="GWT14" t="s">
        <v>8</v>
      </c>
      <c r="GWU14" t="s">
        <v>8</v>
      </c>
      <c r="GWV14" t="s">
        <v>8</v>
      </c>
      <c r="GWW14" t="s">
        <v>8</v>
      </c>
      <c r="GWX14" t="s">
        <v>8</v>
      </c>
      <c r="GWY14" t="s">
        <v>8</v>
      </c>
      <c r="GWZ14" t="s">
        <v>8</v>
      </c>
      <c r="GXA14" t="s">
        <v>8</v>
      </c>
      <c r="GXB14" t="s">
        <v>8</v>
      </c>
      <c r="GXC14" t="s">
        <v>8</v>
      </c>
      <c r="GXD14" t="s">
        <v>8</v>
      </c>
      <c r="GXE14" t="s">
        <v>8</v>
      </c>
      <c r="GXF14" t="s">
        <v>8</v>
      </c>
      <c r="GXG14" t="s">
        <v>8</v>
      </c>
      <c r="GXH14" t="s">
        <v>8</v>
      </c>
      <c r="GXI14" t="s">
        <v>8</v>
      </c>
      <c r="GXJ14" t="s">
        <v>8</v>
      </c>
      <c r="GXK14" t="s">
        <v>8</v>
      </c>
      <c r="GXL14" t="s">
        <v>8</v>
      </c>
      <c r="GXM14" t="s">
        <v>8</v>
      </c>
      <c r="GXN14" t="s">
        <v>8</v>
      </c>
      <c r="GXO14" t="s">
        <v>8</v>
      </c>
      <c r="GXP14" t="s">
        <v>8</v>
      </c>
      <c r="GXQ14" t="s">
        <v>8</v>
      </c>
      <c r="GXR14" t="s">
        <v>8</v>
      </c>
      <c r="GXS14" t="s">
        <v>8</v>
      </c>
      <c r="GXT14" t="s">
        <v>8</v>
      </c>
      <c r="GXU14" t="s">
        <v>8</v>
      </c>
      <c r="GXV14" t="s">
        <v>8</v>
      </c>
      <c r="GXW14" t="s">
        <v>8</v>
      </c>
      <c r="GXX14" t="s">
        <v>8</v>
      </c>
      <c r="GXY14" t="s">
        <v>8</v>
      </c>
      <c r="GXZ14" t="s">
        <v>8</v>
      </c>
      <c r="GYA14" t="s">
        <v>8</v>
      </c>
      <c r="GYB14" t="s">
        <v>8</v>
      </c>
      <c r="GYC14" t="s">
        <v>8</v>
      </c>
      <c r="GYD14" t="s">
        <v>8</v>
      </c>
      <c r="GYE14" t="s">
        <v>8</v>
      </c>
      <c r="GYF14" t="s">
        <v>8</v>
      </c>
      <c r="GYG14" t="s">
        <v>8</v>
      </c>
      <c r="GYH14" t="s">
        <v>8</v>
      </c>
      <c r="GYI14" t="s">
        <v>8</v>
      </c>
      <c r="GYJ14" t="s">
        <v>8</v>
      </c>
      <c r="GYK14" t="s">
        <v>8</v>
      </c>
      <c r="GYL14" t="s">
        <v>8</v>
      </c>
      <c r="GYM14" t="s">
        <v>8</v>
      </c>
      <c r="GYN14" t="s">
        <v>8</v>
      </c>
      <c r="GYO14" t="s">
        <v>8</v>
      </c>
      <c r="GYP14" t="s">
        <v>8</v>
      </c>
      <c r="GYQ14" t="s">
        <v>8</v>
      </c>
      <c r="GYR14" t="s">
        <v>8</v>
      </c>
      <c r="GYS14" t="s">
        <v>8</v>
      </c>
      <c r="GYT14" t="s">
        <v>8</v>
      </c>
      <c r="GYU14" t="s">
        <v>8</v>
      </c>
      <c r="GYV14" t="s">
        <v>8</v>
      </c>
      <c r="GYW14" t="s">
        <v>8</v>
      </c>
      <c r="GYX14" t="s">
        <v>8</v>
      </c>
      <c r="GYY14" t="s">
        <v>8</v>
      </c>
      <c r="GYZ14" t="s">
        <v>8</v>
      </c>
      <c r="GZA14" t="s">
        <v>8</v>
      </c>
      <c r="GZB14" t="s">
        <v>8</v>
      </c>
      <c r="GZC14" t="s">
        <v>8</v>
      </c>
      <c r="GZD14" t="s">
        <v>8</v>
      </c>
      <c r="GZE14" t="s">
        <v>8</v>
      </c>
      <c r="GZF14" t="s">
        <v>8</v>
      </c>
      <c r="GZG14" t="s">
        <v>8</v>
      </c>
      <c r="GZH14" t="s">
        <v>8</v>
      </c>
      <c r="GZI14" t="s">
        <v>8</v>
      </c>
      <c r="GZJ14" t="s">
        <v>8</v>
      </c>
      <c r="GZK14" t="s">
        <v>8</v>
      </c>
      <c r="GZL14" t="s">
        <v>8</v>
      </c>
      <c r="GZM14" t="s">
        <v>8</v>
      </c>
      <c r="GZN14" t="s">
        <v>8</v>
      </c>
      <c r="GZO14" t="s">
        <v>8</v>
      </c>
      <c r="GZP14" t="s">
        <v>8</v>
      </c>
      <c r="GZQ14" t="s">
        <v>8</v>
      </c>
      <c r="GZR14" t="s">
        <v>8</v>
      </c>
      <c r="GZS14" t="s">
        <v>8</v>
      </c>
      <c r="GZT14" t="s">
        <v>8</v>
      </c>
      <c r="GZU14" t="s">
        <v>8</v>
      </c>
      <c r="GZV14" t="s">
        <v>8</v>
      </c>
      <c r="GZW14" t="s">
        <v>8</v>
      </c>
      <c r="GZX14" t="s">
        <v>8</v>
      </c>
      <c r="GZY14" t="s">
        <v>8</v>
      </c>
      <c r="GZZ14" t="s">
        <v>8</v>
      </c>
      <c r="HAA14" t="s">
        <v>8</v>
      </c>
      <c r="HAB14" t="s">
        <v>8</v>
      </c>
      <c r="HAC14" t="s">
        <v>8</v>
      </c>
      <c r="HAD14" t="s">
        <v>8</v>
      </c>
      <c r="HAE14" t="s">
        <v>8</v>
      </c>
      <c r="HAF14" t="s">
        <v>8</v>
      </c>
      <c r="HAG14" t="s">
        <v>8</v>
      </c>
      <c r="HAH14" t="s">
        <v>8</v>
      </c>
      <c r="HAI14" t="s">
        <v>8</v>
      </c>
      <c r="HAJ14" t="s">
        <v>8</v>
      </c>
      <c r="HAK14" t="s">
        <v>8</v>
      </c>
      <c r="HAL14" t="s">
        <v>8</v>
      </c>
      <c r="HAM14" t="s">
        <v>8</v>
      </c>
      <c r="HAN14" t="s">
        <v>8</v>
      </c>
      <c r="HAO14" t="s">
        <v>8</v>
      </c>
      <c r="HAP14" t="s">
        <v>8</v>
      </c>
      <c r="HAQ14" t="s">
        <v>8</v>
      </c>
      <c r="HAR14" t="s">
        <v>8</v>
      </c>
      <c r="HAS14" t="s">
        <v>8</v>
      </c>
      <c r="HAT14" t="s">
        <v>8</v>
      </c>
      <c r="HAU14" t="s">
        <v>8</v>
      </c>
      <c r="HAV14" t="s">
        <v>8</v>
      </c>
      <c r="HAW14" t="s">
        <v>8</v>
      </c>
      <c r="HAX14" t="s">
        <v>8</v>
      </c>
      <c r="HAY14" t="s">
        <v>8</v>
      </c>
      <c r="HAZ14" t="s">
        <v>8</v>
      </c>
      <c r="HBA14" t="s">
        <v>8</v>
      </c>
      <c r="HBB14" t="s">
        <v>8</v>
      </c>
      <c r="HBC14" t="s">
        <v>8</v>
      </c>
      <c r="HBD14" t="s">
        <v>8</v>
      </c>
      <c r="HBE14" t="s">
        <v>8</v>
      </c>
      <c r="HBF14" t="s">
        <v>8</v>
      </c>
      <c r="HBG14" t="s">
        <v>8</v>
      </c>
      <c r="HBH14" t="s">
        <v>8</v>
      </c>
      <c r="HBI14" t="s">
        <v>8</v>
      </c>
      <c r="HBJ14" t="s">
        <v>8</v>
      </c>
      <c r="HBK14" t="s">
        <v>8</v>
      </c>
      <c r="HBL14" t="s">
        <v>8</v>
      </c>
      <c r="HBM14" t="s">
        <v>8</v>
      </c>
      <c r="HBN14" t="s">
        <v>8</v>
      </c>
      <c r="HBO14" t="s">
        <v>8</v>
      </c>
      <c r="HBP14" t="s">
        <v>8</v>
      </c>
      <c r="HBQ14" t="s">
        <v>8</v>
      </c>
      <c r="HBR14" t="s">
        <v>8</v>
      </c>
      <c r="HBS14" t="s">
        <v>8</v>
      </c>
      <c r="HBT14" t="s">
        <v>8</v>
      </c>
      <c r="HBU14" t="s">
        <v>8</v>
      </c>
      <c r="HBV14" t="s">
        <v>8</v>
      </c>
      <c r="HBW14" t="s">
        <v>8</v>
      </c>
      <c r="HBX14" t="s">
        <v>8</v>
      </c>
      <c r="HBY14" t="s">
        <v>8</v>
      </c>
      <c r="HBZ14" t="s">
        <v>8</v>
      </c>
      <c r="HCA14" t="s">
        <v>8</v>
      </c>
      <c r="HCB14" t="s">
        <v>8</v>
      </c>
      <c r="HCC14" t="s">
        <v>8</v>
      </c>
      <c r="HCD14" t="s">
        <v>8</v>
      </c>
      <c r="HCE14" t="s">
        <v>8</v>
      </c>
      <c r="HCF14" t="s">
        <v>8</v>
      </c>
      <c r="HCG14" t="s">
        <v>8</v>
      </c>
      <c r="HCH14" t="s">
        <v>8</v>
      </c>
      <c r="HCI14" t="s">
        <v>8</v>
      </c>
      <c r="HCJ14" t="s">
        <v>8</v>
      </c>
      <c r="HCK14" t="s">
        <v>8</v>
      </c>
      <c r="HCL14" t="s">
        <v>8</v>
      </c>
      <c r="HCM14" t="s">
        <v>8</v>
      </c>
      <c r="HCN14" t="s">
        <v>8</v>
      </c>
      <c r="HCO14" t="s">
        <v>8</v>
      </c>
      <c r="HCP14" t="s">
        <v>8</v>
      </c>
      <c r="HCQ14" t="s">
        <v>8</v>
      </c>
      <c r="HCR14" t="s">
        <v>8</v>
      </c>
      <c r="HCS14" t="s">
        <v>8</v>
      </c>
      <c r="HCT14" t="s">
        <v>8</v>
      </c>
      <c r="HCU14" t="s">
        <v>8</v>
      </c>
      <c r="HCV14" t="s">
        <v>8</v>
      </c>
      <c r="HCW14" t="s">
        <v>8</v>
      </c>
      <c r="HCX14" t="s">
        <v>8</v>
      </c>
      <c r="HCY14" t="s">
        <v>8</v>
      </c>
      <c r="HCZ14" t="s">
        <v>8</v>
      </c>
      <c r="HDA14" t="s">
        <v>8</v>
      </c>
      <c r="HDB14" t="s">
        <v>8</v>
      </c>
      <c r="HDC14" t="s">
        <v>8</v>
      </c>
      <c r="HDD14" t="s">
        <v>8</v>
      </c>
      <c r="HDE14" t="s">
        <v>8</v>
      </c>
      <c r="HDF14" t="s">
        <v>8</v>
      </c>
      <c r="HDG14" t="s">
        <v>8</v>
      </c>
      <c r="HDH14" t="s">
        <v>8</v>
      </c>
      <c r="HDI14" t="s">
        <v>8</v>
      </c>
      <c r="HDJ14" t="s">
        <v>8</v>
      </c>
      <c r="HDK14" t="s">
        <v>8</v>
      </c>
      <c r="HDL14" t="s">
        <v>8</v>
      </c>
      <c r="HDM14" t="s">
        <v>8</v>
      </c>
      <c r="HDN14" t="s">
        <v>8</v>
      </c>
      <c r="HDO14" t="s">
        <v>8</v>
      </c>
      <c r="HDP14" t="s">
        <v>8</v>
      </c>
      <c r="HDQ14" t="s">
        <v>8</v>
      </c>
      <c r="HDR14" t="s">
        <v>8</v>
      </c>
      <c r="HDS14" t="s">
        <v>8</v>
      </c>
      <c r="HDT14" t="s">
        <v>8</v>
      </c>
      <c r="HDU14" t="s">
        <v>8</v>
      </c>
      <c r="HDV14" t="s">
        <v>8</v>
      </c>
      <c r="HDW14" t="s">
        <v>8</v>
      </c>
      <c r="HDX14" t="s">
        <v>8</v>
      </c>
      <c r="HDY14" t="s">
        <v>8</v>
      </c>
      <c r="HDZ14" t="s">
        <v>8</v>
      </c>
      <c r="HEA14" t="s">
        <v>8</v>
      </c>
      <c r="HEB14" t="s">
        <v>8</v>
      </c>
      <c r="HEC14" t="s">
        <v>8</v>
      </c>
      <c r="HED14" t="s">
        <v>8</v>
      </c>
      <c r="HEE14" t="s">
        <v>8</v>
      </c>
      <c r="HEF14" t="s">
        <v>8</v>
      </c>
      <c r="HEG14" t="s">
        <v>8</v>
      </c>
      <c r="HEH14" t="s">
        <v>8</v>
      </c>
      <c r="HEI14" t="s">
        <v>8</v>
      </c>
      <c r="HEJ14" t="s">
        <v>8</v>
      </c>
      <c r="HEK14" t="s">
        <v>8</v>
      </c>
      <c r="HEL14" t="s">
        <v>8</v>
      </c>
      <c r="HEM14" t="s">
        <v>8</v>
      </c>
      <c r="HEN14" t="s">
        <v>8</v>
      </c>
      <c r="HEO14" t="s">
        <v>8</v>
      </c>
      <c r="HEP14" t="s">
        <v>8</v>
      </c>
      <c r="HEQ14" t="s">
        <v>8</v>
      </c>
      <c r="HER14" t="s">
        <v>8</v>
      </c>
      <c r="HES14" t="s">
        <v>8</v>
      </c>
      <c r="HET14" t="s">
        <v>8</v>
      </c>
      <c r="HEU14" t="s">
        <v>8</v>
      </c>
      <c r="HEV14" t="s">
        <v>8</v>
      </c>
      <c r="HEW14" t="s">
        <v>8</v>
      </c>
      <c r="HEX14" t="s">
        <v>8</v>
      </c>
      <c r="HEY14" t="s">
        <v>8</v>
      </c>
      <c r="HEZ14" t="s">
        <v>8</v>
      </c>
      <c r="HFA14" t="s">
        <v>8</v>
      </c>
      <c r="HFB14" t="s">
        <v>8</v>
      </c>
      <c r="HFC14" t="s">
        <v>8</v>
      </c>
      <c r="HFD14" t="s">
        <v>8</v>
      </c>
      <c r="HFE14" t="s">
        <v>8</v>
      </c>
      <c r="HFF14" t="s">
        <v>8</v>
      </c>
      <c r="HFG14" t="s">
        <v>8</v>
      </c>
      <c r="HFH14" t="s">
        <v>8</v>
      </c>
      <c r="HFI14" t="s">
        <v>8</v>
      </c>
      <c r="HFJ14" t="s">
        <v>8</v>
      </c>
      <c r="HFK14" t="s">
        <v>8</v>
      </c>
      <c r="HFL14" t="s">
        <v>8</v>
      </c>
      <c r="HFM14" t="s">
        <v>8</v>
      </c>
      <c r="HFN14" t="s">
        <v>8</v>
      </c>
      <c r="HFO14" t="s">
        <v>8</v>
      </c>
      <c r="HFP14" t="s">
        <v>8</v>
      </c>
      <c r="HFQ14" t="s">
        <v>8</v>
      </c>
      <c r="HFR14" t="s">
        <v>8</v>
      </c>
      <c r="HFS14" t="s">
        <v>8</v>
      </c>
      <c r="HFT14" t="s">
        <v>8</v>
      </c>
      <c r="HFU14" t="s">
        <v>8</v>
      </c>
      <c r="HFV14" t="s">
        <v>8</v>
      </c>
      <c r="HFW14" t="s">
        <v>8</v>
      </c>
      <c r="HFX14" t="s">
        <v>8</v>
      </c>
      <c r="HFY14" t="s">
        <v>8</v>
      </c>
      <c r="HFZ14" t="s">
        <v>8</v>
      </c>
      <c r="HGA14" t="s">
        <v>8</v>
      </c>
      <c r="HGB14" t="s">
        <v>8</v>
      </c>
      <c r="HGC14" t="s">
        <v>8</v>
      </c>
      <c r="HGD14" t="s">
        <v>8</v>
      </c>
      <c r="HGE14" t="s">
        <v>8</v>
      </c>
      <c r="HGF14" t="s">
        <v>8</v>
      </c>
      <c r="HGG14" t="s">
        <v>8</v>
      </c>
      <c r="HGH14" t="s">
        <v>8</v>
      </c>
      <c r="HGI14" t="s">
        <v>8</v>
      </c>
      <c r="HGJ14" t="s">
        <v>8</v>
      </c>
      <c r="HGK14" t="s">
        <v>8</v>
      </c>
      <c r="HGL14" t="s">
        <v>8</v>
      </c>
      <c r="HGM14" t="s">
        <v>8</v>
      </c>
      <c r="HGN14" t="s">
        <v>8</v>
      </c>
      <c r="HGO14" t="s">
        <v>8</v>
      </c>
      <c r="HGP14" t="s">
        <v>8</v>
      </c>
      <c r="HGQ14" t="s">
        <v>8</v>
      </c>
      <c r="HGR14" t="s">
        <v>8</v>
      </c>
      <c r="HGS14" t="s">
        <v>8</v>
      </c>
      <c r="HGT14" t="s">
        <v>8</v>
      </c>
      <c r="HGU14" t="s">
        <v>8</v>
      </c>
      <c r="HGV14" t="s">
        <v>8</v>
      </c>
      <c r="HGW14" t="s">
        <v>8</v>
      </c>
      <c r="HGX14" t="s">
        <v>8</v>
      </c>
      <c r="HGY14" t="s">
        <v>8</v>
      </c>
      <c r="HGZ14" t="s">
        <v>8</v>
      </c>
      <c r="HHA14" t="s">
        <v>8</v>
      </c>
      <c r="HHB14" t="s">
        <v>8</v>
      </c>
      <c r="HHC14" t="s">
        <v>8</v>
      </c>
      <c r="HHD14" t="s">
        <v>8</v>
      </c>
      <c r="HHE14" t="s">
        <v>8</v>
      </c>
      <c r="HHF14" t="s">
        <v>8</v>
      </c>
      <c r="HHG14" t="s">
        <v>8</v>
      </c>
      <c r="HHH14" t="s">
        <v>8</v>
      </c>
      <c r="HHI14" t="s">
        <v>8</v>
      </c>
      <c r="HHJ14" t="s">
        <v>8</v>
      </c>
      <c r="HHK14" t="s">
        <v>8</v>
      </c>
      <c r="HHL14" t="s">
        <v>8</v>
      </c>
      <c r="HHM14" t="s">
        <v>8</v>
      </c>
      <c r="HHN14" t="s">
        <v>8</v>
      </c>
      <c r="HHO14" t="s">
        <v>8</v>
      </c>
      <c r="HHP14" t="s">
        <v>8</v>
      </c>
      <c r="HHQ14" t="s">
        <v>8</v>
      </c>
      <c r="HHR14" t="s">
        <v>8</v>
      </c>
      <c r="HHS14" t="s">
        <v>8</v>
      </c>
      <c r="HHT14" t="s">
        <v>8</v>
      </c>
      <c r="HHU14" t="s">
        <v>8</v>
      </c>
      <c r="HHV14" t="s">
        <v>8</v>
      </c>
      <c r="HHW14" t="s">
        <v>8</v>
      </c>
      <c r="HHX14" t="s">
        <v>8</v>
      </c>
      <c r="HHY14" t="s">
        <v>8</v>
      </c>
      <c r="HHZ14" t="s">
        <v>8</v>
      </c>
      <c r="HIA14" t="s">
        <v>8</v>
      </c>
      <c r="HIB14" t="s">
        <v>8</v>
      </c>
      <c r="HIC14" t="s">
        <v>8</v>
      </c>
      <c r="HID14" t="s">
        <v>8</v>
      </c>
      <c r="HIE14" t="s">
        <v>8</v>
      </c>
      <c r="HIF14" t="s">
        <v>8</v>
      </c>
      <c r="HIG14" t="s">
        <v>8</v>
      </c>
      <c r="HIH14" t="s">
        <v>8</v>
      </c>
      <c r="HII14" t="s">
        <v>8</v>
      </c>
      <c r="HIJ14" t="s">
        <v>8</v>
      </c>
      <c r="HIK14" t="s">
        <v>8</v>
      </c>
      <c r="HIL14" t="s">
        <v>8</v>
      </c>
      <c r="HIM14" t="s">
        <v>8</v>
      </c>
      <c r="HIN14" t="s">
        <v>8</v>
      </c>
      <c r="HIO14" t="s">
        <v>8</v>
      </c>
      <c r="HIP14" t="s">
        <v>8</v>
      </c>
      <c r="HIQ14" t="s">
        <v>8</v>
      </c>
      <c r="HIR14" t="s">
        <v>8</v>
      </c>
      <c r="HIS14" t="s">
        <v>8</v>
      </c>
      <c r="HIT14" t="s">
        <v>8</v>
      </c>
      <c r="HIU14" t="s">
        <v>8</v>
      </c>
      <c r="HIV14" t="s">
        <v>8</v>
      </c>
      <c r="HIW14" t="s">
        <v>8</v>
      </c>
      <c r="HIX14" t="s">
        <v>8</v>
      </c>
      <c r="HIY14" t="s">
        <v>8</v>
      </c>
      <c r="HIZ14" t="s">
        <v>8</v>
      </c>
      <c r="HJA14" t="s">
        <v>8</v>
      </c>
      <c r="HJB14" t="s">
        <v>8</v>
      </c>
      <c r="HJC14" t="s">
        <v>8</v>
      </c>
      <c r="HJD14" t="s">
        <v>8</v>
      </c>
      <c r="HJE14" t="s">
        <v>8</v>
      </c>
      <c r="HJF14" t="s">
        <v>8</v>
      </c>
      <c r="HJG14" t="s">
        <v>8</v>
      </c>
      <c r="HJH14" t="s">
        <v>8</v>
      </c>
      <c r="HJI14" t="s">
        <v>8</v>
      </c>
      <c r="HJJ14" t="s">
        <v>8</v>
      </c>
      <c r="HJK14" t="s">
        <v>8</v>
      </c>
      <c r="HJL14" t="s">
        <v>8</v>
      </c>
      <c r="HJM14" t="s">
        <v>8</v>
      </c>
      <c r="HJN14" t="s">
        <v>8</v>
      </c>
      <c r="HJO14" t="s">
        <v>8</v>
      </c>
      <c r="HJP14" t="s">
        <v>8</v>
      </c>
      <c r="HJQ14" t="s">
        <v>8</v>
      </c>
      <c r="HJR14" t="s">
        <v>8</v>
      </c>
      <c r="HJS14" t="s">
        <v>8</v>
      </c>
      <c r="HJT14" t="s">
        <v>8</v>
      </c>
      <c r="HJU14" t="s">
        <v>8</v>
      </c>
      <c r="HJV14" t="s">
        <v>8</v>
      </c>
      <c r="HJW14" t="s">
        <v>8</v>
      </c>
      <c r="HJX14" t="s">
        <v>8</v>
      </c>
      <c r="HJY14" t="s">
        <v>8</v>
      </c>
      <c r="HJZ14" t="s">
        <v>8</v>
      </c>
      <c r="HKA14" t="s">
        <v>8</v>
      </c>
      <c r="HKB14" t="s">
        <v>8</v>
      </c>
      <c r="HKC14" t="s">
        <v>8</v>
      </c>
      <c r="HKD14" t="s">
        <v>8</v>
      </c>
      <c r="HKE14" t="s">
        <v>8</v>
      </c>
      <c r="HKF14" t="s">
        <v>8</v>
      </c>
      <c r="HKG14" t="s">
        <v>8</v>
      </c>
      <c r="HKH14" t="s">
        <v>8</v>
      </c>
      <c r="HKI14" t="s">
        <v>8</v>
      </c>
      <c r="HKJ14" t="s">
        <v>8</v>
      </c>
      <c r="HKK14" t="s">
        <v>8</v>
      </c>
      <c r="HKL14" t="s">
        <v>8</v>
      </c>
      <c r="HKM14" t="s">
        <v>8</v>
      </c>
      <c r="HKN14" t="s">
        <v>8</v>
      </c>
      <c r="HKO14" t="s">
        <v>8</v>
      </c>
      <c r="HKP14" t="s">
        <v>8</v>
      </c>
      <c r="HKQ14" t="s">
        <v>8</v>
      </c>
      <c r="HKR14" t="s">
        <v>8</v>
      </c>
      <c r="HKS14" t="s">
        <v>8</v>
      </c>
      <c r="HKT14" t="s">
        <v>8</v>
      </c>
      <c r="HKU14" t="s">
        <v>8</v>
      </c>
      <c r="HKV14" t="s">
        <v>8</v>
      </c>
      <c r="HKW14" t="s">
        <v>8</v>
      </c>
      <c r="HKX14" t="s">
        <v>8</v>
      </c>
      <c r="HKY14" t="s">
        <v>8</v>
      </c>
      <c r="HKZ14" t="s">
        <v>8</v>
      </c>
      <c r="HLA14" t="s">
        <v>8</v>
      </c>
      <c r="HLB14" t="s">
        <v>8</v>
      </c>
      <c r="HLC14" t="s">
        <v>8</v>
      </c>
      <c r="HLD14" t="s">
        <v>8</v>
      </c>
      <c r="HLE14" t="s">
        <v>8</v>
      </c>
      <c r="HLF14" t="s">
        <v>8</v>
      </c>
      <c r="HLG14" t="s">
        <v>8</v>
      </c>
      <c r="HLH14" t="s">
        <v>8</v>
      </c>
      <c r="HLI14" t="s">
        <v>8</v>
      </c>
      <c r="HLJ14" t="s">
        <v>8</v>
      </c>
      <c r="HLK14" t="s">
        <v>8</v>
      </c>
      <c r="HLL14" t="s">
        <v>8</v>
      </c>
      <c r="HLM14" t="s">
        <v>8</v>
      </c>
      <c r="HLN14" t="s">
        <v>8</v>
      </c>
      <c r="HLO14" t="s">
        <v>8</v>
      </c>
      <c r="HLP14" t="s">
        <v>8</v>
      </c>
      <c r="HLQ14" t="s">
        <v>8</v>
      </c>
      <c r="HLR14" t="s">
        <v>8</v>
      </c>
      <c r="HLS14" t="s">
        <v>8</v>
      </c>
      <c r="HLT14" t="s">
        <v>8</v>
      </c>
      <c r="HLU14" t="s">
        <v>8</v>
      </c>
      <c r="HLV14" t="s">
        <v>8</v>
      </c>
      <c r="HLW14" t="s">
        <v>8</v>
      </c>
      <c r="HLX14" t="s">
        <v>8</v>
      </c>
      <c r="HLY14" t="s">
        <v>8</v>
      </c>
      <c r="HLZ14" t="s">
        <v>8</v>
      </c>
      <c r="HMA14" t="s">
        <v>8</v>
      </c>
      <c r="HMB14" t="s">
        <v>8</v>
      </c>
      <c r="HMC14" t="s">
        <v>8</v>
      </c>
      <c r="HMD14" t="s">
        <v>8</v>
      </c>
      <c r="HME14" t="s">
        <v>8</v>
      </c>
      <c r="HMF14" t="s">
        <v>8</v>
      </c>
      <c r="HMG14" t="s">
        <v>8</v>
      </c>
      <c r="HMH14" t="s">
        <v>8</v>
      </c>
      <c r="HMI14" t="s">
        <v>8</v>
      </c>
      <c r="HMJ14" t="s">
        <v>8</v>
      </c>
      <c r="HMK14" t="s">
        <v>8</v>
      </c>
      <c r="HML14" t="s">
        <v>8</v>
      </c>
      <c r="HMM14" t="s">
        <v>8</v>
      </c>
      <c r="HMN14" t="s">
        <v>8</v>
      </c>
      <c r="HMO14" t="s">
        <v>8</v>
      </c>
      <c r="HMP14" t="s">
        <v>8</v>
      </c>
      <c r="HMQ14" t="s">
        <v>8</v>
      </c>
      <c r="HMR14" t="s">
        <v>8</v>
      </c>
      <c r="HMS14" t="s">
        <v>8</v>
      </c>
      <c r="HMT14" t="s">
        <v>8</v>
      </c>
      <c r="HMU14" t="s">
        <v>8</v>
      </c>
      <c r="HMV14" t="s">
        <v>8</v>
      </c>
      <c r="HMW14" t="s">
        <v>8</v>
      </c>
      <c r="HMX14" t="s">
        <v>8</v>
      </c>
      <c r="HMY14" t="s">
        <v>8</v>
      </c>
      <c r="HMZ14" t="s">
        <v>8</v>
      </c>
      <c r="HNA14" t="s">
        <v>8</v>
      </c>
      <c r="HNB14" t="s">
        <v>8</v>
      </c>
      <c r="HNC14" t="s">
        <v>8</v>
      </c>
      <c r="HND14" t="s">
        <v>8</v>
      </c>
      <c r="HNE14" t="s">
        <v>8</v>
      </c>
      <c r="HNF14" t="s">
        <v>8</v>
      </c>
      <c r="HNG14" t="s">
        <v>8</v>
      </c>
      <c r="HNH14" t="s">
        <v>8</v>
      </c>
      <c r="HNI14" t="s">
        <v>8</v>
      </c>
      <c r="HNJ14" t="s">
        <v>8</v>
      </c>
      <c r="HNK14" t="s">
        <v>8</v>
      </c>
      <c r="HNL14" t="s">
        <v>8</v>
      </c>
      <c r="HNM14" t="s">
        <v>8</v>
      </c>
      <c r="HNN14" t="s">
        <v>8</v>
      </c>
      <c r="HNO14" t="s">
        <v>8</v>
      </c>
      <c r="HNP14" t="s">
        <v>8</v>
      </c>
      <c r="HNQ14" t="s">
        <v>8</v>
      </c>
      <c r="HNR14" t="s">
        <v>8</v>
      </c>
      <c r="HNS14" t="s">
        <v>8</v>
      </c>
      <c r="HNT14" t="s">
        <v>8</v>
      </c>
      <c r="HNU14" t="s">
        <v>8</v>
      </c>
      <c r="HNV14" t="s">
        <v>8</v>
      </c>
      <c r="HNW14" t="s">
        <v>8</v>
      </c>
      <c r="HNX14" t="s">
        <v>8</v>
      </c>
      <c r="HNY14" t="s">
        <v>8</v>
      </c>
      <c r="HNZ14" t="s">
        <v>8</v>
      </c>
      <c r="HOA14" t="s">
        <v>8</v>
      </c>
      <c r="HOB14" t="s">
        <v>8</v>
      </c>
      <c r="HOC14" t="s">
        <v>8</v>
      </c>
      <c r="HOD14" t="s">
        <v>8</v>
      </c>
      <c r="HOE14" t="s">
        <v>8</v>
      </c>
      <c r="HOF14" t="s">
        <v>8</v>
      </c>
      <c r="HOG14" t="s">
        <v>8</v>
      </c>
      <c r="HOH14" t="s">
        <v>8</v>
      </c>
      <c r="HOI14" t="s">
        <v>8</v>
      </c>
      <c r="HOJ14" t="s">
        <v>8</v>
      </c>
      <c r="HOK14" t="s">
        <v>8</v>
      </c>
      <c r="HOL14" t="s">
        <v>8</v>
      </c>
      <c r="HOM14" t="s">
        <v>8</v>
      </c>
      <c r="HON14" t="s">
        <v>8</v>
      </c>
      <c r="HOO14" t="s">
        <v>8</v>
      </c>
      <c r="HOP14" t="s">
        <v>8</v>
      </c>
      <c r="HOQ14" t="s">
        <v>8</v>
      </c>
      <c r="HOR14" t="s">
        <v>8</v>
      </c>
      <c r="HOS14" t="s">
        <v>8</v>
      </c>
      <c r="HOT14" t="s">
        <v>8</v>
      </c>
      <c r="HOU14" t="s">
        <v>8</v>
      </c>
      <c r="HOV14" t="s">
        <v>8</v>
      </c>
      <c r="HOW14" t="s">
        <v>8</v>
      </c>
      <c r="HOX14" t="s">
        <v>8</v>
      </c>
      <c r="HOY14" t="s">
        <v>8</v>
      </c>
      <c r="HOZ14" t="s">
        <v>8</v>
      </c>
      <c r="HPA14" t="s">
        <v>8</v>
      </c>
      <c r="HPB14" t="s">
        <v>8</v>
      </c>
      <c r="HPC14" t="s">
        <v>8</v>
      </c>
      <c r="HPD14" t="s">
        <v>8</v>
      </c>
      <c r="HPE14" t="s">
        <v>8</v>
      </c>
      <c r="HPF14" t="s">
        <v>8</v>
      </c>
      <c r="HPG14" t="s">
        <v>8</v>
      </c>
      <c r="HPH14" t="s">
        <v>8</v>
      </c>
      <c r="HPI14" t="s">
        <v>8</v>
      </c>
      <c r="HPJ14" t="s">
        <v>8</v>
      </c>
      <c r="HPK14" t="s">
        <v>8</v>
      </c>
      <c r="HPL14" t="s">
        <v>8</v>
      </c>
      <c r="HPM14" t="s">
        <v>8</v>
      </c>
      <c r="HPN14" t="s">
        <v>8</v>
      </c>
      <c r="HPO14" t="s">
        <v>8</v>
      </c>
      <c r="HPP14" t="s">
        <v>8</v>
      </c>
      <c r="HPQ14" t="s">
        <v>8</v>
      </c>
      <c r="HPR14" t="s">
        <v>8</v>
      </c>
      <c r="HPS14" t="s">
        <v>8</v>
      </c>
      <c r="HPT14" t="s">
        <v>8</v>
      </c>
      <c r="HPU14" t="s">
        <v>8</v>
      </c>
      <c r="HPV14" t="s">
        <v>8</v>
      </c>
      <c r="HPW14" t="s">
        <v>8</v>
      </c>
      <c r="HPX14" t="s">
        <v>8</v>
      </c>
      <c r="HPY14" t="s">
        <v>8</v>
      </c>
      <c r="HPZ14" t="s">
        <v>8</v>
      </c>
      <c r="HQA14" t="s">
        <v>8</v>
      </c>
      <c r="HQB14" t="s">
        <v>8</v>
      </c>
      <c r="HQC14" t="s">
        <v>8</v>
      </c>
      <c r="HQD14" t="s">
        <v>8</v>
      </c>
      <c r="HQE14" t="s">
        <v>8</v>
      </c>
      <c r="HQF14" t="s">
        <v>8</v>
      </c>
      <c r="HQG14" t="s">
        <v>8</v>
      </c>
      <c r="HQH14" t="s">
        <v>8</v>
      </c>
      <c r="HQI14" t="s">
        <v>8</v>
      </c>
      <c r="HQJ14" t="s">
        <v>8</v>
      </c>
      <c r="HQK14" t="s">
        <v>8</v>
      </c>
      <c r="HQL14" t="s">
        <v>8</v>
      </c>
      <c r="HQM14" t="s">
        <v>8</v>
      </c>
      <c r="HQN14" t="s">
        <v>8</v>
      </c>
      <c r="HQO14" t="s">
        <v>8</v>
      </c>
      <c r="HQP14" t="s">
        <v>8</v>
      </c>
      <c r="HQQ14" t="s">
        <v>8</v>
      </c>
      <c r="HQR14" t="s">
        <v>8</v>
      </c>
      <c r="HQS14" t="s">
        <v>8</v>
      </c>
      <c r="HQT14" t="s">
        <v>8</v>
      </c>
      <c r="HQU14" t="s">
        <v>8</v>
      </c>
      <c r="HQV14" t="s">
        <v>8</v>
      </c>
      <c r="HQW14" t="s">
        <v>8</v>
      </c>
      <c r="HQX14" t="s">
        <v>8</v>
      </c>
      <c r="HQY14" t="s">
        <v>8</v>
      </c>
      <c r="HQZ14" t="s">
        <v>8</v>
      </c>
      <c r="HRA14" t="s">
        <v>8</v>
      </c>
      <c r="HRB14" t="s">
        <v>8</v>
      </c>
      <c r="HRC14" t="s">
        <v>8</v>
      </c>
      <c r="HRD14" t="s">
        <v>8</v>
      </c>
      <c r="HRE14" t="s">
        <v>8</v>
      </c>
      <c r="HRF14" t="s">
        <v>8</v>
      </c>
      <c r="HRG14" t="s">
        <v>8</v>
      </c>
      <c r="HRH14" t="s">
        <v>8</v>
      </c>
      <c r="HRI14" t="s">
        <v>8</v>
      </c>
      <c r="HRJ14" t="s">
        <v>8</v>
      </c>
      <c r="HRK14" t="s">
        <v>8</v>
      </c>
      <c r="HRL14" t="s">
        <v>8</v>
      </c>
      <c r="HRM14" t="s">
        <v>8</v>
      </c>
      <c r="HRN14" t="s">
        <v>8</v>
      </c>
      <c r="HRO14" t="s">
        <v>8</v>
      </c>
      <c r="HRP14" t="s">
        <v>8</v>
      </c>
      <c r="HRQ14" t="s">
        <v>8</v>
      </c>
      <c r="HRR14" t="s">
        <v>8</v>
      </c>
      <c r="HRS14" t="s">
        <v>8</v>
      </c>
      <c r="HRT14" t="s">
        <v>8</v>
      </c>
      <c r="HRU14" t="s">
        <v>8</v>
      </c>
      <c r="HRV14" t="s">
        <v>8</v>
      </c>
      <c r="HRW14" t="s">
        <v>8</v>
      </c>
      <c r="HRX14" t="s">
        <v>8</v>
      </c>
      <c r="HRY14" t="s">
        <v>8</v>
      </c>
      <c r="HRZ14" t="s">
        <v>8</v>
      </c>
      <c r="HSA14" t="s">
        <v>8</v>
      </c>
      <c r="HSB14" t="s">
        <v>8</v>
      </c>
      <c r="HSC14" t="s">
        <v>8</v>
      </c>
      <c r="HSD14" t="s">
        <v>8</v>
      </c>
      <c r="HSE14" t="s">
        <v>8</v>
      </c>
      <c r="HSF14" t="s">
        <v>8</v>
      </c>
      <c r="HSG14" t="s">
        <v>8</v>
      </c>
      <c r="HSH14" t="s">
        <v>8</v>
      </c>
      <c r="HSI14" t="s">
        <v>8</v>
      </c>
      <c r="HSJ14" t="s">
        <v>8</v>
      </c>
      <c r="HSK14" t="s">
        <v>8</v>
      </c>
      <c r="HSL14" t="s">
        <v>8</v>
      </c>
      <c r="HSM14" t="s">
        <v>8</v>
      </c>
      <c r="HSN14" t="s">
        <v>8</v>
      </c>
      <c r="HSO14" t="s">
        <v>8</v>
      </c>
      <c r="HSP14" t="s">
        <v>8</v>
      </c>
      <c r="HSQ14" t="s">
        <v>8</v>
      </c>
      <c r="HSR14" t="s">
        <v>8</v>
      </c>
      <c r="HSS14" t="s">
        <v>8</v>
      </c>
      <c r="HST14" t="s">
        <v>8</v>
      </c>
      <c r="HSU14" t="s">
        <v>8</v>
      </c>
      <c r="HSV14" t="s">
        <v>8</v>
      </c>
      <c r="HSW14" t="s">
        <v>8</v>
      </c>
      <c r="HSX14" t="s">
        <v>8</v>
      </c>
      <c r="HSY14" t="s">
        <v>8</v>
      </c>
      <c r="HSZ14" t="s">
        <v>8</v>
      </c>
      <c r="HTA14" t="s">
        <v>8</v>
      </c>
      <c r="HTB14" t="s">
        <v>8</v>
      </c>
      <c r="HTC14" t="s">
        <v>8</v>
      </c>
      <c r="HTD14" t="s">
        <v>8</v>
      </c>
      <c r="HTE14" t="s">
        <v>8</v>
      </c>
      <c r="HTF14" t="s">
        <v>8</v>
      </c>
      <c r="HTG14" t="s">
        <v>8</v>
      </c>
      <c r="HTH14" t="s">
        <v>8</v>
      </c>
      <c r="HTI14" t="s">
        <v>8</v>
      </c>
      <c r="HTJ14" t="s">
        <v>8</v>
      </c>
      <c r="HTK14" t="s">
        <v>8</v>
      </c>
      <c r="HTL14" t="s">
        <v>8</v>
      </c>
      <c r="HTM14" t="s">
        <v>8</v>
      </c>
      <c r="HTN14" t="s">
        <v>8</v>
      </c>
      <c r="HTO14" t="s">
        <v>8</v>
      </c>
      <c r="HTP14" t="s">
        <v>8</v>
      </c>
      <c r="HTQ14" t="s">
        <v>8</v>
      </c>
      <c r="HTR14" t="s">
        <v>8</v>
      </c>
      <c r="HTS14" t="s">
        <v>8</v>
      </c>
      <c r="HTT14" t="s">
        <v>8</v>
      </c>
      <c r="HTU14" t="s">
        <v>8</v>
      </c>
      <c r="HTV14" t="s">
        <v>8</v>
      </c>
      <c r="HTW14" t="s">
        <v>8</v>
      </c>
      <c r="HTX14" t="s">
        <v>8</v>
      </c>
      <c r="HTY14" t="s">
        <v>8</v>
      </c>
      <c r="HTZ14" t="s">
        <v>8</v>
      </c>
      <c r="HUA14" t="s">
        <v>8</v>
      </c>
      <c r="HUB14" t="s">
        <v>8</v>
      </c>
      <c r="HUC14" t="s">
        <v>8</v>
      </c>
      <c r="HUD14" t="s">
        <v>8</v>
      </c>
      <c r="HUE14" t="s">
        <v>8</v>
      </c>
      <c r="HUF14" t="s">
        <v>8</v>
      </c>
      <c r="HUG14" t="s">
        <v>8</v>
      </c>
      <c r="HUH14" t="s">
        <v>8</v>
      </c>
      <c r="HUI14" t="s">
        <v>8</v>
      </c>
      <c r="HUJ14" t="s">
        <v>8</v>
      </c>
      <c r="HUK14" t="s">
        <v>8</v>
      </c>
      <c r="HUL14" t="s">
        <v>8</v>
      </c>
      <c r="HUM14" t="s">
        <v>8</v>
      </c>
      <c r="HUN14" t="s">
        <v>8</v>
      </c>
      <c r="HUO14" t="s">
        <v>8</v>
      </c>
      <c r="HUP14" t="s">
        <v>8</v>
      </c>
      <c r="HUQ14" t="s">
        <v>8</v>
      </c>
      <c r="HUR14" t="s">
        <v>8</v>
      </c>
      <c r="HUS14" t="s">
        <v>8</v>
      </c>
      <c r="HUT14" t="s">
        <v>8</v>
      </c>
      <c r="HUU14" t="s">
        <v>8</v>
      </c>
      <c r="HUV14" t="s">
        <v>8</v>
      </c>
      <c r="HUW14" t="s">
        <v>8</v>
      </c>
      <c r="HUX14" t="s">
        <v>8</v>
      </c>
      <c r="HUY14" t="s">
        <v>8</v>
      </c>
      <c r="HUZ14" t="s">
        <v>8</v>
      </c>
      <c r="HVA14" t="s">
        <v>8</v>
      </c>
      <c r="HVB14" t="s">
        <v>8</v>
      </c>
      <c r="HVC14" t="s">
        <v>8</v>
      </c>
      <c r="HVD14" t="s">
        <v>8</v>
      </c>
      <c r="HVE14" t="s">
        <v>8</v>
      </c>
      <c r="HVF14" t="s">
        <v>8</v>
      </c>
      <c r="HVG14" t="s">
        <v>8</v>
      </c>
      <c r="HVH14" t="s">
        <v>8</v>
      </c>
      <c r="HVI14" t="s">
        <v>8</v>
      </c>
      <c r="HVJ14" t="s">
        <v>8</v>
      </c>
      <c r="HVK14" t="s">
        <v>8</v>
      </c>
      <c r="HVL14" t="s">
        <v>8</v>
      </c>
      <c r="HVM14" t="s">
        <v>8</v>
      </c>
      <c r="HVN14" t="s">
        <v>8</v>
      </c>
      <c r="HVO14" t="s">
        <v>8</v>
      </c>
      <c r="HVP14" t="s">
        <v>8</v>
      </c>
      <c r="HVQ14" t="s">
        <v>8</v>
      </c>
      <c r="HVR14" t="s">
        <v>8</v>
      </c>
      <c r="HVS14" t="s">
        <v>8</v>
      </c>
      <c r="HVT14" t="s">
        <v>8</v>
      </c>
      <c r="HVU14" t="s">
        <v>8</v>
      </c>
      <c r="HVV14" t="s">
        <v>8</v>
      </c>
      <c r="HVW14" t="s">
        <v>8</v>
      </c>
      <c r="HVX14" t="s">
        <v>8</v>
      </c>
      <c r="HVY14" t="s">
        <v>8</v>
      </c>
      <c r="HVZ14" t="s">
        <v>8</v>
      </c>
      <c r="HWA14" t="s">
        <v>8</v>
      </c>
      <c r="HWB14" t="s">
        <v>8</v>
      </c>
      <c r="HWC14" t="s">
        <v>8</v>
      </c>
      <c r="HWD14" t="s">
        <v>8</v>
      </c>
      <c r="HWE14" t="s">
        <v>8</v>
      </c>
      <c r="HWF14" t="s">
        <v>8</v>
      </c>
      <c r="HWG14" t="s">
        <v>8</v>
      </c>
      <c r="HWH14" t="s">
        <v>8</v>
      </c>
      <c r="HWI14" t="s">
        <v>8</v>
      </c>
      <c r="HWJ14" t="s">
        <v>8</v>
      </c>
      <c r="HWK14" t="s">
        <v>8</v>
      </c>
      <c r="HWL14" t="s">
        <v>8</v>
      </c>
      <c r="HWM14" t="s">
        <v>8</v>
      </c>
      <c r="HWN14" t="s">
        <v>8</v>
      </c>
      <c r="HWO14" t="s">
        <v>8</v>
      </c>
      <c r="HWP14" t="s">
        <v>8</v>
      </c>
      <c r="HWQ14" t="s">
        <v>8</v>
      </c>
      <c r="HWR14" t="s">
        <v>8</v>
      </c>
      <c r="HWS14" t="s">
        <v>8</v>
      </c>
      <c r="HWT14" t="s">
        <v>8</v>
      </c>
      <c r="HWU14" t="s">
        <v>8</v>
      </c>
      <c r="HWV14" t="s">
        <v>8</v>
      </c>
      <c r="HWW14" t="s">
        <v>8</v>
      </c>
      <c r="HWX14" t="s">
        <v>8</v>
      </c>
      <c r="HWY14" t="s">
        <v>8</v>
      </c>
      <c r="HWZ14" t="s">
        <v>8</v>
      </c>
      <c r="HXA14" t="s">
        <v>8</v>
      </c>
      <c r="HXB14" t="s">
        <v>8</v>
      </c>
      <c r="HXC14" t="s">
        <v>8</v>
      </c>
      <c r="HXD14" t="s">
        <v>8</v>
      </c>
      <c r="HXE14" t="s">
        <v>8</v>
      </c>
      <c r="HXF14" t="s">
        <v>8</v>
      </c>
      <c r="HXG14" t="s">
        <v>8</v>
      </c>
      <c r="HXH14" t="s">
        <v>8</v>
      </c>
      <c r="HXI14" t="s">
        <v>8</v>
      </c>
      <c r="HXJ14" t="s">
        <v>8</v>
      </c>
      <c r="HXK14" t="s">
        <v>8</v>
      </c>
      <c r="HXL14" t="s">
        <v>8</v>
      </c>
      <c r="HXM14" t="s">
        <v>8</v>
      </c>
      <c r="HXN14" t="s">
        <v>8</v>
      </c>
      <c r="HXO14" t="s">
        <v>8</v>
      </c>
      <c r="HXP14" t="s">
        <v>8</v>
      </c>
      <c r="HXQ14" t="s">
        <v>8</v>
      </c>
      <c r="HXR14" t="s">
        <v>8</v>
      </c>
      <c r="HXS14" t="s">
        <v>8</v>
      </c>
      <c r="HXT14" t="s">
        <v>8</v>
      </c>
      <c r="HXU14" t="s">
        <v>8</v>
      </c>
      <c r="HXV14" t="s">
        <v>8</v>
      </c>
      <c r="HXW14" t="s">
        <v>8</v>
      </c>
      <c r="HXX14" t="s">
        <v>8</v>
      </c>
      <c r="HXY14" t="s">
        <v>8</v>
      </c>
      <c r="HXZ14" t="s">
        <v>8</v>
      </c>
      <c r="HYA14" t="s">
        <v>8</v>
      </c>
      <c r="HYB14" t="s">
        <v>8</v>
      </c>
      <c r="HYC14" t="s">
        <v>8</v>
      </c>
      <c r="HYD14" t="s">
        <v>8</v>
      </c>
      <c r="HYE14" t="s">
        <v>8</v>
      </c>
      <c r="HYF14" t="s">
        <v>8</v>
      </c>
      <c r="HYG14" t="s">
        <v>8</v>
      </c>
      <c r="HYH14" t="s">
        <v>8</v>
      </c>
      <c r="HYI14" t="s">
        <v>8</v>
      </c>
      <c r="HYJ14" t="s">
        <v>8</v>
      </c>
      <c r="HYK14" t="s">
        <v>8</v>
      </c>
      <c r="HYL14" t="s">
        <v>8</v>
      </c>
      <c r="HYM14" t="s">
        <v>8</v>
      </c>
      <c r="HYN14" t="s">
        <v>8</v>
      </c>
      <c r="HYO14" t="s">
        <v>8</v>
      </c>
      <c r="HYP14" t="s">
        <v>8</v>
      </c>
      <c r="HYQ14" t="s">
        <v>8</v>
      </c>
      <c r="HYR14" t="s">
        <v>8</v>
      </c>
      <c r="HYS14" t="s">
        <v>8</v>
      </c>
      <c r="HYT14" t="s">
        <v>8</v>
      </c>
      <c r="HYU14" t="s">
        <v>8</v>
      </c>
      <c r="HYV14" t="s">
        <v>8</v>
      </c>
      <c r="HYW14" t="s">
        <v>8</v>
      </c>
      <c r="HYX14" t="s">
        <v>8</v>
      </c>
      <c r="HYY14" t="s">
        <v>8</v>
      </c>
      <c r="HYZ14" t="s">
        <v>8</v>
      </c>
      <c r="HZA14" t="s">
        <v>8</v>
      </c>
      <c r="HZB14" t="s">
        <v>8</v>
      </c>
      <c r="HZC14" t="s">
        <v>8</v>
      </c>
      <c r="HZD14" t="s">
        <v>8</v>
      </c>
      <c r="HZE14" t="s">
        <v>8</v>
      </c>
      <c r="HZF14" t="s">
        <v>8</v>
      </c>
      <c r="HZG14" t="s">
        <v>8</v>
      </c>
      <c r="HZH14" t="s">
        <v>8</v>
      </c>
      <c r="HZI14" t="s">
        <v>8</v>
      </c>
      <c r="HZJ14" t="s">
        <v>8</v>
      </c>
      <c r="HZK14" t="s">
        <v>8</v>
      </c>
      <c r="HZL14" t="s">
        <v>8</v>
      </c>
      <c r="HZM14" t="s">
        <v>8</v>
      </c>
      <c r="HZN14" t="s">
        <v>8</v>
      </c>
      <c r="HZO14" t="s">
        <v>8</v>
      </c>
      <c r="HZP14" t="s">
        <v>8</v>
      </c>
      <c r="HZQ14" t="s">
        <v>8</v>
      </c>
      <c r="HZR14" t="s">
        <v>8</v>
      </c>
      <c r="HZS14" t="s">
        <v>8</v>
      </c>
      <c r="HZT14" t="s">
        <v>8</v>
      </c>
      <c r="HZU14" t="s">
        <v>8</v>
      </c>
      <c r="HZV14" t="s">
        <v>8</v>
      </c>
      <c r="HZW14" t="s">
        <v>8</v>
      </c>
      <c r="HZX14" t="s">
        <v>8</v>
      </c>
      <c r="HZY14" t="s">
        <v>8</v>
      </c>
      <c r="HZZ14" t="s">
        <v>8</v>
      </c>
      <c r="IAA14" t="s">
        <v>8</v>
      </c>
      <c r="IAB14" t="s">
        <v>8</v>
      </c>
      <c r="IAC14" t="s">
        <v>8</v>
      </c>
      <c r="IAD14" t="s">
        <v>8</v>
      </c>
      <c r="IAE14" t="s">
        <v>8</v>
      </c>
      <c r="IAF14" t="s">
        <v>8</v>
      </c>
      <c r="IAG14" t="s">
        <v>8</v>
      </c>
      <c r="IAH14" t="s">
        <v>8</v>
      </c>
      <c r="IAI14" t="s">
        <v>8</v>
      </c>
      <c r="IAJ14" t="s">
        <v>8</v>
      </c>
      <c r="IAK14" t="s">
        <v>8</v>
      </c>
      <c r="IAL14" t="s">
        <v>8</v>
      </c>
      <c r="IAM14" t="s">
        <v>8</v>
      </c>
      <c r="IAN14" t="s">
        <v>8</v>
      </c>
      <c r="IAO14" t="s">
        <v>8</v>
      </c>
      <c r="IAP14" t="s">
        <v>8</v>
      </c>
      <c r="IAQ14" t="s">
        <v>8</v>
      </c>
      <c r="IAR14" t="s">
        <v>8</v>
      </c>
      <c r="IAS14" t="s">
        <v>8</v>
      </c>
      <c r="IAT14" t="s">
        <v>8</v>
      </c>
      <c r="IAU14" t="s">
        <v>8</v>
      </c>
      <c r="IAV14" t="s">
        <v>8</v>
      </c>
      <c r="IAW14" t="s">
        <v>8</v>
      </c>
      <c r="IAX14" t="s">
        <v>8</v>
      </c>
      <c r="IAY14" t="s">
        <v>8</v>
      </c>
      <c r="IAZ14" t="s">
        <v>8</v>
      </c>
      <c r="IBA14" t="s">
        <v>8</v>
      </c>
      <c r="IBB14" t="s">
        <v>8</v>
      </c>
      <c r="IBC14" t="s">
        <v>8</v>
      </c>
      <c r="IBD14" t="s">
        <v>8</v>
      </c>
      <c r="IBE14" t="s">
        <v>8</v>
      </c>
      <c r="IBF14" t="s">
        <v>8</v>
      </c>
      <c r="IBG14" t="s">
        <v>8</v>
      </c>
      <c r="IBH14" t="s">
        <v>8</v>
      </c>
      <c r="IBI14" t="s">
        <v>8</v>
      </c>
      <c r="IBJ14" t="s">
        <v>8</v>
      </c>
      <c r="IBK14" t="s">
        <v>8</v>
      </c>
      <c r="IBL14" t="s">
        <v>8</v>
      </c>
      <c r="IBM14" t="s">
        <v>8</v>
      </c>
      <c r="IBN14" t="s">
        <v>8</v>
      </c>
      <c r="IBO14" t="s">
        <v>8</v>
      </c>
      <c r="IBP14" t="s">
        <v>8</v>
      </c>
      <c r="IBQ14" t="s">
        <v>8</v>
      </c>
      <c r="IBR14" t="s">
        <v>8</v>
      </c>
      <c r="IBS14" t="s">
        <v>8</v>
      </c>
      <c r="IBT14" t="s">
        <v>8</v>
      </c>
      <c r="IBU14" t="s">
        <v>8</v>
      </c>
      <c r="IBV14" t="s">
        <v>8</v>
      </c>
      <c r="IBW14" t="s">
        <v>8</v>
      </c>
      <c r="IBX14" t="s">
        <v>8</v>
      </c>
      <c r="IBY14" t="s">
        <v>8</v>
      </c>
      <c r="IBZ14" t="s">
        <v>8</v>
      </c>
      <c r="ICA14" t="s">
        <v>8</v>
      </c>
      <c r="ICB14" t="s">
        <v>8</v>
      </c>
      <c r="ICC14" t="s">
        <v>8</v>
      </c>
      <c r="ICD14" t="s">
        <v>8</v>
      </c>
      <c r="ICE14" t="s">
        <v>8</v>
      </c>
      <c r="ICF14" t="s">
        <v>8</v>
      </c>
      <c r="ICG14" t="s">
        <v>8</v>
      </c>
      <c r="ICH14" t="s">
        <v>8</v>
      </c>
      <c r="ICI14" t="s">
        <v>8</v>
      </c>
      <c r="ICJ14" t="s">
        <v>8</v>
      </c>
      <c r="ICK14" t="s">
        <v>8</v>
      </c>
      <c r="ICL14" t="s">
        <v>8</v>
      </c>
      <c r="ICM14" t="s">
        <v>8</v>
      </c>
      <c r="ICN14" t="s">
        <v>8</v>
      </c>
      <c r="ICO14" t="s">
        <v>8</v>
      </c>
      <c r="ICP14" t="s">
        <v>8</v>
      </c>
      <c r="ICQ14" t="s">
        <v>8</v>
      </c>
      <c r="ICR14" t="s">
        <v>8</v>
      </c>
      <c r="ICS14" t="s">
        <v>8</v>
      </c>
      <c r="ICT14" t="s">
        <v>8</v>
      </c>
      <c r="ICU14" t="s">
        <v>8</v>
      </c>
      <c r="ICV14" t="s">
        <v>8</v>
      </c>
      <c r="ICW14" t="s">
        <v>8</v>
      </c>
      <c r="ICX14" t="s">
        <v>8</v>
      </c>
      <c r="ICY14" t="s">
        <v>8</v>
      </c>
      <c r="ICZ14" t="s">
        <v>8</v>
      </c>
      <c r="IDA14" t="s">
        <v>8</v>
      </c>
      <c r="IDB14" t="s">
        <v>8</v>
      </c>
      <c r="IDC14" t="s">
        <v>8</v>
      </c>
      <c r="IDD14" t="s">
        <v>8</v>
      </c>
      <c r="IDE14" t="s">
        <v>8</v>
      </c>
      <c r="IDF14" t="s">
        <v>8</v>
      </c>
      <c r="IDG14" t="s">
        <v>8</v>
      </c>
      <c r="IDH14" t="s">
        <v>8</v>
      </c>
      <c r="IDI14" t="s">
        <v>8</v>
      </c>
      <c r="IDJ14" t="s">
        <v>8</v>
      </c>
      <c r="IDK14" t="s">
        <v>8</v>
      </c>
      <c r="IDL14" t="s">
        <v>8</v>
      </c>
      <c r="IDM14" t="s">
        <v>8</v>
      </c>
      <c r="IDN14" t="s">
        <v>8</v>
      </c>
      <c r="IDO14" t="s">
        <v>8</v>
      </c>
      <c r="IDP14" t="s">
        <v>8</v>
      </c>
      <c r="IDQ14" t="s">
        <v>8</v>
      </c>
      <c r="IDR14" t="s">
        <v>8</v>
      </c>
      <c r="IDS14" t="s">
        <v>8</v>
      </c>
      <c r="IDT14" t="s">
        <v>8</v>
      </c>
      <c r="IDU14" t="s">
        <v>8</v>
      </c>
      <c r="IDV14" t="s">
        <v>8</v>
      </c>
      <c r="IDW14" t="s">
        <v>8</v>
      </c>
      <c r="IDX14" t="s">
        <v>8</v>
      </c>
      <c r="IDY14" t="s">
        <v>8</v>
      </c>
      <c r="IDZ14" t="s">
        <v>8</v>
      </c>
      <c r="IEA14" t="s">
        <v>8</v>
      </c>
      <c r="IEB14" t="s">
        <v>8</v>
      </c>
      <c r="IEC14" t="s">
        <v>8</v>
      </c>
      <c r="IED14" t="s">
        <v>8</v>
      </c>
      <c r="IEE14" t="s">
        <v>8</v>
      </c>
      <c r="IEF14" t="s">
        <v>8</v>
      </c>
      <c r="IEG14" t="s">
        <v>8</v>
      </c>
      <c r="IEH14" t="s">
        <v>8</v>
      </c>
      <c r="IEI14" t="s">
        <v>8</v>
      </c>
      <c r="IEJ14" t="s">
        <v>8</v>
      </c>
      <c r="IEK14" t="s">
        <v>8</v>
      </c>
      <c r="IEL14" t="s">
        <v>8</v>
      </c>
      <c r="IEM14" t="s">
        <v>8</v>
      </c>
      <c r="IEN14" t="s">
        <v>8</v>
      </c>
      <c r="IEO14" t="s">
        <v>8</v>
      </c>
      <c r="IEP14" t="s">
        <v>8</v>
      </c>
      <c r="IEQ14" t="s">
        <v>8</v>
      </c>
      <c r="IER14" t="s">
        <v>8</v>
      </c>
      <c r="IES14" t="s">
        <v>8</v>
      </c>
      <c r="IET14" t="s">
        <v>8</v>
      </c>
      <c r="IEU14" t="s">
        <v>8</v>
      </c>
      <c r="IEV14" t="s">
        <v>8</v>
      </c>
      <c r="IEW14" t="s">
        <v>8</v>
      </c>
      <c r="IEX14" t="s">
        <v>8</v>
      </c>
      <c r="IEY14" t="s">
        <v>8</v>
      </c>
      <c r="IEZ14" t="s">
        <v>8</v>
      </c>
      <c r="IFA14" t="s">
        <v>8</v>
      </c>
      <c r="IFB14" t="s">
        <v>8</v>
      </c>
      <c r="IFC14" t="s">
        <v>8</v>
      </c>
      <c r="IFD14" t="s">
        <v>8</v>
      </c>
      <c r="IFE14" t="s">
        <v>8</v>
      </c>
      <c r="IFF14" t="s">
        <v>8</v>
      </c>
      <c r="IFG14" t="s">
        <v>8</v>
      </c>
      <c r="IFH14" t="s">
        <v>8</v>
      </c>
      <c r="IFI14" t="s">
        <v>8</v>
      </c>
      <c r="IFJ14" t="s">
        <v>8</v>
      </c>
      <c r="IFK14" t="s">
        <v>8</v>
      </c>
      <c r="IFL14" t="s">
        <v>8</v>
      </c>
      <c r="IFM14" t="s">
        <v>8</v>
      </c>
      <c r="IFN14" t="s">
        <v>8</v>
      </c>
      <c r="IFO14" t="s">
        <v>8</v>
      </c>
      <c r="IFP14" t="s">
        <v>8</v>
      </c>
      <c r="IFQ14" t="s">
        <v>8</v>
      </c>
      <c r="IFR14" t="s">
        <v>8</v>
      </c>
      <c r="IFS14" t="s">
        <v>8</v>
      </c>
      <c r="IFT14" t="s">
        <v>8</v>
      </c>
      <c r="IFU14" t="s">
        <v>8</v>
      </c>
      <c r="IFV14" t="s">
        <v>8</v>
      </c>
      <c r="IFW14" t="s">
        <v>8</v>
      </c>
      <c r="IFX14" t="s">
        <v>8</v>
      </c>
      <c r="IFY14" t="s">
        <v>8</v>
      </c>
      <c r="IFZ14" t="s">
        <v>8</v>
      </c>
      <c r="IGA14" t="s">
        <v>8</v>
      </c>
      <c r="IGB14" t="s">
        <v>8</v>
      </c>
      <c r="IGC14" t="s">
        <v>8</v>
      </c>
      <c r="IGD14" t="s">
        <v>8</v>
      </c>
      <c r="IGE14" t="s">
        <v>8</v>
      </c>
      <c r="IGF14" t="s">
        <v>8</v>
      </c>
      <c r="IGG14" t="s">
        <v>8</v>
      </c>
      <c r="IGH14" t="s">
        <v>8</v>
      </c>
      <c r="IGI14" t="s">
        <v>8</v>
      </c>
      <c r="IGJ14" t="s">
        <v>8</v>
      </c>
      <c r="IGK14" t="s">
        <v>8</v>
      </c>
      <c r="IGL14" t="s">
        <v>8</v>
      </c>
      <c r="IGM14" t="s">
        <v>8</v>
      </c>
      <c r="IGN14" t="s">
        <v>8</v>
      </c>
      <c r="IGO14" t="s">
        <v>8</v>
      </c>
      <c r="IGP14" t="s">
        <v>8</v>
      </c>
      <c r="IGQ14" t="s">
        <v>8</v>
      </c>
      <c r="IGR14" t="s">
        <v>8</v>
      </c>
      <c r="IGS14" t="s">
        <v>8</v>
      </c>
      <c r="IGT14" t="s">
        <v>8</v>
      </c>
      <c r="IGU14" t="s">
        <v>8</v>
      </c>
      <c r="IGV14" t="s">
        <v>8</v>
      </c>
      <c r="IGW14" t="s">
        <v>8</v>
      </c>
      <c r="IGX14" t="s">
        <v>8</v>
      </c>
      <c r="IGY14" t="s">
        <v>8</v>
      </c>
      <c r="IGZ14" t="s">
        <v>8</v>
      </c>
      <c r="IHA14" t="s">
        <v>8</v>
      </c>
      <c r="IHB14" t="s">
        <v>8</v>
      </c>
      <c r="IHC14" t="s">
        <v>8</v>
      </c>
      <c r="IHD14" t="s">
        <v>8</v>
      </c>
      <c r="IHE14" t="s">
        <v>8</v>
      </c>
      <c r="IHF14" t="s">
        <v>8</v>
      </c>
      <c r="IHG14" t="s">
        <v>8</v>
      </c>
      <c r="IHH14" t="s">
        <v>8</v>
      </c>
      <c r="IHI14" t="s">
        <v>8</v>
      </c>
      <c r="IHJ14" t="s">
        <v>8</v>
      </c>
      <c r="IHK14" t="s">
        <v>8</v>
      </c>
      <c r="IHL14" t="s">
        <v>8</v>
      </c>
      <c r="IHM14" t="s">
        <v>8</v>
      </c>
      <c r="IHN14" t="s">
        <v>8</v>
      </c>
      <c r="IHO14" t="s">
        <v>8</v>
      </c>
      <c r="IHP14" t="s">
        <v>8</v>
      </c>
      <c r="IHQ14" t="s">
        <v>8</v>
      </c>
      <c r="IHR14" t="s">
        <v>8</v>
      </c>
      <c r="IHS14" t="s">
        <v>8</v>
      </c>
      <c r="IHT14" t="s">
        <v>8</v>
      </c>
      <c r="IHU14" t="s">
        <v>8</v>
      </c>
      <c r="IHV14" t="s">
        <v>8</v>
      </c>
      <c r="IHW14" t="s">
        <v>8</v>
      </c>
      <c r="IHX14" t="s">
        <v>8</v>
      </c>
      <c r="IHY14" t="s">
        <v>8</v>
      </c>
      <c r="IHZ14" t="s">
        <v>8</v>
      </c>
      <c r="IIA14" t="s">
        <v>8</v>
      </c>
      <c r="IIB14" t="s">
        <v>8</v>
      </c>
      <c r="IIC14" t="s">
        <v>8</v>
      </c>
      <c r="IID14" t="s">
        <v>8</v>
      </c>
      <c r="IIE14" t="s">
        <v>8</v>
      </c>
      <c r="IIF14" t="s">
        <v>8</v>
      </c>
      <c r="IIG14" t="s">
        <v>8</v>
      </c>
      <c r="IIH14" t="s">
        <v>8</v>
      </c>
      <c r="III14" t="s">
        <v>8</v>
      </c>
      <c r="IIJ14" t="s">
        <v>8</v>
      </c>
      <c r="IIK14" t="s">
        <v>8</v>
      </c>
      <c r="IIL14" t="s">
        <v>8</v>
      </c>
      <c r="IIM14" t="s">
        <v>8</v>
      </c>
      <c r="IIN14" t="s">
        <v>8</v>
      </c>
      <c r="IIO14" t="s">
        <v>8</v>
      </c>
      <c r="IIP14" t="s">
        <v>8</v>
      </c>
      <c r="IIQ14" t="s">
        <v>8</v>
      </c>
      <c r="IIR14" t="s">
        <v>8</v>
      </c>
      <c r="IIS14" t="s">
        <v>8</v>
      </c>
      <c r="IIT14" t="s">
        <v>8</v>
      </c>
      <c r="IIU14" t="s">
        <v>8</v>
      </c>
      <c r="IIV14" t="s">
        <v>8</v>
      </c>
      <c r="IIW14" t="s">
        <v>8</v>
      </c>
      <c r="IIX14" t="s">
        <v>8</v>
      </c>
      <c r="IIY14" t="s">
        <v>8</v>
      </c>
      <c r="IIZ14" t="s">
        <v>8</v>
      </c>
      <c r="IJA14" t="s">
        <v>8</v>
      </c>
      <c r="IJB14" t="s">
        <v>8</v>
      </c>
      <c r="IJC14" t="s">
        <v>8</v>
      </c>
      <c r="IJD14" t="s">
        <v>8</v>
      </c>
      <c r="IJE14" t="s">
        <v>8</v>
      </c>
      <c r="IJF14" t="s">
        <v>8</v>
      </c>
      <c r="IJG14" t="s">
        <v>8</v>
      </c>
      <c r="IJH14" t="s">
        <v>8</v>
      </c>
      <c r="IJI14" t="s">
        <v>8</v>
      </c>
      <c r="IJJ14" t="s">
        <v>8</v>
      </c>
      <c r="IJK14" t="s">
        <v>8</v>
      </c>
      <c r="IJL14" t="s">
        <v>8</v>
      </c>
      <c r="IJM14" t="s">
        <v>8</v>
      </c>
      <c r="IJN14" t="s">
        <v>8</v>
      </c>
      <c r="IJO14" t="s">
        <v>8</v>
      </c>
      <c r="IJP14" t="s">
        <v>8</v>
      </c>
      <c r="IJQ14" t="s">
        <v>8</v>
      </c>
      <c r="IJR14" t="s">
        <v>8</v>
      </c>
      <c r="IJS14" t="s">
        <v>8</v>
      </c>
      <c r="IJT14" t="s">
        <v>8</v>
      </c>
      <c r="IJU14" t="s">
        <v>8</v>
      </c>
      <c r="IJV14" t="s">
        <v>8</v>
      </c>
      <c r="IJW14" t="s">
        <v>8</v>
      </c>
      <c r="IJX14" t="s">
        <v>8</v>
      </c>
      <c r="IJY14" t="s">
        <v>8</v>
      </c>
      <c r="IJZ14" t="s">
        <v>8</v>
      </c>
      <c r="IKA14" t="s">
        <v>8</v>
      </c>
      <c r="IKB14" t="s">
        <v>8</v>
      </c>
      <c r="IKC14" t="s">
        <v>8</v>
      </c>
      <c r="IKD14" t="s">
        <v>8</v>
      </c>
      <c r="IKE14" t="s">
        <v>8</v>
      </c>
      <c r="IKF14" t="s">
        <v>8</v>
      </c>
      <c r="IKG14" t="s">
        <v>8</v>
      </c>
      <c r="IKH14" t="s">
        <v>8</v>
      </c>
      <c r="IKI14" t="s">
        <v>8</v>
      </c>
      <c r="IKJ14" t="s">
        <v>8</v>
      </c>
      <c r="IKK14" t="s">
        <v>8</v>
      </c>
      <c r="IKL14" t="s">
        <v>8</v>
      </c>
      <c r="IKM14" t="s">
        <v>8</v>
      </c>
      <c r="IKN14" t="s">
        <v>8</v>
      </c>
      <c r="IKO14" t="s">
        <v>8</v>
      </c>
      <c r="IKP14" t="s">
        <v>8</v>
      </c>
      <c r="IKQ14" t="s">
        <v>8</v>
      </c>
      <c r="IKR14" t="s">
        <v>8</v>
      </c>
      <c r="IKS14" t="s">
        <v>8</v>
      </c>
      <c r="IKT14" t="s">
        <v>8</v>
      </c>
      <c r="IKU14" t="s">
        <v>8</v>
      </c>
      <c r="IKV14" t="s">
        <v>8</v>
      </c>
      <c r="IKW14" t="s">
        <v>8</v>
      </c>
      <c r="IKX14" t="s">
        <v>8</v>
      </c>
      <c r="IKY14" t="s">
        <v>8</v>
      </c>
      <c r="IKZ14" t="s">
        <v>8</v>
      </c>
      <c r="ILA14" t="s">
        <v>8</v>
      </c>
      <c r="ILB14" t="s">
        <v>8</v>
      </c>
      <c r="ILC14" t="s">
        <v>8</v>
      </c>
      <c r="ILD14" t="s">
        <v>8</v>
      </c>
      <c r="ILE14" t="s">
        <v>8</v>
      </c>
      <c r="ILF14" t="s">
        <v>8</v>
      </c>
      <c r="ILG14" t="s">
        <v>8</v>
      </c>
      <c r="ILH14" t="s">
        <v>8</v>
      </c>
      <c r="ILI14" t="s">
        <v>8</v>
      </c>
      <c r="ILJ14" t="s">
        <v>8</v>
      </c>
      <c r="ILK14" t="s">
        <v>8</v>
      </c>
      <c r="ILL14" t="s">
        <v>8</v>
      </c>
      <c r="ILM14" t="s">
        <v>8</v>
      </c>
      <c r="ILN14" t="s">
        <v>8</v>
      </c>
      <c r="ILO14" t="s">
        <v>8</v>
      </c>
      <c r="ILP14" t="s">
        <v>8</v>
      </c>
      <c r="ILQ14" t="s">
        <v>8</v>
      </c>
      <c r="ILR14" t="s">
        <v>8</v>
      </c>
      <c r="ILS14" t="s">
        <v>8</v>
      </c>
      <c r="ILT14" t="s">
        <v>8</v>
      </c>
      <c r="ILU14" t="s">
        <v>8</v>
      </c>
      <c r="ILV14" t="s">
        <v>8</v>
      </c>
      <c r="ILW14" t="s">
        <v>8</v>
      </c>
      <c r="ILX14" t="s">
        <v>8</v>
      </c>
      <c r="ILY14" t="s">
        <v>8</v>
      </c>
      <c r="ILZ14" t="s">
        <v>8</v>
      </c>
      <c r="IMA14" t="s">
        <v>8</v>
      </c>
      <c r="IMB14" t="s">
        <v>8</v>
      </c>
      <c r="IMC14" t="s">
        <v>8</v>
      </c>
      <c r="IMD14" t="s">
        <v>8</v>
      </c>
      <c r="IME14" t="s">
        <v>8</v>
      </c>
      <c r="IMF14" t="s">
        <v>8</v>
      </c>
      <c r="IMG14" t="s">
        <v>8</v>
      </c>
      <c r="IMH14" t="s">
        <v>8</v>
      </c>
      <c r="IMI14" t="s">
        <v>8</v>
      </c>
      <c r="IMJ14" t="s">
        <v>8</v>
      </c>
      <c r="IMK14" t="s">
        <v>8</v>
      </c>
      <c r="IML14" t="s">
        <v>8</v>
      </c>
      <c r="IMM14" t="s">
        <v>8</v>
      </c>
      <c r="IMN14" t="s">
        <v>8</v>
      </c>
      <c r="IMO14" t="s">
        <v>8</v>
      </c>
      <c r="IMP14" t="s">
        <v>8</v>
      </c>
      <c r="IMQ14" t="s">
        <v>8</v>
      </c>
      <c r="IMR14" t="s">
        <v>8</v>
      </c>
      <c r="IMS14" t="s">
        <v>8</v>
      </c>
      <c r="IMT14" t="s">
        <v>8</v>
      </c>
      <c r="IMU14" t="s">
        <v>8</v>
      </c>
      <c r="IMV14" t="s">
        <v>8</v>
      </c>
      <c r="IMW14" t="s">
        <v>8</v>
      </c>
      <c r="IMX14" t="s">
        <v>8</v>
      </c>
      <c r="IMY14" t="s">
        <v>8</v>
      </c>
      <c r="IMZ14" t="s">
        <v>8</v>
      </c>
      <c r="INA14" t="s">
        <v>8</v>
      </c>
      <c r="INB14" t="s">
        <v>8</v>
      </c>
      <c r="INC14" t="s">
        <v>8</v>
      </c>
      <c r="IND14" t="s">
        <v>8</v>
      </c>
      <c r="INE14" t="s">
        <v>8</v>
      </c>
      <c r="INF14" t="s">
        <v>8</v>
      </c>
      <c r="ING14" t="s">
        <v>8</v>
      </c>
      <c r="INH14" t="s">
        <v>8</v>
      </c>
      <c r="INI14" t="s">
        <v>8</v>
      </c>
      <c r="INJ14" t="s">
        <v>8</v>
      </c>
      <c r="INK14" t="s">
        <v>8</v>
      </c>
      <c r="INL14" t="s">
        <v>8</v>
      </c>
      <c r="INM14" t="s">
        <v>8</v>
      </c>
      <c r="INN14" t="s">
        <v>8</v>
      </c>
      <c r="INO14" t="s">
        <v>8</v>
      </c>
      <c r="INP14" t="s">
        <v>8</v>
      </c>
      <c r="INQ14" t="s">
        <v>8</v>
      </c>
      <c r="INR14" t="s">
        <v>8</v>
      </c>
      <c r="INS14" t="s">
        <v>8</v>
      </c>
      <c r="INT14" t="s">
        <v>8</v>
      </c>
      <c r="INU14" t="s">
        <v>8</v>
      </c>
      <c r="INV14" t="s">
        <v>8</v>
      </c>
      <c r="INW14" t="s">
        <v>8</v>
      </c>
      <c r="INX14" t="s">
        <v>8</v>
      </c>
      <c r="INY14" t="s">
        <v>8</v>
      </c>
      <c r="INZ14" t="s">
        <v>8</v>
      </c>
      <c r="IOA14" t="s">
        <v>8</v>
      </c>
      <c r="IOB14" t="s">
        <v>8</v>
      </c>
      <c r="IOC14" t="s">
        <v>8</v>
      </c>
      <c r="IOD14" t="s">
        <v>8</v>
      </c>
      <c r="IOE14" t="s">
        <v>8</v>
      </c>
      <c r="IOF14" t="s">
        <v>8</v>
      </c>
      <c r="IOG14" t="s">
        <v>8</v>
      </c>
      <c r="IOH14" t="s">
        <v>8</v>
      </c>
      <c r="IOI14" t="s">
        <v>8</v>
      </c>
      <c r="IOJ14" t="s">
        <v>8</v>
      </c>
      <c r="IOK14" t="s">
        <v>8</v>
      </c>
      <c r="IOL14" t="s">
        <v>8</v>
      </c>
      <c r="IOM14" t="s">
        <v>8</v>
      </c>
      <c r="ION14" t="s">
        <v>8</v>
      </c>
      <c r="IOO14" t="s">
        <v>8</v>
      </c>
      <c r="IOP14" t="s">
        <v>8</v>
      </c>
      <c r="IOQ14" t="s">
        <v>8</v>
      </c>
      <c r="IOR14" t="s">
        <v>8</v>
      </c>
      <c r="IOS14" t="s">
        <v>8</v>
      </c>
      <c r="IOT14" t="s">
        <v>8</v>
      </c>
      <c r="IOU14" t="s">
        <v>8</v>
      </c>
      <c r="IOV14" t="s">
        <v>8</v>
      </c>
      <c r="IOW14" t="s">
        <v>8</v>
      </c>
      <c r="IOX14" t="s">
        <v>8</v>
      </c>
      <c r="IOY14" t="s">
        <v>8</v>
      </c>
      <c r="IOZ14" t="s">
        <v>8</v>
      </c>
      <c r="IPA14" t="s">
        <v>8</v>
      </c>
      <c r="IPB14" t="s">
        <v>8</v>
      </c>
      <c r="IPC14" t="s">
        <v>8</v>
      </c>
      <c r="IPD14" t="s">
        <v>8</v>
      </c>
      <c r="IPE14" t="s">
        <v>8</v>
      </c>
      <c r="IPF14" t="s">
        <v>8</v>
      </c>
      <c r="IPG14" t="s">
        <v>8</v>
      </c>
      <c r="IPH14" t="s">
        <v>8</v>
      </c>
      <c r="IPI14" t="s">
        <v>8</v>
      </c>
      <c r="IPJ14" t="s">
        <v>8</v>
      </c>
      <c r="IPK14" t="s">
        <v>8</v>
      </c>
      <c r="IPL14" t="s">
        <v>8</v>
      </c>
      <c r="IPM14" t="s">
        <v>8</v>
      </c>
      <c r="IPN14" t="s">
        <v>8</v>
      </c>
      <c r="IPO14" t="s">
        <v>8</v>
      </c>
      <c r="IPP14" t="s">
        <v>8</v>
      </c>
      <c r="IPQ14" t="s">
        <v>8</v>
      </c>
      <c r="IPR14" t="s">
        <v>8</v>
      </c>
      <c r="IPS14" t="s">
        <v>8</v>
      </c>
      <c r="IPT14" t="s">
        <v>8</v>
      </c>
      <c r="IPU14" t="s">
        <v>8</v>
      </c>
      <c r="IPV14" t="s">
        <v>8</v>
      </c>
      <c r="IPW14" t="s">
        <v>8</v>
      </c>
      <c r="IPX14" t="s">
        <v>8</v>
      </c>
      <c r="IPY14" t="s">
        <v>8</v>
      </c>
      <c r="IPZ14" t="s">
        <v>8</v>
      </c>
      <c r="IQA14" t="s">
        <v>8</v>
      </c>
      <c r="IQB14" t="s">
        <v>8</v>
      </c>
      <c r="IQC14" t="s">
        <v>8</v>
      </c>
      <c r="IQD14" t="s">
        <v>8</v>
      </c>
      <c r="IQE14" t="s">
        <v>8</v>
      </c>
      <c r="IQF14" t="s">
        <v>8</v>
      </c>
      <c r="IQG14" t="s">
        <v>8</v>
      </c>
      <c r="IQH14" t="s">
        <v>8</v>
      </c>
      <c r="IQI14" t="s">
        <v>8</v>
      </c>
      <c r="IQJ14" t="s">
        <v>8</v>
      </c>
      <c r="IQK14" t="s">
        <v>8</v>
      </c>
      <c r="IQL14" t="s">
        <v>8</v>
      </c>
      <c r="IQM14" t="s">
        <v>8</v>
      </c>
      <c r="IQN14" t="s">
        <v>8</v>
      </c>
      <c r="IQO14" t="s">
        <v>8</v>
      </c>
      <c r="IQP14" t="s">
        <v>8</v>
      </c>
      <c r="IQQ14" t="s">
        <v>8</v>
      </c>
      <c r="IQR14" t="s">
        <v>8</v>
      </c>
      <c r="IQS14" t="s">
        <v>8</v>
      </c>
      <c r="IQT14" t="s">
        <v>8</v>
      </c>
      <c r="IQU14" t="s">
        <v>8</v>
      </c>
      <c r="IQV14" t="s">
        <v>8</v>
      </c>
      <c r="IQW14" t="s">
        <v>8</v>
      </c>
      <c r="IQX14" t="s">
        <v>8</v>
      </c>
      <c r="IQY14" t="s">
        <v>8</v>
      </c>
      <c r="IQZ14" t="s">
        <v>8</v>
      </c>
      <c r="IRA14" t="s">
        <v>8</v>
      </c>
      <c r="IRB14" t="s">
        <v>8</v>
      </c>
      <c r="IRC14" t="s">
        <v>8</v>
      </c>
      <c r="IRD14" t="s">
        <v>8</v>
      </c>
      <c r="IRE14" t="s">
        <v>8</v>
      </c>
      <c r="IRF14" t="s">
        <v>8</v>
      </c>
      <c r="IRG14" t="s">
        <v>8</v>
      </c>
      <c r="IRH14" t="s">
        <v>8</v>
      </c>
      <c r="IRI14" t="s">
        <v>8</v>
      </c>
      <c r="IRJ14" t="s">
        <v>8</v>
      </c>
      <c r="IRK14" t="s">
        <v>8</v>
      </c>
      <c r="IRL14" t="s">
        <v>8</v>
      </c>
      <c r="IRM14" t="s">
        <v>8</v>
      </c>
      <c r="IRN14" t="s">
        <v>8</v>
      </c>
      <c r="IRO14" t="s">
        <v>8</v>
      </c>
      <c r="IRP14" t="s">
        <v>8</v>
      </c>
      <c r="IRQ14" t="s">
        <v>8</v>
      </c>
      <c r="IRR14" t="s">
        <v>8</v>
      </c>
      <c r="IRS14" t="s">
        <v>8</v>
      </c>
      <c r="IRT14" t="s">
        <v>8</v>
      </c>
      <c r="IRU14" t="s">
        <v>8</v>
      </c>
      <c r="IRV14" t="s">
        <v>8</v>
      </c>
      <c r="IRW14" t="s">
        <v>8</v>
      </c>
      <c r="IRX14" t="s">
        <v>8</v>
      </c>
      <c r="IRY14" t="s">
        <v>8</v>
      </c>
      <c r="IRZ14" t="s">
        <v>8</v>
      </c>
      <c r="ISA14" t="s">
        <v>8</v>
      </c>
      <c r="ISB14" t="s">
        <v>8</v>
      </c>
      <c r="ISC14" t="s">
        <v>8</v>
      </c>
      <c r="ISD14" t="s">
        <v>8</v>
      </c>
      <c r="ISE14" t="s">
        <v>8</v>
      </c>
      <c r="ISF14" t="s">
        <v>8</v>
      </c>
      <c r="ISG14" t="s">
        <v>8</v>
      </c>
      <c r="ISH14" t="s">
        <v>8</v>
      </c>
      <c r="ISI14" t="s">
        <v>8</v>
      </c>
      <c r="ISJ14" t="s">
        <v>8</v>
      </c>
      <c r="ISK14" t="s">
        <v>8</v>
      </c>
      <c r="ISL14" t="s">
        <v>8</v>
      </c>
      <c r="ISM14" t="s">
        <v>8</v>
      </c>
      <c r="ISN14" t="s">
        <v>8</v>
      </c>
      <c r="ISO14" t="s">
        <v>8</v>
      </c>
      <c r="ISP14" t="s">
        <v>8</v>
      </c>
      <c r="ISQ14" t="s">
        <v>8</v>
      </c>
      <c r="ISR14" t="s">
        <v>8</v>
      </c>
      <c r="ISS14" t="s">
        <v>8</v>
      </c>
      <c r="IST14" t="s">
        <v>8</v>
      </c>
      <c r="ISU14" t="s">
        <v>8</v>
      </c>
      <c r="ISV14" t="s">
        <v>8</v>
      </c>
      <c r="ISW14" t="s">
        <v>8</v>
      </c>
      <c r="ISX14" t="s">
        <v>8</v>
      </c>
      <c r="ISY14" t="s">
        <v>8</v>
      </c>
      <c r="ISZ14" t="s">
        <v>8</v>
      </c>
      <c r="ITA14" t="s">
        <v>8</v>
      </c>
      <c r="ITB14" t="s">
        <v>8</v>
      </c>
      <c r="ITC14" t="s">
        <v>8</v>
      </c>
      <c r="ITD14" t="s">
        <v>8</v>
      </c>
      <c r="ITE14" t="s">
        <v>8</v>
      </c>
      <c r="ITF14" t="s">
        <v>8</v>
      </c>
      <c r="ITG14" t="s">
        <v>8</v>
      </c>
      <c r="ITH14" t="s">
        <v>8</v>
      </c>
      <c r="ITI14" t="s">
        <v>8</v>
      </c>
      <c r="ITJ14" t="s">
        <v>8</v>
      </c>
      <c r="ITK14" t="s">
        <v>8</v>
      </c>
      <c r="ITL14" t="s">
        <v>8</v>
      </c>
      <c r="ITM14" t="s">
        <v>8</v>
      </c>
      <c r="ITN14" t="s">
        <v>8</v>
      </c>
      <c r="ITO14" t="s">
        <v>8</v>
      </c>
      <c r="ITP14" t="s">
        <v>8</v>
      </c>
      <c r="ITQ14" t="s">
        <v>8</v>
      </c>
      <c r="ITR14" t="s">
        <v>8</v>
      </c>
      <c r="ITS14" t="s">
        <v>8</v>
      </c>
      <c r="ITT14" t="s">
        <v>8</v>
      </c>
      <c r="ITU14" t="s">
        <v>8</v>
      </c>
      <c r="ITV14" t="s">
        <v>8</v>
      </c>
      <c r="ITW14" t="s">
        <v>8</v>
      </c>
      <c r="ITX14" t="s">
        <v>8</v>
      </c>
      <c r="ITY14" t="s">
        <v>8</v>
      </c>
      <c r="ITZ14" t="s">
        <v>8</v>
      </c>
      <c r="IUA14" t="s">
        <v>8</v>
      </c>
      <c r="IUB14" t="s">
        <v>8</v>
      </c>
      <c r="IUC14" t="s">
        <v>8</v>
      </c>
      <c r="IUD14" t="s">
        <v>8</v>
      </c>
      <c r="IUE14" t="s">
        <v>8</v>
      </c>
      <c r="IUF14" t="s">
        <v>8</v>
      </c>
      <c r="IUG14" t="s">
        <v>8</v>
      </c>
      <c r="IUH14" t="s">
        <v>8</v>
      </c>
      <c r="IUI14" t="s">
        <v>8</v>
      </c>
      <c r="IUJ14" t="s">
        <v>8</v>
      </c>
      <c r="IUK14" t="s">
        <v>8</v>
      </c>
      <c r="IUL14" t="s">
        <v>8</v>
      </c>
      <c r="IUM14" t="s">
        <v>8</v>
      </c>
      <c r="IUN14" t="s">
        <v>8</v>
      </c>
      <c r="IUO14" t="s">
        <v>8</v>
      </c>
      <c r="IUP14" t="s">
        <v>8</v>
      </c>
      <c r="IUQ14" t="s">
        <v>8</v>
      </c>
      <c r="IUR14" t="s">
        <v>8</v>
      </c>
      <c r="IUS14" t="s">
        <v>8</v>
      </c>
      <c r="IUT14" t="s">
        <v>8</v>
      </c>
      <c r="IUU14" t="s">
        <v>8</v>
      </c>
      <c r="IUV14" t="s">
        <v>8</v>
      </c>
      <c r="IUW14" t="s">
        <v>8</v>
      </c>
      <c r="IUX14" t="s">
        <v>8</v>
      </c>
      <c r="IUY14" t="s">
        <v>8</v>
      </c>
      <c r="IUZ14" t="s">
        <v>8</v>
      </c>
      <c r="IVA14" t="s">
        <v>8</v>
      </c>
      <c r="IVB14" t="s">
        <v>8</v>
      </c>
      <c r="IVC14" t="s">
        <v>8</v>
      </c>
      <c r="IVD14" t="s">
        <v>8</v>
      </c>
      <c r="IVE14" t="s">
        <v>8</v>
      </c>
      <c r="IVF14" t="s">
        <v>8</v>
      </c>
      <c r="IVG14" t="s">
        <v>8</v>
      </c>
      <c r="IVH14" t="s">
        <v>8</v>
      </c>
      <c r="IVI14" t="s">
        <v>8</v>
      </c>
      <c r="IVJ14" t="s">
        <v>8</v>
      </c>
      <c r="IVK14" t="s">
        <v>8</v>
      </c>
      <c r="IVL14" t="s">
        <v>8</v>
      </c>
      <c r="IVM14" t="s">
        <v>8</v>
      </c>
      <c r="IVN14" t="s">
        <v>8</v>
      </c>
      <c r="IVO14" t="s">
        <v>8</v>
      </c>
      <c r="IVP14" t="s">
        <v>8</v>
      </c>
      <c r="IVQ14" t="s">
        <v>8</v>
      </c>
      <c r="IVR14" t="s">
        <v>8</v>
      </c>
      <c r="IVS14" t="s">
        <v>8</v>
      </c>
      <c r="IVT14" t="s">
        <v>8</v>
      </c>
      <c r="IVU14" t="s">
        <v>8</v>
      </c>
      <c r="IVV14" t="s">
        <v>8</v>
      </c>
      <c r="IVW14" t="s">
        <v>8</v>
      </c>
      <c r="IVX14" t="s">
        <v>8</v>
      </c>
      <c r="IVY14" t="s">
        <v>8</v>
      </c>
      <c r="IVZ14" t="s">
        <v>8</v>
      </c>
      <c r="IWA14" t="s">
        <v>8</v>
      </c>
      <c r="IWB14" t="s">
        <v>8</v>
      </c>
      <c r="IWC14" t="s">
        <v>8</v>
      </c>
      <c r="IWD14" t="s">
        <v>8</v>
      </c>
      <c r="IWE14" t="s">
        <v>8</v>
      </c>
      <c r="IWF14" t="s">
        <v>8</v>
      </c>
      <c r="IWG14" t="s">
        <v>8</v>
      </c>
      <c r="IWH14" t="s">
        <v>8</v>
      </c>
      <c r="IWI14" t="s">
        <v>8</v>
      </c>
      <c r="IWJ14" t="s">
        <v>8</v>
      </c>
      <c r="IWK14" t="s">
        <v>8</v>
      </c>
      <c r="IWL14" t="s">
        <v>8</v>
      </c>
      <c r="IWM14" t="s">
        <v>8</v>
      </c>
      <c r="IWN14" t="s">
        <v>8</v>
      </c>
      <c r="IWO14" t="s">
        <v>8</v>
      </c>
      <c r="IWP14" t="s">
        <v>8</v>
      </c>
      <c r="IWQ14" t="s">
        <v>8</v>
      </c>
      <c r="IWR14" t="s">
        <v>8</v>
      </c>
      <c r="IWS14" t="s">
        <v>8</v>
      </c>
      <c r="IWT14" t="s">
        <v>8</v>
      </c>
      <c r="IWU14" t="s">
        <v>8</v>
      </c>
      <c r="IWV14" t="s">
        <v>8</v>
      </c>
      <c r="IWW14" t="s">
        <v>8</v>
      </c>
      <c r="IWX14" t="s">
        <v>8</v>
      </c>
      <c r="IWY14" t="s">
        <v>8</v>
      </c>
      <c r="IWZ14" t="s">
        <v>8</v>
      </c>
      <c r="IXA14" t="s">
        <v>8</v>
      </c>
      <c r="IXB14" t="s">
        <v>8</v>
      </c>
      <c r="IXC14" t="s">
        <v>8</v>
      </c>
      <c r="IXD14" t="s">
        <v>8</v>
      </c>
      <c r="IXE14" t="s">
        <v>8</v>
      </c>
      <c r="IXF14" t="s">
        <v>8</v>
      </c>
      <c r="IXG14" t="s">
        <v>8</v>
      </c>
      <c r="IXH14" t="s">
        <v>8</v>
      </c>
      <c r="IXI14" t="s">
        <v>8</v>
      </c>
      <c r="IXJ14" t="s">
        <v>8</v>
      </c>
      <c r="IXK14" t="s">
        <v>8</v>
      </c>
      <c r="IXL14" t="s">
        <v>8</v>
      </c>
      <c r="IXM14" t="s">
        <v>8</v>
      </c>
      <c r="IXN14" t="s">
        <v>8</v>
      </c>
      <c r="IXO14" t="s">
        <v>8</v>
      </c>
      <c r="IXP14" t="s">
        <v>8</v>
      </c>
      <c r="IXQ14" t="s">
        <v>8</v>
      </c>
      <c r="IXR14" t="s">
        <v>8</v>
      </c>
      <c r="IXS14" t="s">
        <v>8</v>
      </c>
      <c r="IXT14" t="s">
        <v>8</v>
      </c>
      <c r="IXU14" t="s">
        <v>8</v>
      </c>
      <c r="IXV14" t="s">
        <v>8</v>
      </c>
      <c r="IXW14" t="s">
        <v>8</v>
      </c>
      <c r="IXX14" t="s">
        <v>8</v>
      </c>
      <c r="IXY14" t="s">
        <v>8</v>
      </c>
      <c r="IXZ14" t="s">
        <v>8</v>
      </c>
      <c r="IYA14" t="s">
        <v>8</v>
      </c>
      <c r="IYB14" t="s">
        <v>8</v>
      </c>
      <c r="IYC14" t="s">
        <v>8</v>
      </c>
      <c r="IYD14" t="s">
        <v>8</v>
      </c>
      <c r="IYE14" t="s">
        <v>8</v>
      </c>
      <c r="IYF14" t="s">
        <v>8</v>
      </c>
      <c r="IYG14" t="s">
        <v>8</v>
      </c>
      <c r="IYH14" t="s">
        <v>8</v>
      </c>
      <c r="IYI14" t="s">
        <v>8</v>
      </c>
      <c r="IYJ14" t="s">
        <v>8</v>
      </c>
      <c r="IYK14" t="s">
        <v>8</v>
      </c>
      <c r="IYL14" t="s">
        <v>8</v>
      </c>
      <c r="IYM14" t="s">
        <v>8</v>
      </c>
      <c r="IYN14" t="s">
        <v>8</v>
      </c>
      <c r="IYO14" t="s">
        <v>8</v>
      </c>
      <c r="IYP14" t="s">
        <v>8</v>
      </c>
      <c r="IYQ14" t="s">
        <v>8</v>
      </c>
      <c r="IYR14" t="s">
        <v>8</v>
      </c>
      <c r="IYS14" t="s">
        <v>8</v>
      </c>
      <c r="IYT14" t="s">
        <v>8</v>
      </c>
      <c r="IYU14" t="s">
        <v>8</v>
      </c>
      <c r="IYV14" t="s">
        <v>8</v>
      </c>
      <c r="IYW14" t="s">
        <v>8</v>
      </c>
      <c r="IYX14" t="s">
        <v>8</v>
      </c>
      <c r="IYY14" t="s">
        <v>8</v>
      </c>
      <c r="IYZ14" t="s">
        <v>8</v>
      </c>
      <c r="IZA14" t="s">
        <v>8</v>
      </c>
      <c r="IZB14" t="s">
        <v>8</v>
      </c>
      <c r="IZC14" t="s">
        <v>8</v>
      </c>
      <c r="IZD14" t="s">
        <v>8</v>
      </c>
      <c r="IZE14" t="s">
        <v>8</v>
      </c>
      <c r="IZF14" t="s">
        <v>8</v>
      </c>
      <c r="IZG14" t="s">
        <v>8</v>
      </c>
      <c r="IZH14" t="s">
        <v>8</v>
      </c>
      <c r="IZI14" t="s">
        <v>8</v>
      </c>
      <c r="IZJ14" t="s">
        <v>8</v>
      </c>
      <c r="IZK14" t="s">
        <v>8</v>
      </c>
      <c r="IZL14" t="s">
        <v>8</v>
      </c>
      <c r="IZM14" t="s">
        <v>8</v>
      </c>
      <c r="IZN14" t="s">
        <v>8</v>
      </c>
      <c r="IZO14" t="s">
        <v>8</v>
      </c>
      <c r="IZP14" t="s">
        <v>8</v>
      </c>
      <c r="IZQ14" t="s">
        <v>8</v>
      </c>
      <c r="IZR14" t="s">
        <v>8</v>
      </c>
      <c r="IZS14" t="s">
        <v>8</v>
      </c>
      <c r="IZT14" t="s">
        <v>8</v>
      </c>
      <c r="IZU14" t="s">
        <v>8</v>
      </c>
      <c r="IZV14" t="s">
        <v>8</v>
      </c>
      <c r="IZW14" t="s">
        <v>8</v>
      </c>
      <c r="IZX14" t="s">
        <v>8</v>
      </c>
      <c r="IZY14" t="s">
        <v>8</v>
      </c>
      <c r="IZZ14" t="s">
        <v>8</v>
      </c>
      <c r="JAA14" t="s">
        <v>8</v>
      </c>
      <c r="JAB14" t="s">
        <v>8</v>
      </c>
      <c r="JAC14" t="s">
        <v>8</v>
      </c>
      <c r="JAD14" t="s">
        <v>8</v>
      </c>
      <c r="JAE14" t="s">
        <v>8</v>
      </c>
      <c r="JAF14" t="s">
        <v>8</v>
      </c>
      <c r="JAG14" t="s">
        <v>8</v>
      </c>
      <c r="JAH14" t="s">
        <v>8</v>
      </c>
      <c r="JAI14" t="s">
        <v>8</v>
      </c>
      <c r="JAJ14" t="s">
        <v>8</v>
      </c>
      <c r="JAK14" t="s">
        <v>8</v>
      </c>
      <c r="JAL14" t="s">
        <v>8</v>
      </c>
      <c r="JAM14" t="s">
        <v>8</v>
      </c>
      <c r="JAN14" t="s">
        <v>8</v>
      </c>
      <c r="JAO14" t="s">
        <v>8</v>
      </c>
      <c r="JAP14" t="s">
        <v>8</v>
      </c>
      <c r="JAQ14" t="s">
        <v>8</v>
      </c>
      <c r="JAR14" t="s">
        <v>8</v>
      </c>
      <c r="JAS14" t="s">
        <v>8</v>
      </c>
      <c r="JAT14" t="s">
        <v>8</v>
      </c>
      <c r="JAU14" t="s">
        <v>8</v>
      </c>
      <c r="JAV14" t="s">
        <v>8</v>
      </c>
      <c r="JAW14" t="s">
        <v>8</v>
      </c>
      <c r="JAX14" t="s">
        <v>8</v>
      </c>
      <c r="JAY14" t="s">
        <v>8</v>
      </c>
      <c r="JAZ14" t="s">
        <v>8</v>
      </c>
      <c r="JBA14" t="s">
        <v>8</v>
      </c>
      <c r="JBB14" t="s">
        <v>8</v>
      </c>
      <c r="JBC14" t="s">
        <v>8</v>
      </c>
      <c r="JBD14" t="s">
        <v>8</v>
      </c>
      <c r="JBE14" t="s">
        <v>8</v>
      </c>
      <c r="JBF14" t="s">
        <v>8</v>
      </c>
      <c r="JBG14" t="s">
        <v>8</v>
      </c>
      <c r="JBH14" t="s">
        <v>8</v>
      </c>
      <c r="JBI14" t="s">
        <v>8</v>
      </c>
      <c r="JBJ14" t="s">
        <v>8</v>
      </c>
      <c r="JBK14" t="s">
        <v>8</v>
      </c>
      <c r="JBL14" t="s">
        <v>8</v>
      </c>
      <c r="JBM14" t="s">
        <v>8</v>
      </c>
      <c r="JBN14" t="s">
        <v>8</v>
      </c>
      <c r="JBO14" t="s">
        <v>8</v>
      </c>
      <c r="JBP14" t="s">
        <v>8</v>
      </c>
      <c r="JBQ14" t="s">
        <v>8</v>
      </c>
      <c r="JBR14" t="s">
        <v>8</v>
      </c>
      <c r="JBS14" t="s">
        <v>8</v>
      </c>
      <c r="JBT14" t="s">
        <v>8</v>
      </c>
      <c r="JBU14" t="s">
        <v>8</v>
      </c>
      <c r="JBV14" t="s">
        <v>8</v>
      </c>
      <c r="JBW14" t="s">
        <v>8</v>
      </c>
      <c r="JBX14" t="s">
        <v>8</v>
      </c>
      <c r="JBY14" t="s">
        <v>8</v>
      </c>
      <c r="JBZ14" t="s">
        <v>8</v>
      </c>
      <c r="JCA14" t="s">
        <v>8</v>
      </c>
      <c r="JCB14" t="s">
        <v>8</v>
      </c>
      <c r="JCC14" t="s">
        <v>8</v>
      </c>
      <c r="JCD14" t="s">
        <v>8</v>
      </c>
      <c r="JCE14" t="s">
        <v>8</v>
      </c>
      <c r="JCF14" t="s">
        <v>8</v>
      </c>
      <c r="JCG14" t="s">
        <v>8</v>
      </c>
      <c r="JCH14" t="s">
        <v>8</v>
      </c>
      <c r="JCI14" t="s">
        <v>8</v>
      </c>
      <c r="JCJ14" t="s">
        <v>8</v>
      </c>
      <c r="JCK14" t="s">
        <v>8</v>
      </c>
      <c r="JCL14" t="s">
        <v>8</v>
      </c>
      <c r="JCM14" t="s">
        <v>8</v>
      </c>
      <c r="JCN14" t="s">
        <v>8</v>
      </c>
      <c r="JCO14" t="s">
        <v>8</v>
      </c>
      <c r="JCP14" t="s">
        <v>8</v>
      </c>
      <c r="JCQ14" t="s">
        <v>8</v>
      </c>
      <c r="JCR14" t="s">
        <v>8</v>
      </c>
      <c r="JCS14" t="s">
        <v>8</v>
      </c>
      <c r="JCT14" t="s">
        <v>8</v>
      </c>
      <c r="JCU14" t="s">
        <v>8</v>
      </c>
      <c r="JCV14" t="s">
        <v>8</v>
      </c>
      <c r="JCW14" t="s">
        <v>8</v>
      </c>
      <c r="JCX14" t="s">
        <v>8</v>
      </c>
      <c r="JCY14" t="s">
        <v>8</v>
      </c>
      <c r="JCZ14" t="s">
        <v>8</v>
      </c>
      <c r="JDA14" t="s">
        <v>8</v>
      </c>
      <c r="JDB14" t="s">
        <v>8</v>
      </c>
      <c r="JDC14" t="s">
        <v>8</v>
      </c>
      <c r="JDD14" t="s">
        <v>8</v>
      </c>
      <c r="JDE14" t="s">
        <v>8</v>
      </c>
      <c r="JDF14" t="s">
        <v>8</v>
      </c>
      <c r="JDG14" t="s">
        <v>8</v>
      </c>
      <c r="JDH14" t="s">
        <v>8</v>
      </c>
      <c r="JDI14" t="s">
        <v>8</v>
      </c>
      <c r="JDJ14" t="s">
        <v>8</v>
      </c>
      <c r="JDK14" t="s">
        <v>8</v>
      </c>
      <c r="JDL14" t="s">
        <v>8</v>
      </c>
      <c r="JDM14" t="s">
        <v>8</v>
      </c>
      <c r="JDN14" t="s">
        <v>8</v>
      </c>
      <c r="JDO14" t="s">
        <v>8</v>
      </c>
      <c r="JDP14" t="s">
        <v>8</v>
      </c>
      <c r="JDQ14" t="s">
        <v>8</v>
      </c>
      <c r="JDR14" t="s">
        <v>8</v>
      </c>
      <c r="JDS14" t="s">
        <v>8</v>
      </c>
      <c r="JDT14" t="s">
        <v>8</v>
      </c>
      <c r="JDU14" t="s">
        <v>8</v>
      </c>
      <c r="JDV14" t="s">
        <v>8</v>
      </c>
      <c r="JDW14" t="s">
        <v>8</v>
      </c>
      <c r="JDX14" t="s">
        <v>8</v>
      </c>
      <c r="JDY14" t="s">
        <v>8</v>
      </c>
      <c r="JDZ14" t="s">
        <v>8</v>
      </c>
      <c r="JEA14" t="s">
        <v>8</v>
      </c>
      <c r="JEB14" t="s">
        <v>8</v>
      </c>
      <c r="JEC14" t="s">
        <v>8</v>
      </c>
      <c r="JED14" t="s">
        <v>8</v>
      </c>
      <c r="JEE14" t="s">
        <v>8</v>
      </c>
      <c r="JEF14" t="s">
        <v>8</v>
      </c>
      <c r="JEG14" t="s">
        <v>8</v>
      </c>
      <c r="JEH14" t="s">
        <v>8</v>
      </c>
      <c r="JEI14" t="s">
        <v>8</v>
      </c>
      <c r="JEJ14" t="s">
        <v>8</v>
      </c>
      <c r="JEK14" t="s">
        <v>8</v>
      </c>
      <c r="JEL14" t="s">
        <v>8</v>
      </c>
      <c r="JEM14" t="s">
        <v>8</v>
      </c>
      <c r="JEN14" t="s">
        <v>8</v>
      </c>
      <c r="JEO14" t="s">
        <v>8</v>
      </c>
      <c r="JEP14" t="s">
        <v>8</v>
      </c>
      <c r="JEQ14" t="s">
        <v>8</v>
      </c>
      <c r="JER14" t="s">
        <v>8</v>
      </c>
      <c r="JES14" t="s">
        <v>8</v>
      </c>
      <c r="JET14" t="s">
        <v>8</v>
      </c>
      <c r="JEU14" t="s">
        <v>8</v>
      </c>
      <c r="JEV14" t="s">
        <v>8</v>
      </c>
      <c r="JEW14" t="s">
        <v>8</v>
      </c>
      <c r="JEX14" t="s">
        <v>8</v>
      </c>
      <c r="JEY14" t="s">
        <v>8</v>
      </c>
      <c r="JEZ14" t="s">
        <v>8</v>
      </c>
      <c r="JFA14" t="s">
        <v>8</v>
      </c>
      <c r="JFB14" t="s">
        <v>8</v>
      </c>
      <c r="JFC14" t="s">
        <v>8</v>
      </c>
      <c r="JFD14" t="s">
        <v>8</v>
      </c>
      <c r="JFE14" t="s">
        <v>8</v>
      </c>
      <c r="JFF14" t="s">
        <v>8</v>
      </c>
      <c r="JFG14" t="s">
        <v>8</v>
      </c>
      <c r="JFH14" t="s">
        <v>8</v>
      </c>
      <c r="JFI14" t="s">
        <v>8</v>
      </c>
      <c r="JFJ14" t="s">
        <v>8</v>
      </c>
      <c r="JFK14" t="s">
        <v>8</v>
      </c>
      <c r="JFL14" t="s">
        <v>8</v>
      </c>
      <c r="JFM14" t="s">
        <v>8</v>
      </c>
      <c r="JFN14" t="s">
        <v>8</v>
      </c>
      <c r="JFO14" t="s">
        <v>8</v>
      </c>
      <c r="JFP14" t="s">
        <v>8</v>
      </c>
      <c r="JFQ14" t="s">
        <v>8</v>
      </c>
      <c r="JFR14" t="s">
        <v>8</v>
      </c>
      <c r="JFS14" t="s">
        <v>8</v>
      </c>
      <c r="JFT14" t="s">
        <v>8</v>
      </c>
      <c r="JFU14" t="s">
        <v>8</v>
      </c>
      <c r="JFV14" t="s">
        <v>8</v>
      </c>
      <c r="JFW14" t="s">
        <v>8</v>
      </c>
      <c r="JFX14" t="s">
        <v>8</v>
      </c>
      <c r="JFY14" t="s">
        <v>8</v>
      </c>
      <c r="JFZ14" t="s">
        <v>8</v>
      </c>
      <c r="JGA14" t="s">
        <v>8</v>
      </c>
      <c r="JGB14" t="s">
        <v>8</v>
      </c>
      <c r="JGC14" t="s">
        <v>8</v>
      </c>
      <c r="JGD14" t="s">
        <v>8</v>
      </c>
      <c r="JGE14" t="s">
        <v>8</v>
      </c>
      <c r="JGF14" t="s">
        <v>8</v>
      </c>
      <c r="JGG14" t="s">
        <v>8</v>
      </c>
      <c r="JGH14" t="s">
        <v>8</v>
      </c>
      <c r="JGI14" t="s">
        <v>8</v>
      </c>
      <c r="JGJ14" t="s">
        <v>8</v>
      </c>
      <c r="JGK14" t="s">
        <v>8</v>
      </c>
      <c r="JGL14" t="s">
        <v>8</v>
      </c>
      <c r="JGM14" t="s">
        <v>8</v>
      </c>
      <c r="JGN14" t="s">
        <v>8</v>
      </c>
      <c r="JGO14" t="s">
        <v>8</v>
      </c>
      <c r="JGP14" t="s">
        <v>8</v>
      </c>
      <c r="JGQ14" t="s">
        <v>8</v>
      </c>
      <c r="JGR14" t="s">
        <v>8</v>
      </c>
      <c r="JGS14" t="s">
        <v>8</v>
      </c>
      <c r="JGT14" t="s">
        <v>8</v>
      </c>
      <c r="JGU14" t="s">
        <v>8</v>
      </c>
      <c r="JGV14" t="s">
        <v>8</v>
      </c>
      <c r="JGW14" t="s">
        <v>8</v>
      </c>
      <c r="JGX14" t="s">
        <v>8</v>
      </c>
      <c r="JGY14" t="s">
        <v>8</v>
      </c>
      <c r="JGZ14" t="s">
        <v>8</v>
      </c>
      <c r="JHA14" t="s">
        <v>8</v>
      </c>
      <c r="JHB14" t="s">
        <v>8</v>
      </c>
      <c r="JHC14" t="s">
        <v>8</v>
      </c>
      <c r="JHD14" t="s">
        <v>8</v>
      </c>
      <c r="JHE14" t="s">
        <v>8</v>
      </c>
      <c r="JHF14" t="s">
        <v>8</v>
      </c>
      <c r="JHG14" t="s">
        <v>8</v>
      </c>
      <c r="JHH14" t="s">
        <v>8</v>
      </c>
      <c r="JHI14" t="s">
        <v>8</v>
      </c>
      <c r="JHJ14" t="s">
        <v>8</v>
      </c>
      <c r="JHK14" t="s">
        <v>8</v>
      </c>
      <c r="JHL14" t="s">
        <v>8</v>
      </c>
      <c r="JHM14" t="s">
        <v>8</v>
      </c>
      <c r="JHN14" t="s">
        <v>8</v>
      </c>
      <c r="JHO14" t="s">
        <v>8</v>
      </c>
      <c r="JHP14" t="s">
        <v>8</v>
      </c>
      <c r="JHQ14" t="s">
        <v>8</v>
      </c>
      <c r="JHR14" t="s">
        <v>8</v>
      </c>
      <c r="JHS14" t="s">
        <v>8</v>
      </c>
      <c r="JHT14" t="s">
        <v>8</v>
      </c>
      <c r="JHU14" t="s">
        <v>8</v>
      </c>
      <c r="JHV14" t="s">
        <v>8</v>
      </c>
      <c r="JHW14" t="s">
        <v>8</v>
      </c>
      <c r="JHX14" t="s">
        <v>8</v>
      </c>
      <c r="JHY14" t="s">
        <v>8</v>
      </c>
      <c r="JHZ14" t="s">
        <v>8</v>
      </c>
      <c r="JIA14" t="s">
        <v>8</v>
      </c>
      <c r="JIB14" t="s">
        <v>8</v>
      </c>
      <c r="JIC14" t="s">
        <v>8</v>
      </c>
      <c r="JID14" t="s">
        <v>8</v>
      </c>
      <c r="JIE14" t="s">
        <v>8</v>
      </c>
      <c r="JIF14" t="s">
        <v>8</v>
      </c>
      <c r="JIG14" t="s">
        <v>8</v>
      </c>
      <c r="JIH14" t="s">
        <v>8</v>
      </c>
      <c r="JII14" t="s">
        <v>8</v>
      </c>
      <c r="JIJ14" t="s">
        <v>8</v>
      </c>
      <c r="JIK14" t="s">
        <v>8</v>
      </c>
      <c r="JIL14" t="s">
        <v>8</v>
      </c>
      <c r="JIM14" t="s">
        <v>8</v>
      </c>
      <c r="JIN14" t="s">
        <v>8</v>
      </c>
      <c r="JIO14" t="s">
        <v>8</v>
      </c>
      <c r="JIP14" t="s">
        <v>8</v>
      </c>
      <c r="JIQ14" t="s">
        <v>8</v>
      </c>
      <c r="JIR14" t="s">
        <v>8</v>
      </c>
      <c r="JIS14" t="s">
        <v>8</v>
      </c>
      <c r="JIT14" t="s">
        <v>8</v>
      </c>
      <c r="JIU14" t="s">
        <v>8</v>
      </c>
      <c r="JIV14" t="s">
        <v>8</v>
      </c>
      <c r="JIW14" t="s">
        <v>8</v>
      </c>
      <c r="JIX14" t="s">
        <v>8</v>
      </c>
      <c r="JIY14" t="s">
        <v>8</v>
      </c>
      <c r="JIZ14" t="s">
        <v>8</v>
      </c>
      <c r="JJA14" t="s">
        <v>8</v>
      </c>
      <c r="JJB14" t="s">
        <v>8</v>
      </c>
      <c r="JJC14" t="s">
        <v>8</v>
      </c>
      <c r="JJD14" t="s">
        <v>8</v>
      </c>
      <c r="JJE14" t="s">
        <v>8</v>
      </c>
      <c r="JJF14" t="s">
        <v>8</v>
      </c>
      <c r="JJG14" t="s">
        <v>8</v>
      </c>
      <c r="JJH14" t="s">
        <v>8</v>
      </c>
      <c r="JJI14" t="s">
        <v>8</v>
      </c>
      <c r="JJJ14" t="s">
        <v>8</v>
      </c>
      <c r="JJK14" t="s">
        <v>8</v>
      </c>
      <c r="JJL14" t="s">
        <v>8</v>
      </c>
      <c r="JJM14" t="s">
        <v>8</v>
      </c>
      <c r="JJN14" t="s">
        <v>8</v>
      </c>
      <c r="JJO14" t="s">
        <v>8</v>
      </c>
      <c r="JJP14" t="s">
        <v>8</v>
      </c>
      <c r="JJQ14" t="s">
        <v>8</v>
      </c>
      <c r="JJR14" t="s">
        <v>8</v>
      </c>
      <c r="JJS14" t="s">
        <v>8</v>
      </c>
      <c r="JJT14" t="s">
        <v>8</v>
      </c>
      <c r="JJU14" t="s">
        <v>8</v>
      </c>
      <c r="JJV14" t="s">
        <v>8</v>
      </c>
      <c r="JJW14" t="s">
        <v>8</v>
      </c>
      <c r="JJX14" t="s">
        <v>8</v>
      </c>
      <c r="JJY14" t="s">
        <v>8</v>
      </c>
      <c r="JJZ14" t="s">
        <v>8</v>
      </c>
      <c r="JKA14" t="s">
        <v>8</v>
      </c>
      <c r="JKB14" t="s">
        <v>8</v>
      </c>
      <c r="JKC14" t="s">
        <v>8</v>
      </c>
      <c r="JKD14" t="s">
        <v>8</v>
      </c>
      <c r="JKE14" t="s">
        <v>8</v>
      </c>
      <c r="JKF14" t="s">
        <v>8</v>
      </c>
      <c r="JKG14" t="s">
        <v>8</v>
      </c>
      <c r="JKH14" t="s">
        <v>8</v>
      </c>
      <c r="JKI14" t="s">
        <v>8</v>
      </c>
      <c r="JKJ14" t="s">
        <v>8</v>
      </c>
      <c r="JKK14" t="s">
        <v>8</v>
      </c>
      <c r="JKL14" t="s">
        <v>8</v>
      </c>
      <c r="JKM14" t="s">
        <v>8</v>
      </c>
      <c r="JKN14" t="s">
        <v>8</v>
      </c>
      <c r="JKO14" t="s">
        <v>8</v>
      </c>
      <c r="JKP14" t="s">
        <v>8</v>
      </c>
      <c r="JKQ14" t="s">
        <v>8</v>
      </c>
      <c r="JKR14" t="s">
        <v>8</v>
      </c>
      <c r="JKS14" t="s">
        <v>8</v>
      </c>
      <c r="JKT14" t="s">
        <v>8</v>
      </c>
      <c r="JKU14" t="s">
        <v>8</v>
      </c>
      <c r="JKV14" t="s">
        <v>8</v>
      </c>
      <c r="JKW14" t="s">
        <v>8</v>
      </c>
      <c r="JKX14" t="s">
        <v>8</v>
      </c>
      <c r="JKY14" t="s">
        <v>8</v>
      </c>
      <c r="JKZ14" t="s">
        <v>8</v>
      </c>
      <c r="JLA14" t="s">
        <v>8</v>
      </c>
      <c r="JLB14" t="s">
        <v>8</v>
      </c>
      <c r="JLC14" t="s">
        <v>8</v>
      </c>
      <c r="JLD14" t="s">
        <v>8</v>
      </c>
      <c r="JLE14" t="s">
        <v>8</v>
      </c>
      <c r="JLF14" t="s">
        <v>8</v>
      </c>
      <c r="JLG14" t="s">
        <v>8</v>
      </c>
      <c r="JLH14" t="s">
        <v>8</v>
      </c>
      <c r="JLI14" t="s">
        <v>8</v>
      </c>
      <c r="JLJ14" t="s">
        <v>8</v>
      </c>
      <c r="JLK14" t="s">
        <v>8</v>
      </c>
      <c r="JLL14" t="s">
        <v>8</v>
      </c>
      <c r="JLM14" t="s">
        <v>8</v>
      </c>
      <c r="JLN14" t="s">
        <v>8</v>
      </c>
      <c r="JLO14" t="s">
        <v>8</v>
      </c>
      <c r="JLP14" t="s">
        <v>8</v>
      </c>
      <c r="JLQ14" t="s">
        <v>8</v>
      </c>
      <c r="JLR14" t="s">
        <v>8</v>
      </c>
      <c r="JLS14" t="s">
        <v>8</v>
      </c>
      <c r="JLT14" t="s">
        <v>8</v>
      </c>
      <c r="JLU14" t="s">
        <v>8</v>
      </c>
      <c r="JLV14" t="s">
        <v>8</v>
      </c>
      <c r="JLW14" t="s">
        <v>8</v>
      </c>
      <c r="JLX14" t="s">
        <v>8</v>
      </c>
      <c r="JLY14" t="s">
        <v>8</v>
      </c>
      <c r="JLZ14" t="s">
        <v>8</v>
      </c>
      <c r="JMA14" t="s">
        <v>8</v>
      </c>
      <c r="JMB14" t="s">
        <v>8</v>
      </c>
      <c r="JMC14" t="s">
        <v>8</v>
      </c>
      <c r="JMD14" t="s">
        <v>8</v>
      </c>
      <c r="JME14" t="s">
        <v>8</v>
      </c>
      <c r="JMF14" t="s">
        <v>8</v>
      </c>
      <c r="JMG14" t="s">
        <v>8</v>
      </c>
      <c r="JMH14" t="s">
        <v>8</v>
      </c>
      <c r="JMI14" t="s">
        <v>8</v>
      </c>
      <c r="JMJ14" t="s">
        <v>8</v>
      </c>
      <c r="JMK14" t="s">
        <v>8</v>
      </c>
      <c r="JML14" t="s">
        <v>8</v>
      </c>
      <c r="JMM14" t="s">
        <v>8</v>
      </c>
      <c r="JMN14" t="s">
        <v>8</v>
      </c>
      <c r="JMO14" t="s">
        <v>8</v>
      </c>
      <c r="JMP14" t="s">
        <v>8</v>
      </c>
      <c r="JMQ14" t="s">
        <v>8</v>
      </c>
      <c r="JMR14" t="s">
        <v>8</v>
      </c>
      <c r="JMS14" t="s">
        <v>8</v>
      </c>
      <c r="JMT14" t="s">
        <v>8</v>
      </c>
      <c r="JMU14" t="s">
        <v>8</v>
      </c>
      <c r="JMV14" t="s">
        <v>8</v>
      </c>
      <c r="JMW14" t="s">
        <v>8</v>
      </c>
      <c r="JMX14" t="s">
        <v>8</v>
      </c>
      <c r="JMY14" t="s">
        <v>8</v>
      </c>
      <c r="JMZ14" t="s">
        <v>8</v>
      </c>
      <c r="JNA14" t="s">
        <v>8</v>
      </c>
      <c r="JNB14" t="s">
        <v>8</v>
      </c>
      <c r="JNC14" t="s">
        <v>8</v>
      </c>
      <c r="JND14" t="s">
        <v>8</v>
      </c>
      <c r="JNE14" t="s">
        <v>8</v>
      </c>
      <c r="JNF14" t="s">
        <v>8</v>
      </c>
      <c r="JNG14" t="s">
        <v>8</v>
      </c>
      <c r="JNH14" t="s">
        <v>8</v>
      </c>
      <c r="JNI14" t="s">
        <v>8</v>
      </c>
      <c r="JNJ14" t="s">
        <v>8</v>
      </c>
      <c r="JNK14" t="s">
        <v>8</v>
      </c>
      <c r="JNL14" t="s">
        <v>8</v>
      </c>
      <c r="JNM14" t="s">
        <v>8</v>
      </c>
      <c r="JNN14" t="s">
        <v>8</v>
      </c>
      <c r="JNO14" t="s">
        <v>8</v>
      </c>
      <c r="JNP14" t="s">
        <v>8</v>
      </c>
      <c r="JNQ14" t="s">
        <v>8</v>
      </c>
      <c r="JNR14" t="s">
        <v>8</v>
      </c>
      <c r="JNS14" t="s">
        <v>8</v>
      </c>
      <c r="JNT14" t="s">
        <v>8</v>
      </c>
      <c r="JNU14" t="s">
        <v>8</v>
      </c>
      <c r="JNV14" t="s">
        <v>8</v>
      </c>
      <c r="JNW14" t="s">
        <v>8</v>
      </c>
      <c r="JNX14" t="s">
        <v>8</v>
      </c>
      <c r="JNY14" t="s">
        <v>8</v>
      </c>
      <c r="JNZ14" t="s">
        <v>8</v>
      </c>
      <c r="JOA14" t="s">
        <v>8</v>
      </c>
      <c r="JOB14" t="s">
        <v>8</v>
      </c>
      <c r="JOC14" t="s">
        <v>8</v>
      </c>
      <c r="JOD14" t="s">
        <v>8</v>
      </c>
      <c r="JOE14" t="s">
        <v>8</v>
      </c>
      <c r="JOF14" t="s">
        <v>8</v>
      </c>
      <c r="JOG14" t="s">
        <v>8</v>
      </c>
      <c r="JOH14" t="s">
        <v>8</v>
      </c>
      <c r="JOI14" t="s">
        <v>8</v>
      </c>
      <c r="JOJ14" t="s">
        <v>8</v>
      </c>
      <c r="JOK14" t="s">
        <v>8</v>
      </c>
      <c r="JOL14" t="s">
        <v>8</v>
      </c>
      <c r="JOM14" t="s">
        <v>8</v>
      </c>
      <c r="JON14" t="s">
        <v>8</v>
      </c>
      <c r="JOO14" t="s">
        <v>8</v>
      </c>
      <c r="JOP14" t="s">
        <v>8</v>
      </c>
      <c r="JOQ14" t="s">
        <v>8</v>
      </c>
      <c r="JOR14" t="s">
        <v>8</v>
      </c>
      <c r="JOS14" t="s">
        <v>8</v>
      </c>
      <c r="JOT14" t="s">
        <v>8</v>
      </c>
      <c r="JOU14" t="s">
        <v>8</v>
      </c>
      <c r="JOV14" t="s">
        <v>8</v>
      </c>
      <c r="JOW14" t="s">
        <v>8</v>
      </c>
      <c r="JOX14" t="s">
        <v>8</v>
      </c>
      <c r="JOY14" t="s">
        <v>8</v>
      </c>
      <c r="JOZ14" t="s">
        <v>8</v>
      </c>
      <c r="JPA14" t="s">
        <v>8</v>
      </c>
      <c r="JPB14" t="s">
        <v>8</v>
      </c>
      <c r="JPC14" t="s">
        <v>8</v>
      </c>
      <c r="JPD14" t="s">
        <v>8</v>
      </c>
      <c r="JPE14" t="s">
        <v>8</v>
      </c>
      <c r="JPF14" t="s">
        <v>8</v>
      </c>
      <c r="JPG14" t="s">
        <v>8</v>
      </c>
      <c r="JPH14" t="s">
        <v>8</v>
      </c>
      <c r="JPI14" t="s">
        <v>8</v>
      </c>
      <c r="JPJ14" t="s">
        <v>8</v>
      </c>
      <c r="JPK14" t="s">
        <v>8</v>
      </c>
      <c r="JPL14" t="s">
        <v>8</v>
      </c>
      <c r="JPM14" t="s">
        <v>8</v>
      </c>
      <c r="JPN14" t="s">
        <v>8</v>
      </c>
      <c r="JPO14" t="s">
        <v>8</v>
      </c>
      <c r="JPP14" t="s">
        <v>8</v>
      </c>
      <c r="JPQ14" t="s">
        <v>8</v>
      </c>
      <c r="JPR14" t="s">
        <v>8</v>
      </c>
      <c r="JPS14" t="s">
        <v>8</v>
      </c>
      <c r="JPT14" t="s">
        <v>8</v>
      </c>
      <c r="JPU14" t="s">
        <v>8</v>
      </c>
      <c r="JPV14" t="s">
        <v>8</v>
      </c>
      <c r="JPW14" t="s">
        <v>8</v>
      </c>
      <c r="JPX14" t="s">
        <v>8</v>
      </c>
      <c r="JPY14" t="s">
        <v>8</v>
      </c>
      <c r="JPZ14" t="s">
        <v>8</v>
      </c>
      <c r="JQA14" t="s">
        <v>8</v>
      </c>
      <c r="JQB14" t="s">
        <v>8</v>
      </c>
      <c r="JQC14" t="s">
        <v>8</v>
      </c>
      <c r="JQD14" t="s">
        <v>8</v>
      </c>
      <c r="JQE14" t="s">
        <v>8</v>
      </c>
      <c r="JQF14" t="s">
        <v>8</v>
      </c>
      <c r="JQG14" t="s">
        <v>8</v>
      </c>
      <c r="JQH14" t="s">
        <v>8</v>
      </c>
      <c r="JQI14" t="s">
        <v>8</v>
      </c>
      <c r="JQJ14" t="s">
        <v>8</v>
      </c>
      <c r="JQK14" t="s">
        <v>8</v>
      </c>
      <c r="JQL14" t="s">
        <v>8</v>
      </c>
      <c r="JQM14" t="s">
        <v>8</v>
      </c>
      <c r="JQN14" t="s">
        <v>8</v>
      </c>
      <c r="JQO14" t="s">
        <v>8</v>
      </c>
      <c r="JQP14" t="s">
        <v>8</v>
      </c>
      <c r="JQQ14" t="s">
        <v>8</v>
      </c>
      <c r="JQR14" t="s">
        <v>8</v>
      </c>
      <c r="JQS14" t="s">
        <v>8</v>
      </c>
      <c r="JQT14" t="s">
        <v>8</v>
      </c>
      <c r="JQU14" t="s">
        <v>8</v>
      </c>
      <c r="JQV14" t="s">
        <v>8</v>
      </c>
      <c r="JQW14" t="s">
        <v>8</v>
      </c>
      <c r="JQX14" t="s">
        <v>8</v>
      </c>
      <c r="JQY14" t="s">
        <v>8</v>
      </c>
      <c r="JQZ14" t="s">
        <v>8</v>
      </c>
      <c r="JRA14" t="s">
        <v>8</v>
      </c>
      <c r="JRB14" t="s">
        <v>8</v>
      </c>
      <c r="JRC14" t="s">
        <v>8</v>
      </c>
      <c r="JRD14" t="s">
        <v>8</v>
      </c>
      <c r="JRE14" t="s">
        <v>8</v>
      </c>
      <c r="JRF14" t="s">
        <v>8</v>
      </c>
      <c r="JRG14" t="s">
        <v>8</v>
      </c>
      <c r="JRH14" t="s">
        <v>8</v>
      </c>
      <c r="JRI14" t="s">
        <v>8</v>
      </c>
      <c r="JRJ14" t="s">
        <v>8</v>
      </c>
      <c r="JRK14" t="s">
        <v>8</v>
      </c>
      <c r="JRL14" t="s">
        <v>8</v>
      </c>
      <c r="JRM14" t="s">
        <v>8</v>
      </c>
      <c r="JRN14" t="s">
        <v>8</v>
      </c>
      <c r="JRO14" t="s">
        <v>8</v>
      </c>
      <c r="JRP14" t="s">
        <v>8</v>
      </c>
      <c r="JRQ14" t="s">
        <v>8</v>
      </c>
      <c r="JRR14" t="s">
        <v>8</v>
      </c>
      <c r="JRS14" t="s">
        <v>8</v>
      </c>
      <c r="JRT14" t="s">
        <v>8</v>
      </c>
      <c r="JRU14" t="s">
        <v>8</v>
      </c>
      <c r="JRV14" t="s">
        <v>8</v>
      </c>
      <c r="JRW14" t="s">
        <v>8</v>
      </c>
      <c r="JRX14" t="s">
        <v>8</v>
      </c>
      <c r="JRY14" t="s">
        <v>8</v>
      </c>
      <c r="JRZ14" t="s">
        <v>8</v>
      </c>
      <c r="JSA14" t="s">
        <v>8</v>
      </c>
      <c r="JSB14" t="s">
        <v>8</v>
      </c>
      <c r="JSC14" t="s">
        <v>8</v>
      </c>
      <c r="JSD14" t="s">
        <v>8</v>
      </c>
      <c r="JSE14" t="s">
        <v>8</v>
      </c>
      <c r="JSF14" t="s">
        <v>8</v>
      </c>
      <c r="JSG14" t="s">
        <v>8</v>
      </c>
      <c r="JSH14" t="s">
        <v>8</v>
      </c>
      <c r="JSI14" t="s">
        <v>8</v>
      </c>
      <c r="JSJ14" t="s">
        <v>8</v>
      </c>
      <c r="JSK14" t="s">
        <v>8</v>
      </c>
      <c r="JSL14" t="s">
        <v>8</v>
      </c>
      <c r="JSM14" t="s">
        <v>8</v>
      </c>
      <c r="JSN14" t="s">
        <v>8</v>
      </c>
      <c r="JSO14" t="s">
        <v>8</v>
      </c>
      <c r="JSP14" t="s">
        <v>8</v>
      </c>
      <c r="JSQ14" t="s">
        <v>8</v>
      </c>
      <c r="JSR14" t="s">
        <v>8</v>
      </c>
      <c r="JSS14" t="s">
        <v>8</v>
      </c>
      <c r="JST14" t="s">
        <v>8</v>
      </c>
      <c r="JSU14" t="s">
        <v>8</v>
      </c>
      <c r="JSV14" t="s">
        <v>8</v>
      </c>
      <c r="JSW14" t="s">
        <v>8</v>
      </c>
      <c r="JSX14" t="s">
        <v>8</v>
      </c>
      <c r="JSY14" t="s">
        <v>8</v>
      </c>
      <c r="JSZ14" t="s">
        <v>8</v>
      </c>
      <c r="JTA14" t="s">
        <v>8</v>
      </c>
      <c r="JTB14" t="s">
        <v>8</v>
      </c>
      <c r="JTC14" t="s">
        <v>8</v>
      </c>
      <c r="JTD14" t="s">
        <v>8</v>
      </c>
      <c r="JTE14" t="s">
        <v>8</v>
      </c>
      <c r="JTF14" t="s">
        <v>8</v>
      </c>
      <c r="JTG14" t="s">
        <v>8</v>
      </c>
      <c r="JTH14" t="s">
        <v>8</v>
      </c>
      <c r="JTI14" t="s">
        <v>8</v>
      </c>
      <c r="JTJ14" t="s">
        <v>8</v>
      </c>
      <c r="JTK14" t="s">
        <v>8</v>
      </c>
      <c r="JTL14" t="s">
        <v>8</v>
      </c>
      <c r="JTM14" t="s">
        <v>8</v>
      </c>
      <c r="JTN14" t="s">
        <v>8</v>
      </c>
      <c r="JTO14" t="s">
        <v>8</v>
      </c>
      <c r="JTP14" t="s">
        <v>8</v>
      </c>
      <c r="JTQ14" t="s">
        <v>8</v>
      </c>
      <c r="JTR14" t="s">
        <v>8</v>
      </c>
      <c r="JTS14" t="s">
        <v>8</v>
      </c>
      <c r="JTT14" t="s">
        <v>8</v>
      </c>
      <c r="JTU14" t="s">
        <v>8</v>
      </c>
      <c r="JTV14" t="s">
        <v>8</v>
      </c>
      <c r="JTW14" t="s">
        <v>8</v>
      </c>
      <c r="JTX14" t="s">
        <v>8</v>
      </c>
      <c r="JTY14" t="s">
        <v>8</v>
      </c>
      <c r="JTZ14" t="s">
        <v>8</v>
      </c>
      <c r="JUA14" t="s">
        <v>8</v>
      </c>
      <c r="JUB14" t="s">
        <v>8</v>
      </c>
      <c r="JUC14" t="s">
        <v>8</v>
      </c>
      <c r="JUD14" t="s">
        <v>8</v>
      </c>
      <c r="JUE14" t="s">
        <v>8</v>
      </c>
      <c r="JUF14" t="s">
        <v>8</v>
      </c>
      <c r="JUG14" t="s">
        <v>8</v>
      </c>
      <c r="JUH14" t="s">
        <v>8</v>
      </c>
      <c r="JUI14" t="s">
        <v>8</v>
      </c>
      <c r="JUJ14" t="s">
        <v>8</v>
      </c>
      <c r="JUK14" t="s">
        <v>8</v>
      </c>
      <c r="JUL14" t="s">
        <v>8</v>
      </c>
      <c r="JUM14" t="s">
        <v>8</v>
      </c>
      <c r="JUN14" t="s">
        <v>8</v>
      </c>
      <c r="JUO14" t="s">
        <v>8</v>
      </c>
      <c r="JUP14" t="s">
        <v>8</v>
      </c>
      <c r="JUQ14" t="s">
        <v>8</v>
      </c>
      <c r="JUR14" t="s">
        <v>8</v>
      </c>
      <c r="JUS14" t="s">
        <v>8</v>
      </c>
      <c r="JUT14" t="s">
        <v>8</v>
      </c>
      <c r="JUU14" t="s">
        <v>8</v>
      </c>
      <c r="JUV14" t="s">
        <v>8</v>
      </c>
      <c r="JUW14" t="s">
        <v>8</v>
      </c>
      <c r="JUX14" t="s">
        <v>8</v>
      </c>
      <c r="JUY14" t="s">
        <v>8</v>
      </c>
      <c r="JUZ14" t="s">
        <v>8</v>
      </c>
      <c r="JVA14" t="s">
        <v>8</v>
      </c>
      <c r="JVB14" t="s">
        <v>8</v>
      </c>
      <c r="JVC14" t="s">
        <v>8</v>
      </c>
      <c r="JVD14" t="s">
        <v>8</v>
      </c>
      <c r="JVE14" t="s">
        <v>8</v>
      </c>
      <c r="JVF14" t="s">
        <v>8</v>
      </c>
      <c r="JVG14" t="s">
        <v>8</v>
      </c>
      <c r="JVH14" t="s">
        <v>8</v>
      </c>
      <c r="JVI14" t="s">
        <v>8</v>
      </c>
      <c r="JVJ14" t="s">
        <v>8</v>
      </c>
      <c r="JVK14" t="s">
        <v>8</v>
      </c>
      <c r="JVL14" t="s">
        <v>8</v>
      </c>
      <c r="JVM14" t="s">
        <v>8</v>
      </c>
      <c r="JVN14" t="s">
        <v>8</v>
      </c>
      <c r="JVO14" t="s">
        <v>8</v>
      </c>
      <c r="JVP14" t="s">
        <v>8</v>
      </c>
      <c r="JVQ14" t="s">
        <v>8</v>
      </c>
      <c r="JVR14" t="s">
        <v>8</v>
      </c>
      <c r="JVS14" t="s">
        <v>8</v>
      </c>
      <c r="JVT14" t="s">
        <v>8</v>
      </c>
      <c r="JVU14" t="s">
        <v>8</v>
      </c>
      <c r="JVV14" t="s">
        <v>8</v>
      </c>
      <c r="JVW14" t="s">
        <v>8</v>
      </c>
      <c r="JVX14" t="s">
        <v>8</v>
      </c>
      <c r="JVY14" t="s">
        <v>8</v>
      </c>
      <c r="JVZ14" t="s">
        <v>8</v>
      </c>
      <c r="JWA14" t="s">
        <v>8</v>
      </c>
      <c r="JWB14" t="s">
        <v>8</v>
      </c>
      <c r="JWC14" t="s">
        <v>8</v>
      </c>
      <c r="JWD14" t="s">
        <v>8</v>
      </c>
      <c r="JWE14" t="s">
        <v>8</v>
      </c>
      <c r="JWF14" t="s">
        <v>8</v>
      </c>
      <c r="JWG14" t="s">
        <v>8</v>
      </c>
      <c r="JWH14" t="s">
        <v>8</v>
      </c>
      <c r="JWI14" t="s">
        <v>8</v>
      </c>
      <c r="JWJ14" t="s">
        <v>8</v>
      </c>
      <c r="JWK14" t="s">
        <v>8</v>
      </c>
      <c r="JWL14" t="s">
        <v>8</v>
      </c>
      <c r="JWM14" t="s">
        <v>8</v>
      </c>
      <c r="JWN14" t="s">
        <v>8</v>
      </c>
      <c r="JWO14" t="s">
        <v>8</v>
      </c>
      <c r="JWP14" t="s">
        <v>8</v>
      </c>
      <c r="JWQ14" t="s">
        <v>8</v>
      </c>
      <c r="JWR14" t="s">
        <v>8</v>
      </c>
      <c r="JWS14" t="s">
        <v>8</v>
      </c>
      <c r="JWT14" t="s">
        <v>8</v>
      </c>
      <c r="JWU14" t="s">
        <v>8</v>
      </c>
      <c r="JWV14" t="s">
        <v>8</v>
      </c>
      <c r="JWW14" t="s">
        <v>8</v>
      </c>
      <c r="JWX14" t="s">
        <v>8</v>
      </c>
      <c r="JWY14" t="s">
        <v>8</v>
      </c>
      <c r="JWZ14" t="s">
        <v>8</v>
      </c>
      <c r="JXA14" t="s">
        <v>8</v>
      </c>
      <c r="JXB14" t="s">
        <v>8</v>
      </c>
      <c r="JXC14" t="s">
        <v>8</v>
      </c>
      <c r="JXD14" t="s">
        <v>8</v>
      </c>
      <c r="JXE14" t="s">
        <v>8</v>
      </c>
      <c r="JXF14" t="s">
        <v>8</v>
      </c>
      <c r="JXG14" t="s">
        <v>8</v>
      </c>
      <c r="JXH14" t="s">
        <v>8</v>
      </c>
      <c r="JXI14" t="s">
        <v>8</v>
      </c>
      <c r="JXJ14" t="s">
        <v>8</v>
      </c>
      <c r="JXK14" t="s">
        <v>8</v>
      </c>
      <c r="JXL14" t="s">
        <v>8</v>
      </c>
      <c r="JXM14" t="s">
        <v>8</v>
      </c>
      <c r="JXN14" t="s">
        <v>8</v>
      </c>
      <c r="JXO14" t="s">
        <v>8</v>
      </c>
      <c r="JXP14" t="s">
        <v>8</v>
      </c>
      <c r="JXQ14" t="s">
        <v>8</v>
      </c>
      <c r="JXR14" t="s">
        <v>8</v>
      </c>
      <c r="JXS14" t="s">
        <v>8</v>
      </c>
      <c r="JXT14" t="s">
        <v>8</v>
      </c>
      <c r="JXU14" t="s">
        <v>8</v>
      </c>
      <c r="JXV14" t="s">
        <v>8</v>
      </c>
      <c r="JXW14" t="s">
        <v>8</v>
      </c>
      <c r="JXX14" t="s">
        <v>8</v>
      </c>
      <c r="JXY14" t="s">
        <v>8</v>
      </c>
      <c r="JXZ14" t="s">
        <v>8</v>
      </c>
      <c r="JYA14" t="s">
        <v>8</v>
      </c>
      <c r="JYB14" t="s">
        <v>8</v>
      </c>
      <c r="JYC14" t="s">
        <v>8</v>
      </c>
      <c r="JYD14" t="s">
        <v>8</v>
      </c>
      <c r="JYE14" t="s">
        <v>8</v>
      </c>
      <c r="JYF14" t="s">
        <v>8</v>
      </c>
      <c r="JYG14" t="s">
        <v>8</v>
      </c>
      <c r="JYH14" t="s">
        <v>8</v>
      </c>
      <c r="JYI14" t="s">
        <v>8</v>
      </c>
      <c r="JYJ14" t="s">
        <v>8</v>
      </c>
      <c r="JYK14" t="s">
        <v>8</v>
      </c>
      <c r="JYL14" t="s">
        <v>8</v>
      </c>
      <c r="JYM14" t="s">
        <v>8</v>
      </c>
      <c r="JYN14" t="s">
        <v>8</v>
      </c>
      <c r="JYO14" t="s">
        <v>8</v>
      </c>
      <c r="JYP14" t="s">
        <v>8</v>
      </c>
      <c r="JYQ14" t="s">
        <v>8</v>
      </c>
      <c r="JYR14" t="s">
        <v>8</v>
      </c>
      <c r="JYS14" t="s">
        <v>8</v>
      </c>
      <c r="JYT14" t="s">
        <v>8</v>
      </c>
      <c r="JYU14" t="s">
        <v>8</v>
      </c>
      <c r="JYV14" t="s">
        <v>8</v>
      </c>
      <c r="JYW14" t="s">
        <v>8</v>
      </c>
      <c r="JYX14" t="s">
        <v>8</v>
      </c>
      <c r="JYY14" t="s">
        <v>8</v>
      </c>
      <c r="JYZ14" t="s">
        <v>8</v>
      </c>
      <c r="JZA14" t="s">
        <v>8</v>
      </c>
      <c r="JZB14" t="s">
        <v>8</v>
      </c>
      <c r="JZC14" t="s">
        <v>8</v>
      </c>
      <c r="JZD14" t="s">
        <v>8</v>
      </c>
      <c r="JZE14" t="s">
        <v>8</v>
      </c>
      <c r="JZF14" t="s">
        <v>8</v>
      </c>
      <c r="JZG14" t="s">
        <v>8</v>
      </c>
      <c r="JZH14" t="s">
        <v>8</v>
      </c>
      <c r="JZI14" t="s">
        <v>8</v>
      </c>
      <c r="JZJ14" t="s">
        <v>8</v>
      </c>
      <c r="JZK14" t="s">
        <v>8</v>
      </c>
      <c r="JZL14" t="s">
        <v>8</v>
      </c>
      <c r="JZM14" t="s">
        <v>8</v>
      </c>
      <c r="JZN14" t="s">
        <v>8</v>
      </c>
      <c r="JZO14" t="s">
        <v>8</v>
      </c>
      <c r="JZP14" t="s">
        <v>8</v>
      </c>
      <c r="JZQ14" t="s">
        <v>8</v>
      </c>
      <c r="JZR14" t="s">
        <v>8</v>
      </c>
      <c r="JZS14" t="s">
        <v>8</v>
      </c>
      <c r="JZT14" t="s">
        <v>8</v>
      </c>
      <c r="JZU14" t="s">
        <v>8</v>
      </c>
      <c r="JZV14" t="s">
        <v>8</v>
      </c>
      <c r="JZW14" t="s">
        <v>8</v>
      </c>
      <c r="JZX14" t="s">
        <v>8</v>
      </c>
      <c r="JZY14" t="s">
        <v>8</v>
      </c>
      <c r="JZZ14" t="s">
        <v>8</v>
      </c>
      <c r="KAA14" t="s">
        <v>8</v>
      </c>
      <c r="KAB14" t="s">
        <v>8</v>
      </c>
      <c r="KAC14" t="s">
        <v>8</v>
      </c>
      <c r="KAD14" t="s">
        <v>8</v>
      </c>
      <c r="KAE14" t="s">
        <v>8</v>
      </c>
      <c r="KAF14" t="s">
        <v>8</v>
      </c>
      <c r="KAG14" t="s">
        <v>8</v>
      </c>
      <c r="KAH14" t="s">
        <v>8</v>
      </c>
      <c r="KAI14" t="s">
        <v>8</v>
      </c>
      <c r="KAJ14" t="s">
        <v>8</v>
      </c>
      <c r="KAK14" t="s">
        <v>8</v>
      </c>
      <c r="KAL14" t="s">
        <v>8</v>
      </c>
      <c r="KAM14" t="s">
        <v>8</v>
      </c>
      <c r="KAN14" t="s">
        <v>8</v>
      </c>
      <c r="KAO14" t="s">
        <v>8</v>
      </c>
      <c r="KAP14" t="s">
        <v>8</v>
      </c>
      <c r="KAQ14" t="s">
        <v>8</v>
      </c>
      <c r="KAR14" t="s">
        <v>8</v>
      </c>
      <c r="KAS14" t="s">
        <v>8</v>
      </c>
      <c r="KAT14" t="s">
        <v>8</v>
      </c>
      <c r="KAU14" t="s">
        <v>8</v>
      </c>
      <c r="KAV14" t="s">
        <v>8</v>
      </c>
      <c r="KAW14" t="s">
        <v>8</v>
      </c>
      <c r="KAX14" t="s">
        <v>8</v>
      </c>
      <c r="KAY14" t="s">
        <v>8</v>
      </c>
      <c r="KAZ14" t="s">
        <v>8</v>
      </c>
      <c r="KBA14" t="s">
        <v>8</v>
      </c>
      <c r="KBB14" t="s">
        <v>8</v>
      </c>
      <c r="KBC14" t="s">
        <v>8</v>
      </c>
      <c r="KBD14" t="s">
        <v>8</v>
      </c>
      <c r="KBE14" t="s">
        <v>8</v>
      </c>
      <c r="KBF14" t="s">
        <v>8</v>
      </c>
      <c r="KBG14" t="s">
        <v>8</v>
      </c>
      <c r="KBH14" t="s">
        <v>8</v>
      </c>
      <c r="KBI14" t="s">
        <v>8</v>
      </c>
      <c r="KBJ14" t="s">
        <v>8</v>
      </c>
      <c r="KBK14" t="s">
        <v>8</v>
      </c>
      <c r="KBL14" t="s">
        <v>8</v>
      </c>
      <c r="KBM14" t="s">
        <v>8</v>
      </c>
      <c r="KBN14" t="s">
        <v>8</v>
      </c>
      <c r="KBO14" t="s">
        <v>8</v>
      </c>
      <c r="KBP14" t="s">
        <v>8</v>
      </c>
      <c r="KBQ14" t="s">
        <v>8</v>
      </c>
      <c r="KBR14" t="s">
        <v>8</v>
      </c>
      <c r="KBS14" t="s">
        <v>8</v>
      </c>
      <c r="KBT14" t="s">
        <v>8</v>
      </c>
      <c r="KBU14" t="s">
        <v>8</v>
      </c>
      <c r="KBV14" t="s">
        <v>8</v>
      </c>
      <c r="KBW14" t="s">
        <v>8</v>
      </c>
      <c r="KBX14" t="s">
        <v>8</v>
      </c>
      <c r="KBY14" t="s">
        <v>8</v>
      </c>
      <c r="KBZ14" t="s">
        <v>8</v>
      </c>
      <c r="KCA14" t="s">
        <v>8</v>
      </c>
      <c r="KCB14" t="s">
        <v>8</v>
      </c>
      <c r="KCC14" t="s">
        <v>8</v>
      </c>
      <c r="KCD14" t="s">
        <v>8</v>
      </c>
      <c r="KCE14" t="s">
        <v>8</v>
      </c>
      <c r="KCF14" t="s">
        <v>8</v>
      </c>
      <c r="KCG14" t="s">
        <v>8</v>
      </c>
      <c r="KCH14" t="s">
        <v>8</v>
      </c>
      <c r="KCI14" t="s">
        <v>8</v>
      </c>
      <c r="KCJ14" t="s">
        <v>8</v>
      </c>
      <c r="KCK14" t="s">
        <v>8</v>
      </c>
      <c r="KCL14" t="s">
        <v>8</v>
      </c>
      <c r="KCM14" t="s">
        <v>8</v>
      </c>
      <c r="KCN14" t="s">
        <v>8</v>
      </c>
      <c r="KCO14" t="s">
        <v>8</v>
      </c>
      <c r="KCP14" t="s">
        <v>8</v>
      </c>
      <c r="KCQ14" t="s">
        <v>8</v>
      </c>
      <c r="KCR14" t="s">
        <v>8</v>
      </c>
      <c r="KCS14" t="s">
        <v>8</v>
      </c>
      <c r="KCT14" t="s">
        <v>8</v>
      </c>
      <c r="KCU14" t="s">
        <v>8</v>
      </c>
      <c r="KCV14" t="s">
        <v>8</v>
      </c>
      <c r="KCW14" t="s">
        <v>8</v>
      </c>
      <c r="KCX14" t="s">
        <v>8</v>
      </c>
      <c r="KCY14" t="s">
        <v>8</v>
      </c>
      <c r="KCZ14" t="s">
        <v>8</v>
      </c>
      <c r="KDA14" t="s">
        <v>8</v>
      </c>
      <c r="KDB14" t="s">
        <v>8</v>
      </c>
      <c r="KDC14" t="s">
        <v>8</v>
      </c>
      <c r="KDD14" t="s">
        <v>8</v>
      </c>
      <c r="KDE14" t="s">
        <v>8</v>
      </c>
      <c r="KDF14" t="s">
        <v>8</v>
      </c>
      <c r="KDG14" t="s">
        <v>8</v>
      </c>
      <c r="KDH14" t="s">
        <v>8</v>
      </c>
      <c r="KDI14" t="s">
        <v>8</v>
      </c>
      <c r="KDJ14" t="s">
        <v>8</v>
      </c>
      <c r="KDK14" t="s">
        <v>8</v>
      </c>
      <c r="KDL14" t="s">
        <v>8</v>
      </c>
      <c r="KDM14" t="s">
        <v>8</v>
      </c>
      <c r="KDN14" t="s">
        <v>8</v>
      </c>
      <c r="KDO14" t="s">
        <v>8</v>
      </c>
      <c r="KDP14" t="s">
        <v>8</v>
      </c>
      <c r="KDQ14" t="s">
        <v>8</v>
      </c>
      <c r="KDR14" t="s">
        <v>8</v>
      </c>
      <c r="KDS14" t="s">
        <v>8</v>
      </c>
      <c r="KDT14" t="s">
        <v>8</v>
      </c>
      <c r="KDU14" t="s">
        <v>8</v>
      </c>
      <c r="KDV14" t="s">
        <v>8</v>
      </c>
      <c r="KDW14" t="s">
        <v>8</v>
      </c>
      <c r="KDX14" t="s">
        <v>8</v>
      </c>
      <c r="KDY14" t="s">
        <v>8</v>
      </c>
      <c r="KDZ14" t="s">
        <v>8</v>
      </c>
      <c r="KEA14" t="s">
        <v>8</v>
      </c>
      <c r="KEB14" t="s">
        <v>8</v>
      </c>
      <c r="KEC14" t="s">
        <v>8</v>
      </c>
      <c r="KED14" t="s">
        <v>8</v>
      </c>
      <c r="KEE14" t="s">
        <v>8</v>
      </c>
      <c r="KEF14" t="s">
        <v>8</v>
      </c>
      <c r="KEG14" t="s">
        <v>8</v>
      </c>
      <c r="KEH14" t="s">
        <v>8</v>
      </c>
      <c r="KEI14" t="s">
        <v>8</v>
      </c>
      <c r="KEJ14" t="s">
        <v>8</v>
      </c>
      <c r="KEK14" t="s">
        <v>8</v>
      </c>
      <c r="KEL14" t="s">
        <v>8</v>
      </c>
      <c r="KEM14" t="s">
        <v>8</v>
      </c>
      <c r="KEN14" t="s">
        <v>8</v>
      </c>
      <c r="KEO14" t="s">
        <v>8</v>
      </c>
      <c r="KEP14" t="s">
        <v>8</v>
      </c>
      <c r="KEQ14" t="s">
        <v>8</v>
      </c>
      <c r="KER14" t="s">
        <v>8</v>
      </c>
      <c r="KES14" t="s">
        <v>8</v>
      </c>
      <c r="KET14" t="s">
        <v>8</v>
      </c>
      <c r="KEU14" t="s">
        <v>8</v>
      </c>
      <c r="KEV14" t="s">
        <v>8</v>
      </c>
      <c r="KEW14" t="s">
        <v>8</v>
      </c>
      <c r="KEX14" t="s">
        <v>8</v>
      </c>
      <c r="KEY14" t="s">
        <v>8</v>
      </c>
      <c r="KEZ14" t="s">
        <v>8</v>
      </c>
      <c r="KFA14" t="s">
        <v>8</v>
      </c>
      <c r="KFB14" t="s">
        <v>8</v>
      </c>
      <c r="KFC14" t="s">
        <v>8</v>
      </c>
      <c r="KFD14" t="s">
        <v>8</v>
      </c>
      <c r="KFE14" t="s">
        <v>8</v>
      </c>
      <c r="KFF14" t="s">
        <v>8</v>
      </c>
      <c r="KFG14" t="s">
        <v>8</v>
      </c>
      <c r="KFH14" t="s">
        <v>8</v>
      </c>
      <c r="KFI14" t="s">
        <v>8</v>
      </c>
      <c r="KFJ14" t="s">
        <v>8</v>
      </c>
      <c r="KFK14" t="s">
        <v>8</v>
      </c>
      <c r="KFL14" t="s">
        <v>8</v>
      </c>
      <c r="KFM14" t="s">
        <v>8</v>
      </c>
      <c r="KFN14" t="s">
        <v>8</v>
      </c>
      <c r="KFO14" t="s">
        <v>8</v>
      </c>
      <c r="KFP14" t="s">
        <v>8</v>
      </c>
      <c r="KFQ14" t="s">
        <v>8</v>
      </c>
      <c r="KFR14" t="s">
        <v>8</v>
      </c>
      <c r="KFS14" t="s">
        <v>8</v>
      </c>
      <c r="KFT14" t="s">
        <v>8</v>
      </c>
      <c r="KFU14" t="s">
        <v>8</v>
      </c>
      <c r="KFV14" t="s">
        <v>8</v>
      </c>
      <c r="KFW14" t="s">
        <v>8</v>
      </c>
      <c r="KFX14" t="s">
        <v>8</v>
      </c>
      <c r="KFY14" t="s">
        <v>8</v>
      </c>
      <c r="KFZ14" t="s">
        <v>8</v>
      </c>
      <c r="KGA14" t="s">
        <v>8</v>
      </c>
      <c r="KGB14" t="s">
        <v>8</v>
      </c>
      <c r="KGC14" t="s">
        <v>8</v>
      </c>
      <c r="KGD14" t="s">
        <v>8</v>
      </c>
      <c r="KGE14" t="s">
        <v>8</v>
      </c>
      <c r="KGF14" t="s">
        <v>8</v>
      </c>
      <c r="KGG14" t="s">
        <v>8</v>
      </c>
      <c r="KGH14" t="s">
        <v>8</v>
      </c>
      <c r="KGI14" t="s">
        <v>8</v>
      </c>
      <c r="KGJ14" t="s">
        <v>8</v>
      </c>
      <c r="KGK14" t="s">
        <v>8</v>
      </c>
      <c r="KGL14" t="s">
        <v>8</v>
      </c>
      <c r="KGM14" t="s">
        <v>8</v>
      </c>
      <c r="KGN14" t="s">
        <v>8</v>
      </c>
      <c r="KGO14" t="s">
        <v>8</v>
      </c>
      <c r="KGP14" t="s">
        <v>8</v>
      </c>
      <c r="KGQ14" t="s">
        <v>8</v>
      </c>
      <c r="KGR14" t="s">
        <v>8</v>
      </c>
      <c r="KGS14" t="s">
        <v>8</v>
      </c>
      <c r="KGT14" t="s">
        <v>8</v>
      </c>
      <c r="KGU14" t="s">
        <v>8</v>
      </c>
      <c r="KGV14" t="s">
        <v>8</v>
      </c>
      <c r="KGW14" t="s">
        <v>8</v>
      </c>
      <c r="KGX14" t="s">
        <v>8</v>
      </c>
      <c r="KGY14" t="s">
        <v>8</v>
      </c>
      <c r="KGZ14" t="s">
        <v>8</v>
      </c>
      <c r="KHA14" t="s">
        <v>8</v>
      </c>
      <c r="KHB14" t="s">
        <v>8</v>
      </c>
      <c r="KHC14" t="s">
        <v>8</v>
      </c>
      <c r="KHD14" t="s">
        <v>8</v>
      </c>
      <c r="KHE14" t="s">
        <v>8</v>
      </c>
      <c r="KHF14" t="s">
        <v>8</v>
      </c>
      <c r="KHG14" t="s">
        <v>8</v>
      </c>
      <c r="KHH14" t="s">
        <v>8</v>
      </c>
      <c r="KHI14" t="s">
        <v>8</v>
      </c>
      <c r="KHJ14" t="s">
        <v>8</v>
      </c>
      <c r="KHK14" t="s">
        <v>8</v>
      </c>
      <c r="KHL14" t="s">
        <v>8</v>
      </c>
      <c r="KHM14" t="s">
        <v>8</v>
      </c>
      <c r="KHN14" t="s">
        <v>8</v>
      </c>
      <c r="KHO14" t="s">
        <v>8</v>
      </c>
      <c r="KHP14" t="s">
        <v>8</v>
      </c>
      <c r="KHQ14" t="s">
        <v>8</v>
      </c>
      <c r="KHR14" t="s">
        <v>8</v>
      </c>
      <c r="KHS14" t="s">
        <v>8</v>
      </c>
      <c r="KHT14" t="s">
        <v>8</v>
      </c>
      <c r="KHU14" t="s">
        <v>8</v>
      </c>
      <c r="KHV14" t="s">
        <v>8</v>
      </c>
      <c r="KHW14" t="s">
        <v>8</v>
      </c>
      <c r="KHX14" t="s">
        <v>8</v>
      </c>
      <c r="KHY14" t="s">
        <v>8</v>
      </c>
      <c r="KHZ14" t="s">
        <v>8</v>
      </c>
      <c r="KIA14" t="s">
        <v>8</v>
      </c>
      <c r="KIB14" t="s">
        <v>8</v>
      </c>
      <c r="KIC14" t="s">
        <v>8</v>
      </c>
      <c r="KID14" t="s">
        <v>8</v>
      </c>
      <c r="KIE14" t="s">
        <v>8</v>
      </c>
      <c r="KIF14" t="s">
        <v>8</v>
      </c>
      <c r="KIG14" t="s">
        <v>8</v>
      </c>
      <c r="KIH14" t="s">
        <v>8</v>
      </c>
      <c r="KII14" t="s">
        <v>8</v>
      </c>
      <c r="KIJ14" t="s">
        <v>8</v>
      </c>
      <c r="KIK14" t="s">
        <v>8</v>
      </c>
      <c r="KIL14" t="s">
        <v>8</v>
      </c>
      <c r="KIM14" t="s">
        <v>8</v>
      </c>
      <c r="KIN14" t="s">
        <v>8</v>
      </c>
      <c r="KIO14" t="s">
        <v>8</v>
      </c>
      <c r="KIP14" t="s">
        <v>8</v>
      </c>
      <c r="KIQ14" t="s">
        <v>8</v>
      </c>
      <c r="KIR14" t="s">
        <v>8</v>
      </c>
      <c r="KIS14" t="s">
        <v>8</v>
      </c>
      <c r="KIT14" t="s">
        <v>8</v>
      </c>
      <c r="KIU14" t="s">
        <v>8</v>
      </c>
      <c r="KIV14" t="s">
        <v>8</v>
      </c>
      <c r="KIW14" t="s">
        <v>8</v>
      </c>
      <c r="KIX14" t="s">
        <v>8</v>
      </c>
      <c r="KIY14" t="s">
        <v>8</v>
      </c>
      <c r="KIZ14" t="s">
        <v>8</v>
      </c>
      <c r="KJA14" t="s">
        <v>8</v>
      </c>
      <c r="KJB14" t="s">
        <v>8</v>
      </c>
      <c r="KJC14" t="s">
        <v>8</v>
      </c>
      <c r="KJD14" t="s">
        <v>8</v>
      </c>
      <c r="KJE14" t="s">
        <v>8</v>
      </c>
      <c r="KJF14" t="s">
        <v>8</v>
      </c>
      <c r="KJG14" t="s">
        <v>8</v>
      </c>
      <c r="KJH14" t="s">
        <v>8</v>
      </c>
      <c r="KJI14" t="s">
        <v>8</v>
      </c>
      <c r="KJJ14" t="s">
        <v>8</v>
      </c>
      <c r="KJK14" t="s">
        <v>8</v>
      </c>
      <c r="KJL14" t="s">
        <v>8</v>
      </c>
      <c r="KJM14" t="s">
        <v>8</v>
      </c>
      <c r="KJN14" t="s">
        <v>8</v>
      </c>
      <c r="KJO14" t="s">
        <v>8</v>
      </c>
      <c r="KJP14" t="s">
        <v>8</v>
      </c>
      <c r="KJQ14" t="s">
        <v>8</v>
      </c>
      <c r="KJR14" t="s">
        <v>8</v>
      </c>
      <c r="KJS14" t="s">
        <v>8</v>
      </c>
      <c r="KJT14" t="s">
        <v>8</v>
      </c>
      <c r="KJU14" t="s">
        <v>8</v>
      </c>
      <c r="KJV14" t="s">
        <v>8</v>
      </c>
      <c r="KJW14" t="s">
        <v>8</v>
      </c>
      <c r="KJX14" t="s">
        <v>8</v>
      </c>
      <c r="KJY14" t="s">
        <v>8</v>
      </c>
      <c r="KJZ14" t="s">
        <v>8</v>
      </c>
      <c r="KKA14" t="s">
        <v>8</v>
      </c>
      <c r="KKB14" t="s">
        <v>8</v>
      </c>
      <c r="KKC14" t="s">
        <v>8</v>
      </c>
      <c r="KKD14" t="s">
        <v>8</v>
      </c>
      <c r="KKE14" t="s">
        <v>8</v>
      </c>
      <c r="KKF14" t="s">
        <v>8</v>
      </c>
      <c r="KKG14" t="s">
        <v>8</v>
      </c>
      <c r="KKH14" t="s">
        <v>8</v>
      </c>
      <c r="KKI14" t="s">
        <v>8</v>
      </c>
      <c r="KKJ14" t="s">
        <v>8</v>
      </c>
      <c r="KKK14" t="s">
        <v>8</v>
      </c>
      <c r="KKL14" t="s">
        <v>8</v>
      </c>
      <c r="KKM14" t="s">
        <v>8</v>
      </c>
      <c r="KKN14" t="s">
        <v>8</v>
      </c>
      <c r="KKO14" t="s">
        <v>8</v>
      </c>
      <c r="KKP14" t="s">
        <v>8</v>
      </c>
      <c r="KKQ14" t="s">
        <v>8</v>
      </c>
      <c r="KKR14" t="s">
        <v>8</v>
      </c>
      <c r="KKS14" t="s">
        <v>8</v>
      </c>
      <c r="KKT14" t="s">
        <v>8</v>
      </c>
      <c r="KKU14" t="s">
        <v>8</v>
      </c>
      <c r="KKV14" t="s">
        <v>8</v>
      </c>
      <c r="KKW14" t="s">
        <v>8</v>
      </c>
      <c r="KKX14" t="s">
        <v>8</v>
      </c>
      <c r="KKY14" t="s">
        <v>8</v>
      </c>
      <c r="KKZ14" t="s">
        <v>8</v>
      </c>
      <c r="KLA14" t="s">
        <v>8</v>
      </c>
      <c r="KLB14" t="s">
        <v>8</v>
      </c>
      <c r="KLC14" t="s">
        <v>8</v>
      </c>
      <c r="KLD14" t="s">
        <v>8</v>
      </c>
      <c r="KLE14" t="s">
        <v>8</v>
      </c>
      <c r="KLF14" t="s">
        <v>8</v>
      </c>
      <c r="KLG14" t="s">
        <v>8</v>
      </c>
      <c r="KLH14" t="s">
        <v>8</v>
      </c>
      <c r="KLI14" t="s">
        <v>8</v>
      </c>
      <c r="KLJ14" t="s">
        <v>8</v>
      </c>
      <c r="KLK14" t="s">
        <v>8</v>
      </c>
      <c r="KLL14" t="s">
        <v>8</v>
      </c>
      <c r="KLM14" t="s">
        <v>8</v>
      </c>
      <c r="KLN14" t="s">
        <v>8</v>
      </c>
      <c r="KLO14" t="s">
        <v>8</v>
      </c>
      <c r="KLP14" t="s">
        <v>8</v>
      </c>
      <c r="KLQ14" t="s">
        <v>8</v>
      </c>
      <c r="KLR14" t="s">
        <v>8</v>
      </c>
      <c r="KLS14" t="s">
        <v>8</v>
      </c>
      <c r="KLT14" t="s">
        <v>8</v>
      </c>
      <c r="KLU14" t="s">
        <v>8</v>
      </c>
      <c r="KLV14" t="s">
        <v>8</v>
      </c>
      <c r="KLW14" t="s">
        <v>8</v>
      </c>
      <c r="KLX14" t="s">
        <v>8</v>
      </c>
      <c r="KLY14" t="s">
        <v>8</v>
      </c>
      <c r="KLZ14" t="s">
        <v>8</v>
      </c>
      <c r="KMA14" t="s">
        <v>8</v>
      </c>
      <c r="KMB14" t="s">
        <v>8</v>
      </c>
      <c r="KMC14" t="s">
        <v>8</v>
      </c>
      <c r="KMD14" t="s">
        <v>8</v>
      </c>
      <c r="KME14" t="s">
        <v>8</v>
      </c>
      <c r="KMF14" t="s">
        <v>8</v>
      </c>
      <c r="KMG14" t="s">
        <v>8</v>
      </c>
      <c r="KMH14" t="s">
        <v>8</v>
      </c>
      <c r="KMI14" t="s">
        <v>8</v>
      </c>
      <c r="KMJ14" t="s">
        <v>8</v>
      </c>
      <c r="KMK14" t="s">
        <v>8</v>
      </c>
      <c r="KML14" t="s">
        <v>8</v>
      </c>
      <c r="KMM14" t="s">
        <v>8</v>
      </c>
      <c r="KMN14" t="s">
        <v>8</v>
      </c>
      <c r="KMO14" t="s">
        <v>8</v>
      </c>
      <c r="KMP14" t="s">
        <v>8</v>
      </c>
      <c r="KMQ14" t="s">
        <v>8</v>
      </c>
      <c r="KMR14" t="s">
        <v>8</v>
      </c>
      <c r="KMS14" t="s">
        <v>8</v>
      </c>
      <c r="KMT14" t="s">
        <v>8</v>
      </c>
      <c r="KMU14" t="s">
        <v>8</v>
      </c>
      <c r="KMV14" t="s">
        <v>8</v>
      </c>
      <c r="KMW14" t="s">
        <v>8</v>
      </c>
      <c r="KMX14" t="s">
        <v>8</v>
      </c>
      <c r="KMY14" t="s">
        <v>8</v>
      </c>
      <c r="KMZ14" t="s">
        <v>8</v>
      </c>
      <c r="KNA14" t="s">
        <v>8</v>
      </c>
      <c r="KNB14" t="s">
        <v>8</v>
      </c>
      <c r="KNC14" t="s">
        <v>8</v>
      </c>
      <c r="KND14" t="s">
        <v>8</v>
      </c>
      <c r="KNE14" t="s">
        <v>8</v>
      </c>
      <c r="KNF14" t="s">
        <v>8</v>
      </c>
      <c r="KNG14" t="s">
        <v>8</v>
      </c>
      <c r="KNH14" t="s">
        <v>8</v>
      </c>
      <c r="KNI14" t="s">
        <v>8</v>
      </c>
      <c r="KNJ14" t="s">
        <v>8</v>
      </c>
      <c r="KNK14" t="s">
        <v>8</v>
      </c>
      <c r="KNL14" t="s">
        <v>8</v>
      </c>
      <c r="KNM14" t="s">
        <v>8</v>
      </c>
      <c r="KNN14" t="s">
        <v>8</v>
      </c>
      <c r="KNO14" t="s">
        <v>8</v>
      </c>
      <c r="KNP14" t="s">
        <v>8</v>
      </c>
      <c r="KNQ14" t="s">
        <v>8</v>
      </c>
      <c r="KNR14" t="s">
        <v>8</v>
      </c>
      <c r="KNS14" t="s">
        <v>8</v>
      </c>
      <c r="KNT14" t="s">
        <v>8</v>
      </c>
      <c r="KNU14" t="s">
        <v>8</v>
      </c>
      <c r="KNV14" t="s">
        <v>8</v>
      </c>
      <c r="KNW14" t="s">
        <v>8</v>
      </c>
      <c r="KNX14" t="s">
        <v>8</v>
      </c>
      <c r="KNY14" t="s">
        <v>8</v>
      </c>
      <c r="KNZ14" t="s">
        <v>8</v>
      </c>
      <c r="KOA14" t="s">
        <v>8</v>
      </c>
      <c r="KOB14" t="s">
        <v>8</v>
      </c>
      <c r="KOC14" t="s">
        <v>8</v>
      </c>
      <c r="KOD14" t="s">
        <v>8</v>
      </c>
      <c r="KOE14" t="s">
        <v>8</v>
      </c>
      <c r="KOF14" t="s">
        <v>8</v>
      </c>
      <c r="KOG14" t="s">
        <v>8</v>
      </c>
      <c r="KOH14" t="s">
        <v>8</v>
      </c>
      <c r="KOI14" t="s">
        <v>8</v>
      </c>
      <c r="KOJ14" t="s">
        <v>8</v>
      </c>
      <c r="KOK14" t="s">
        <v>8</v>
      </c>
      <c r="KOL14" t="s">
        <v>8</v>
      </c>
      <c r="KOM14" t="s">
        <v>8</v>
      </c>
      <c r="KON14" t="s">
        <v>8</v>
      </c>
      <c r="KOO14" t="s">
        <v>8</v>
      </c>
      <c r="KOP14" t="s">
        <v>8</v>
      </c>
      <c r="KOQ14" t="s">
        <v>8</v>
      </c>
      <c r="KOR14" t="s">
        <v>8</v>
      </c>
      <c r="KOS14" t="s">
        <v>8</v>
      </c>
      <c r="KOT14" t="s">
        <v>8</v>
      </c>
      <c r="KOU14" t="s">
        <v>8</v>
      </c>
      <c r="KOV14" t="s">
        <v>8</v>
      </c>
      <c r="KOW14" t="s">
        <v>8</v>
      </c>
      <c r="KOX14" t="s">
        <v>8</v>
      </c>
      <c r="KOY14" t="s">
        <v>8</v>
      </c>
      <c r="KOZ14" t="s">
        <v>8</v>
      </c>
      <c r="KPA14" t="s">
        <v>8</v>
      </c>
      <c r="KPB14" t="s">
        <v>8</v>
      </c>
      <c r="KPC14" t="s">
        <v>8</v>
      </c>
      <c r="KPD14" t="s">
        <v>8</v>
      </c>
      <c r="KPE14" t="s">
        <v>8</v>
      </c>
      <c r="KPF14" t="s">
        <v>8</v>
      </c>
      <c r="KPG14" t="s">
        <v>8</v>
      </c>
      <c r="KPH14" t="s">
        <v>8</v>
      </c>
      <c r="KPI14" t="s">
        <v>8</v>
      </c>
      <c r="KPJ14" t="s">
        <v>8</v>
      </c>
      <c r="KPK14" t="s">
        <v>8</v>
      </c>
      <c r="KPL14" t="s">
        <v>8</v>
      </c>
      <c r="KPM14" t="s">
        <v>8</v>
      </c>
      <c r="KPN14" t="s">
        <v>8</v>
      </c>
      <c r="KPO14" t="s">
        <v>8</v>
      </c>
      <c r="KPP14" t="s">
        <v>8</v>
      </c>
      <c r="KPQ14" t="s">
        <v>8</v>
      </c>
      <c r="KPR14" t="s">
        <v>8</v>
      </c>
      <c r="KPS14" t="s">
        <v>8</v>
      </c>
      <c r="KPT14" t="s">
        <v>8</v>
      </c>
      <c r="KPU14" t="s">
        <v>8</v>
      </c>
      <c r="KPV14" t="s">
        <v>8</v>
      </c>
      <c r="KPW14" t="s">
        <v>8</v>
      </c>
      <c r="KPX14" t="s">
        <v>8</v>
      </c>
      <c r="KPY14" t="s">
        <v>8</v>
      </c>
      <c r="KPZ14" t="s">
        <v>8</v>
      </c>
      <c r="KQA14" t="s">
        <v>8</v>
      </c>
      <c r="KQB14" t="s">
        <v>8</v>
      </c>
      <c r="KQC14" t="s">
        <v>8</v>
      </c>
      <c r="KQD14" t="s">
        <v>8</v>
      </c>
      <c r="KQE14" t="s">
        <v>8</v>
      </c>
      <c r="KQF14" t="s">
        <v>8</v>
      </c>
      <c r="KQG14" t="s">
        <v>8</v>
      </c>
      <c r="KQH14" t="s">
        <v>8</v>
      </c>
      <c r="KQI14" t="s">
        <v>8</v>
      </c>
      <c r="KQJ14" t="s">
        <v>8</v>
      </c>
      <c r="KQK14" t="s">
        <v>8</v>
      </c>
      <c r="KQL14" t="s">
        <v>8</v>
      </c>
      <c r="KQM14" t="s">
        <v>8</v>
      </c>
      <c r="KQN14" t="s">
        <v>8</v>
      </c>
      <c r="KQO14" t="s">
        <v>8</v>
      </c>
      <c r="KQP14" t="s">
        <v>8</v>
      </c>
      <c r="KQQ14" t="s">
        <v>8</v>
      </c>
      <c r="KQR14" t="s">
        <v>8</v>
      </c>
      <c r="KQS14" t="s">
        <v>8</v>
      </c>
      <c r="KQT14" t="s">
        <v>8</v>
      </c>
      <c r="KQU14" t="s">
        <v>8</v>
      </c>
      <c r="KQV14" t="s">
        <v>8</v>
      </c>
      <c r="KQW14" t="s">
        <v>8</v>
      </c>
      <c r="KQX14" t="s">
        <v>8</v>
      </c>
      <c r="KQY14" t="s">
        <v>8</v>
      </c>
      <c r="KQZ14" t="s">
        <v>8</v>
      </c>
      <c r="KRA14" t="s">
        <v>8</v>
      </c>
      <c r="KRB14" t="s">
        <v>8</v>
      </c>
      <c r="KRC14" t="s">
        <v>8</v>
      </c>
      <c r="KRD14" t="s">
        <v>8</v>
      </c>
      <c r="KRE14" t="s">
        <v>8</v>
      </c>
      <c r="KRF14" t="s">
        <v>8</v>
      </c>
      <c r="KRG14" t="s">
        <v>8</v>
      </c>
      <c r="KRH14" t="s">
        <v>8</v>
      </c>
      <c r="KRI14" t="s">
        <v>8</v>
      </c>
      <c r="KRJ14" t="s">
        <v>8</v>
      </c>
      <c r="KRK14" t="s">
        <v>8</v>
      </c>
      <c r="KRL14" t="s">
        <v>8</v>
      </c>
      <c r="KRM14" t="s">
        <v>8</v>
      </c>
      <c r="KRN14" t="s">
        <v>8</v>
      </c>
      <c r="KRO14" t="s">
        <v>8</v>
      </c>
      <c r="KRP14" t="s">
        <v>8</v>
      </c>
      <c r="KRQ14" t="s">
        <v>8</v>
      </c>
      <c r="KRR14" t="s">
        <v>8</v>
      </c>
      <c r="KRS14" t="s">
        <v>8</v>
      </c>
      <c r="KRT14" t="s">
        <v>8</v>
      </c>
      <c r="KRU14" t="s">
        <v>8</v>
      </c>
      <c r="KRV14" t="s">
        <v>8</v>
      </c>
      <c r="KRW14" t="s">
        <v>8</v>
      </c>
      <c r="KRX14" t="s">
        <v>8</v>
      </c>
      <c r="KRY14" t="s">
        <v>8</v>
      </c>
      <c r="KRZ14" t="s">
        <v>8</v>
      </c>
      <c r="KSA14" t="s">
        <v>8</v>
      </c>
      <c r="KSB14" t="s">
        <v>8</v>
      </c>
      <c r="KSC14" t="s">
        <v>8</v>
      </c>
      <c r="KSD14" t="s">
        <v>8</v>
      </c>
      <c r="KSE14" t="s">
        <v>8</v>
      </c>
      <c r="KSF14" t="s">
        <v>8</v>
      </c>
      <c r="KSG14" t="s">
        <v>8</v>
      </c>
      <c r="KSH14" t="s">
        <v>8</v>
      </c>
      <c r="KSI14" t="s">
        <v>8</v>
      </c>
      <c r="KSJ14" t="s">
        <v>8</v>
      </c>
      <c r="KSK14" t="s">
        <v>8</v>
      </c>
      <c r="KSL14" t="s">
        <v>8</v>
      </c>
      <c r="KSM14" t="s">
        <v>8</v>
      </c>
      <c r="KSN14" t="s">
        <v>8</v>
      </c>
      <c r="KSO14" t="s">
        <v>8</v>
      </c>
      <c r="KSP14" t="s">
        <v>8</v>
      </c>
      <c r="KSQ14" t="s">
        <v>8</v>
      </c>
      <c r="KSR14" t="s">
        <v>8</v>
      </c>
      <c r="KSS14" t="s">
        <v>8</v>
      </c>
      <c r="KST14" t="s">
        <v>8</v>
      </c>
      <c r="KSU14" t="s">
        <v>8</v>
      </c>
      <c r="KSV14" t="s">
        <v>8</v>
      </c>
      <c r="KSW14" t="s">
        <v>8</v>
      </c>
      <c r="KSX14" t="s">
        <v>8</v>
      </c>
      <c r="KSY14" t="s">
        <v>8</v>
      </c>
      <c r="KSZ14" t="s">
        <v>8</v>
      </c>
      <c r="KTA14" t="s">
        <v>8</v>
      </c>
      <c r="KTB14" t="s">
        <v>8</v>
      </c>
      <c r="KTC14" t="s">
        <v>8</v>
      </c>
      <c r="KTD14" t="s">
        <v>8</v>
      </c>
      <c r="KTE14" t="s">
        <v>8</v>
      </c>
      <c r="KTF14" t="s">
        <v>8</v>
      </c>
      <c r="KTG14" t="s">
        <v>8</v>
      </c>
      <c r="KTH14" t="s">
        <v>8</v>
      </c>
      <c r="KTI14" t="s">
        <v>8</v>
      </c>
      <c r="KTJ14" t="s">
        <v>8</v>
      </c>
      <c r="KTK14" t="s">
        <v>8</v>
      </c>
      <c r="KTL14" t="s">
        <v>8</v>
      </c>
      <c r="KTM14" t="s">
        <v>8</v>
      </c>
      <c r="KTN14" t="s">
        <v>8</v>
      </c>
      <c r="KTO14" t="s">
        <v>8</v>
      </c>
      <c r="KTP14" t="s">
        <v>8</v>
      </c>
      <c r="KTQ14" t="s">
        <v>8</v>
      </c>
      <c r="KTR14" t="s">
        <v>8</v>
      </c>
      <c r="KTS14" t="s">
        <v>8</v>
      </c>
      <c r="KTT14" t="s">
        <v>8</v>
      </c>
      <c r="KTU14" t="s">
        <v>8</v>
      </c>
      <c r="KTV14" t="s">
        <v>8</v>
      </c>
      <c r="KTW14" t="s">
        <v>8</v>
      </c>
      <c r="KTX14" t="s">
        <v>8</v>
      </c>
      <c r="KTY14" t="s">
        <v>8</v>
      </c>
      <c r="KTZ14" t="s">
        <v>8</v>
      </c>
      <c r="KUA14" t="s">
        <v>8</v>
      </c>
      <c r="KUB14" t="s">
        <v>8</v>
      </c>
      <c r="KUC14" t="s">
        <v>8</v>
      </c>
      <c r="KUD14" t="s">
        <v>8</v>
      </c>
      <c r="KUE14" t="s">
        <v>8</v>
      </c>
      <c r="KUF14" t="s">
        <v>8</v>
      </c>
      <c r="KUG14" t="s">
        <v>8</v>
      </c>
      <c r="KUH14" t="s">
        <v>8</v>
      </c>
      <c r="KUI14" t="s">
        <v>8</v>
      </c>
      <c r="KUJ14" t="s">
        <v>8</v>
      </c>
      <c r="KUK14" t="s">
        <v>8</v>
      </c>
      <c r="KUL14" t="s">
        <v>8</v>
      </c>
      <c r="KUM14" t="s">
        <v>8</v>
      </c>
      <c r="KUN14" t="s">
        <v>8</v>
      </c>
      <c r="KUO14" t="s">
        <v>8</v>
      </c>
      <c r="KUP14" t="s">
        <v>8</v>
      </c>
      <c r="KUQ14" t="s">
        <v>8</v>
      </c>
      <c r="KUR14" t="s">
        <v>8</v>
      </c>
      <c r="KUS14" t="s">
        <v>8</v>
      </c>
      <c r="KUT14" t="s">
        <v>8</v>
      </c>
      <c r="KUU14" t="s">
        <v>8</v>
      </c>
      <c r="KUV14" t="s">
        <v>8</v>
      </c>
      <c r="KUW14" t="s">
        <v>8</v>
      </c>
      <c r="KUX14" t="s">
        <v>8</v>
      </c>
      <c r="KUY14" t="s">
        <v>8</v>
      </c>
      <c r="KUZ14" t="s">
        <v>8</v>
      </c>
      <c r="KVA14" t="s">
        <v>8</v>
      </c>
      <c r="KVB14" t="s">
        <v>8</v>
      </c>
      <c r="KVC14" t="s">
        <v>8</v>
      </c>
      <c r="KVD14" t="s">
        <v>8</v>
      </c>
      <c r="KVE14" t="s">
        <v>8</v>
      </c>
      <c r="KVF14" t="s">
        <v>8</v>
      </c>
      <c r="KVG14" t="s">
        <v>8</v>
      </c>
      <c r="KVH14" t="s">
        <v>8</v>
      </c>
      <c r="KVI14" t="s">
        <v>8</v>
      </c>
      <c r="KVJ14" t="s">
        <v>8</v>
      </c>
      <c r="KVK14" t="s">
        <v>8</v>
      </c>
      <c r="KVL14" t="s">
        <v>8</v>
      </c>
      <c r="KVM14" t="s">
        <v>8</v>
      </c>
      <c r="KVN14" t="s">
        <v>8</v>
      </c>
      <c r="KVO14" t="s">
        <v>8</v>
      </c>
      <c r="KVP14" t="s">
        <v>8</v>
      </c>
      <c r="KVQ14" t="s">
        <v>8</v>
      </c>
      <c r="KVR14" t="s">
        <v>8</v>
      </c>
      <c r="KVS14" t="s">
        <v>8</v>
      </c>
      <c r="KVT14" t="s">
        <v>8</v>
      </c>
      <c r="KVU14" t="s">
        <v>8</v>
      </c>
      <c r="KVV14" t="s">
        <v>8</v>
      </c>
      <c r="KVW14" t="s">
        <v>8</v>
      </c>
      <c r="KVX14" t="s">
        <v>8</v>
      </c>
      <c r="KVY14" t="s">
        <v>8</v>
      </c>
      <c r="KVZ14" t="s">
        <v>8</v>
      </c>
      <c r="KWA14" t="s">
        <v>8</v>
      </c>
      <c r="KWB14" t="s">
        <v>8</v>
      </c>
      <c r="KWC14" t="s">
        <v>8</v>
      </c>
      <c r="KWD14" t="s">
        <v>8</v>
      </c>
      <c r="KWE14" t="s">
        <v>8</v>
      </c>
      <c r="KWF14" t="s">
        <v>8</v>
      </c>
      <c r="KWG14" t="s">
        <v>8</v>
      </c>
      <c r="KWH14" t="s">
        <v>8</v>
      </c>
      <c r="KWI14" t="s">
        <v>8</v>
      </c>
      <c r="KWJ14" t="s">
        <v>8</v>
      </c>
      <c r="KWK14" t="s">
        <v>8</v>
      </c>
      <c r="KWL14" t="s">
        <v>8</v>
      </c>
      <c r="KWM14" t="s">
        <v>8</v>
      </c>
      <c r="KWN14" t="s">
        <v>8</v>
      </c>
      <c r="KWO14" t="s">
        <v>8</v>
      </c>
      <c r="KWP14" t="s">
        <v>8</v>
      </c>
      <c r="KWQ14" t="s">
        <v>8</v>
      </c>
      <c r="KWR14" t="s">
        <v>8</v>
      </c>
      <c r="KWS14" t="s">
        <v>8</v>
      </c>
      <c r="KWT14" t="s">
        <v>8</v>
      </c>
      <c r="KWU14" t="s">
        <v>8</v>
      </c>
      <c r="KWV14" t="s">
        <v>8</v>
      </c>
      <c r="KWW14" t="s">
        <v>8</v>
      </c>
      <c r="KWX14" t="s">
        <v>8</v>
      </c>
      <c r="KWY14" t="s">
        <v>8</v>
      </c>
      <c r="KWZ14" t="s">
        <v>8</v>
      </c>
      <c r="KXA14" t="s">
        <v>8</v>
      </c>
      <c r="KXB14" t="s">
        <v>8</v>
      </c>
      <c r="KXC14" t="s">
        <v>8</v>
      </c>
      <c r="KXD14" t="s">
        <v>8</v>
      </c>
      <c r="KXE14" t="s">
        <v>8</v>
      </c>
      <c r="KXF14" t="s">
        <v>8</v>
      </c>
      <c r="KXG14" t="s">
        <v>8</v>
      </c>
      <c r="KXH14" t="s">
        <v>8</v>
      </c>
      <c r="KXI14" t="s">
        <v>8</v>
      </c>
      <c r="KXJ14" t="s">
        <v>8</v>
      </c>
      <c r="KXK14" t="s">
        <v>8</v>
      </c>
      <c r="KXL14" t="s">
        <v>8</v>
      </c>
      <c r="KXM14" t="s">
        <v>8</v>
      </c>
      <c r="KXN14" t="s">
        <v>8</v>
      </c>
      <c r="KXO14" t="s">
        <v>8</v>
      </c>
      <c r="KXP14" t="s">
        <v>8</v>
      </c>
      <c r="KXQ14" t="s">
        <v>8</v>
      </c>
      <c r="KXR14" t="s">
        <v>8</v>
      </c>
      <c r="KXS14" t="s">
        <v>8</v>
      </c>
      <c r="KXT14" t="s">
        <v>8</v>
      </c>
      <c r="KXU14" t="s">
        <v>8</v>
      </c>
      <c r="KXV14" t="s">
        <v>8</v>
      </c>
      <c r="KXW14" t="s">
        <v>8</v>
      </c>
      <c r="KXX14" t="s">
        <v>8</v>
      </c>
      <c r="KXY14" t="s">
        <v>8</v>
      </c>
      <c r="KXZ14" t="s">
        <v>8</v>
      </c>
      <c r="KYA14" t="s">
        <v>8</v>
      </c>
      <c r="KYB14" t="s">
        <v>8</v>
      </c>
      <c r="KYC14" t="s">
        <v>8</v>
      </c>
      <c r="KYD14" t="s">
        <v>8</v>
      </c>
      <c r="KYE14" t="s">
        <v>8</v>
      </c>
      <c r="KYF14" t="s">
        <v>8</v>
      </c>
      <c r="KYG14" t="s">
        <v>8</v>
      </c>
      <c r="KYH14" t="s">
        <v>8</v>
      </c>
      <c r="KYI14" t="s">
        <v>8</v>
      </c>
      <c r="KYJ14" t="s">
        <v>8</v>
      </c>
      <c r="KYK14" t="s">
        <v>8</v>
      </c>
      <c r="KYL14" t="s">
        <v>8</v>
      </c>
      <c r="KYM14" t="s">
        <v>8</v>
      </c>
      <c r="KYN14" t="s">
        <v>8</v>
      </c>
      <c r="KYO14" t="s">
        <v>8</v>
      </c>
      <c r="KYP14" t="s">
        <v>8</v>
      </c>
      <c r="KYQ14" t="s">
        <v>8</v>
      </c>
      <c r="KYR14" t="s">
        <v>8</v>
      </c>
      <c r="KYS14" t="s">
        <v>8</v>
      </c>
      <c r="KYT14" t="s">
        <v>8</v>
      </c>
      <c r="KYU14" t="s">
        <v>8</v>
      </c>
      <c r="KYV14" t="s">
        <v>8</v>
      </c>
      <c r="KYW14" t="s">
        <v>8</v>
      </c>
      <c r="KYX14" t="s">
        <v>8</v>
      </c>
      <c r="KYY14" t="s">
        <v>8</v>
      </c>
      <c r="KYZ14" t="s">
        <v>8</v>
      </c>
      <c r="KZA14" t="s">
        <v>8</v>
      </c>
      <c r="KZB14" t="s">
        <v>8</v>
      </c>
      <c r="KZC14" t="s">
        <v>8</v>
      </c>
      <c r="KZD14" t="s">
        <v>8</v>
      </c>
      <c r="KZE14" t="s">
        <v>8</v>
      </c>
      <c r="KZF14" t="s">
        <v>8</v>
      </c>
      <c r="KZG14" t="s">
        <v>8</v>
      </c>
      <c r="KZH14" t="s">
        <v>8</v>
      </c>
      <c r="KZI14" t="s">
        <v>8</v>
      </c>
      <c r="KZJ14" t="s">
        <v>8</v>
      </c>
      <c r="KZK14" t="s">
        <v>8</v>
      </c>
      <c r="KZL14" t="s">
        <v>8</v>
      </c>
      <c r="KZM14" t="s">
        <v>8</v>
      </c>
      <c r="KZN14" t="s">
        <v>8</v>
      </c>
      <c r="KZO14" t="s">
        <v>8</v>
      </c>
      <c r="KZP14" t="s">
        <v>8</v>
      </c>
      <c r="KZQ14" t="s">
        <v>8</v>
      </c>
      <c r="KZR14" t="s">
        <v>8</v>
      </c>
      <c r="KZS14" t="s">
        <v>8</v>
      </c>
      <c r="KZT14" t="s">
        <v>8</v>
      </c>
      <c r="KZU14" t="s">
        <v>8</v>
      </c>
      <c r="KZV14" t="s">
        <v>8</v>
      </c>
      <c r="KZW14" t="s">
        <v>8</v>
      </c>
      <c r="KZX14" t="s">
        <v>8</v>
      </c>
      <c r="KZY14" t="s">
        <v>8</v>
      </c>
      <c r="KZZ14" t="s">
        <v>8</v>
      </c>
      <c r="LAA14" t="s">
        <v>8</v>
      </c>
      <c r="LAB14" t="s">
        <v>8</v>
      </c>
      <c r="LAC14" t="s">
        <v>8</v>
      </c>
      <c r="LAD14" t="s">
        <v>8</v>
      </c>
      <c r="LAE14" t="s">
        <v>8</v>
      </c>
      <c r="LAF14" t="s">
        <v>8</v>
      </c>
      <c r="LAG14" t="s">
        <v>8</v>
      </c>
      <c r="LAH14" t="s">
        <v>8</v>
      </c>
      <c r="LAI14" t="s">
        <v>8</v>
      </c>
      <c r="LAJ14" t="s">
        <v>8</v>
      </c>
      <c r="LAK14" t="s">
        <v>8</v>
      </c>
      <c r="LAL14" t="s">
        <v>8</v>
      </c>
      <c r="LAM14" t="s">
        <v>8</v>
      </c>
      <c r="LAN14" t="s">
        <v>8</v>
      </c>
      <c r="LAO14" t="s">
        <v>8</v>
      </c>
      <c r="LAP14" t="s">
        <v>8</v>
      </c>
      <c r="LAQ14" t="s">
        <v>8</v>
      </c>
      <c r="LAR14" t="s">
        <v>8</v>
      </c>
      <c r="LAS14" t="s">
        <v>8</v>
      </c>
      <c r="LAT14" t="s">
        <v>8</v>
      </c>
      <c r="LAU14" t="s">
        <v>8</v>
      </c>
      <c r="LAV14" t="s">
        <v>8</v>
      </c>
      <c r="LAW14" t="s">
        <v>8</v>
      </c>
      <c r="LAX14" t="s">
        <v>8</v>
      </c>
      <c r="LAY14" t="s">
        <v>8</v>
      </c>
      <c r="LAZ14" t="s">
        <v>8</v>
      </c>
      <c r="LBA14" t="s">
        <v>8</v>
      </c>
      <c r="LBB14" t="s">
        <v>8</v>
      </c>
      <c r="LBC14" t="s">
        <v>8</v>
      </c>
      <c r="LBD14" t="s">
        <v>8</v>
      </c>
      <c r="LBE14" t="s">
        <v>8</v>
      </c>
      <c r="LBF14" t="s">
        <v>8</v>
      </c>
      <c r="LBG14" t="s">
        <v>8</v>
      </c>
      <c r="LBH14" t="s">
        <v>8</v>
      </c>
      <c r="LBI14" t="s">
        <v>8</v>
      </c>
      <c r="LBJ14" t="s">
        <v>8</v>
      </c>
      <c r="LBK14" t="s">
        <v>8</v>
      </c>
      <c r="LBL14" t="s">
        <v>8</v>
      </c>
      <c r="LBM14" t="s">
        <v>8</v>
      </c>
      <c r="LBN14" t="s">
        <v>8</v>
      </c>
      <c r="LBO14" t="s">
        <v>8</v>
      </c>
      <c r="LBP14" t="s">
        <v>8</v>
      </c>
      <c r="LBQ14" t="s">
        <v>8</v>
      </c>
      <c r="LBR14" t="s">
        <v>8</v>
      </c>
      <c r="LBS14" t="s">
        <v>8</v>
      </c>
      <c r="LBT14" t="s">
        <v>8</v>
      </c>
      <c r="LBU14" t="s">
        <v>8</v>
      </c>
      <c r="LBV14" t="s">
        <v>8</v>
      </c>
      <c r="LBW14" t="s">
        <v>8</v>
      </c>
      <c r="LBX14" t="s">
        <v>8</v>
      </c>
      <c r="LBY14" t="s">
        <v>8</v>
      </c>
      <c r="LBZ14" t="s">
        <v>8</v>
      </c>
      <c r="LCA14" t="s">
        <v>8</v>
      </c>
      <c r="LCB14" t="s">
        <v>8</v>
      </c>
      <c r="LCC14" t="s">
        <v>8</v>
      </c>
      <c r="LCD14" t="s">
        <v>8</v>
      </c>
      <c r="LCE14" t="s">
        <v>8</v>
      </c>
      <c r="LCF14" t="s">
        <v>8</v>
      </c>
      <c r="LCG14" t="s">
        <v>8</v>
      </c>
      <c r="LCH14" t="s">
        <v>8</v>
      </c>
      <c r="LCI14" t="s">
        <v>8</v>
      </c>
      <c r="LCJ14" t="s">
        <v>8</v>
      </c>
      <c r="LCK14" t="s">
        <v>8</v>
      </c>
      <c r="LCL14" t="s">
        <v>8</v>
      </c>
      <c r="LCM14" t="s">
        <v>8</v>
      </c>
      <c r="LCN14" t="s">
        <v>8</v>
      </c>
      <c r="LCO14" t="s">
        <v>8</v>
      </c>
      <c r="LCP14" t="s">
        <v>8</v>
      </c>
      <c r="LCQ14" t="s">
        <v>8</v>
      </c>
      <c r="LCR14" t="s">
        <v>8</v>
      </c>
      <c r="LCS14" t="s">
        <v>8</v>
      </c>
      <c r="LCT14" t="s">
        <v>8</v>
      </c>
      <c r="LCU14" t="s">
        <v>8</v>
      </c>
      <c r="LCV14" t="s">
        <v>8</v>
      </c>
      <c r="LCW14" t="s">
        <v>8</v>
      </c>
      <c r="LCX14" t="s">
        <v>8</v>
      </c>
      <c r="LCY14" t="s">
        <v>8</v>
      </c>
      <c r="LCZ14" t="s">
        <v>8</v>
      </c>
      <c r="LDA14" t="s">
        <v>8</v>
      </c>
      <c r="LDB14" t="s">
        <v>8</v>
      </c>
      <c r="LDC14" t="s">
        <v>8</v>
      </c>
      <c r="LDD14" t="s">
        <v>8</v>
      </c>
      <c r="LDE14" t="s">
        <v>8</v>
      </c>
      <c r="LDF14" t="s">
        <v>8</v>
      </c>
      <c r="LDG14" t="s">
        <v>8</v>
      </c>
      <c r="LDH14" t="s">
        <v>8</v>
      </c>
      <c r="LDI14" t="s">
        <v>8</v>
      </c>
      <c r="LDJ14" t="s">
        <v>8</v>
      </c>
      <c r="LDK14" t="s">
        <v>8</v>
      </c>
      <c r="LDL14" t="s">
        <v>8</v>
      </c>
      <c r="LDM14" t="s">
        <v>8</v>
      </c>
      <c r="LDN14" t="s">
        <v>8</v>
      </c>
      <c r="LDO14" t="s">
        <v>8</v>
      </c>
      <c r="LDP14" t="s">
        <v>8</v>
      </c>
      <c r="LDQ14" t="s">
        <v>8</v>
      </c>
      <c r="LDR14" t="s">
        <v>8</v>
      </c>
      <c r="LDS14" t="s">
        <v>8</v>
      </c>
      <c r="LDT14" t="s">
        <v>8</v>
      </c>
      <c r="LDU14" t="s">
        <v>8</v>
      </c>
      <c r="LDV14" t="s">
        <v>8</v>
      </c>
      <c r="LDW14" t="s">
        <v>8</v>
      </c>
      <c r="LDX14" t="s">
        <v>8</v>
      </c>
      <c r="LDY14" t="s">
        <v>8</v>
      </c>
      <c r="LDZ14" t="s">
        <v>8</v>
      </c>
      <c r="LEA14" t="s">
        <v>8</v>
      </c>
      <c r="LEB14" t="s">
        <v>8</v>
      </c>
      <c r="LEC14" t="s">
        <v>8</v>
      </c>
      <c r="LED14" t="s">
        <v>8</v>
      </c>
      <c r="LEE14" t="s">
        <v>8</v>
      </c>
      <c r="LEF14" t="s">
        <v>8</v>
      </c>
      <c r="LEG14" t="s">
        <v>8</v>
      </c>
      <c r="LEH14" t="s">
        <v>8</v>
      </c>
      <c r="LEI14" t="s">
        <v>8</v>
      </c>
      <c r="LEJ14" t="s">
        <v>8</v>
      </c>
      <c r="LEK14" t="s">
        <v>8</v>
      </c>
      <c r="LEL14" t="s">
        <v>8</v>
      </c>
      <c r="LEM14" t="s">
        <v>8</v>
      </c>
      <c r="LEN14" t="s">
        <v>8</v>
      </c>
      <c r="LEO14" t="s">
        <v>8</v>
      </c>
      <c r="LEP14" t="s">
        <v>8</v>
      </c>
      <c r="LEQ14" t="s">
        <v>8</v>
      </c>
      <c r="LER14" t="s">
        <v>8</v>
      </c>
      <c r="LES14" t="s">
        <v>8</v>
      </c>
      <c r="LET14" t="s">
        <v>8</v>
      </c>
      <c r="LEU14" t="s">
        <v>8</v>
      </c>
      <c r="LEV14" t="s">
        <v>8</v>
      </c>
      <c r="LEW14" t="s">
        <v>8</v>
      </c>
      <c r="LEX14" t="s">
        <v>8</v>
      </c>
      <c r="LEY14" t="s">
        <v>8</v>
      </c>
      <c r="LEZ14" t="s">
        <v>8</v>
      </c>
      <c r="LFA14" t="s">
        <v>8</v>
      </c>
      <c r="LFB14" t="s">
        <v>8</v>
      </c>
      <c r="LFC14" t="s">
        <v>8</v>
      </c>
      <c r="LFD14" t="s">
        <v>8</v>
      </c>
      <c r="LFE14" t="s">
        <v>8</v>
      </c>
      <c r="LFF14" t="s">
        <v>8</v>
      </c>
      <c r="LFG14" t="s">
        <v>8</v>
      </c>
      <c r="LFH14" t="s">
        <v>8</v>
      </c>
      <c r="LFI14" t="s">
        <v>8</v>
      </c>
      <c r="LFJ14" t="s">
        <v>8</v>
      </c>
      <c r="LFK14" t="s">
        <v>8</v>
      </c>
      <c r="LFL14" t="s">
        <v>8</v>
      </c>
      <c r="LFM14" t="s">
        <v>8</v>
      </c>
      <c r="LFN14" t="s">
        <v>8</v>
      </c>
      <c r="LFO14" t="s">
        <v>8</v>
      </c>
      <c r="LFP14" t="s">
        <v>8</v>
      </c>
      <c r="LFQ14" t="s">
        <v>8</v>
      </c>
      <c r="LFR14" t="s">
        <v>8</v>
      </c>
      <c r="LFS14" t="s">
        <v>8</v>
      </c>
      <c r="LFT14" t="s">
        <v>8</v>
      </c>
      <c r="LFU14" t="s">
        <v>8</v>
      </c>
      <c r="LFV14" t="s">
        <v>8</v>
      </c>
      <c r="LFW14" t="s">
        <v>8</v>
      </c>
      <c r="LFX14" t="s">
        <v>8</v>
      </c>
      <c r="LFY14" t="s">
        <v>8</v>
      </c>
      <c r="LFZ14" t="s">
        <v>8</v>
      </c>
      <c r="LGA14" t="s">
        <v>8</v>
      </c>
      <c r="LGB14" t="s">
        <v>8</v>
      </c>
      <c r="LGC14" t="s">
        <v>8</v>
      </c>
      <c r="LGD14" t="s">
        <v>8</v>
      </c>
      <c r="LGE14" t="s">
        <v>8</v>
      </c>
      <c r="LGF14" t="s">
        <v>8</v>
      </c>
      <c r="LGG14" t="s">
        <v>8</v>
      </c>
      <c r="LGH14" t="s">
        <v>8</v>
      </c>
      <c r="LGI14" t="s">
        <v>8</v>
      </c>
      <c r="LGJ14" t="s">
        <v>8</v>
      </c>
      <c r="LGK14" t="s">
        <v>8</v>
      </c>
      <c r="LGL14" t="s">
        <v>8</v>
      </c>
      <c r="LGM14" t="s">
        <v>8</v>
      </c>
      <c r="LGN14" t="s">
        <v>8</v>
      </c>
      <c r="LGO14" t="s">
        <v>8</v>
      </c>
      <c r="LGP14" t="s">
        <v>8</v>
      </c>
      <c r="LGQ14" t="s">
        <v>8</v>
      </c>
      <c r="LGR14" t="s">
        <v>8</v>
      </c>
      <c r="LGS14" t="s">
        <v>8</v>
      </c>
      <c r="LGT14" t="s">
        <v>8</v>
      </c>
      <c r="LGU14" t="s">
        <v>8</v>
      </c>
      <c r="LGV14" t="s">
        <v>8</v>
      </c>
      <c r="LGW14" t="s">
        <v>8</v>
      </c>
      <c r="LGX14" t="s">
        <v>8</v>
      </c>
      <c r="LGY14" t="s">
        <v>8</v>
      </c>
      <c r="LGZ14" t="s">
        <v>8</v>
      </c>
      <c r="LHA14" t="s">
        <v>8</v>
      </c>
      <c r="LHB14" t="s">
        <v>8</v>
      </c>
      <c r="LHC14" t="s">
        <v>8</v>
      </c>
      <c r="LHD14" t="s">
        <v>8</v>
      </c>
      <c r="LHE14" t="s">
        <v>8</v>
      </c>
      <c r="LHF14" t="s">
        <v>8</v>
      </c>
      <c r="LHG14" t="s">
        <v>8</v>
      </c>
      <c r="LHH14" t="s">
        <v>8</v>
      </c>
      <c r="LHI14" t="s">
        <v>8</v>
      </c>
      <c r="LHJ14" t="s">
        <v>8</v>
      </c>
      <c r="LHK14" t="s">
        <v>8</v>
      </c>
      <c r="LHL14" t="s">
        <v>8</v>
      </c>
      <c r="LHM14" t="s">
        <v>8</v>
      </c>
      <c r="LHN14" t="s">
        <v>8</v>
      </c>
      <c r="LHO14" t="s">
        <v>8</v>
      </c>
      <c r="LHP14" t="s">
        <v>8</v>
      </c>
      <c r="LHQ14" t="s">
        <v>8</v>
      </c>
      <c r="LHR14" t="s">
        <v>8</v>
      </c>
      <c r="LHS14" t="s">
        <v>8</v>
      </c>
      <c r="LHT14" t="s">
        <v>8</v>
      </c>
      <c r="LHU14" t="s">
        <v>8</v>
      </c>
      <c r="LHV14" t="s">
        <v>8</v>
      </c>
      <c r="LHW14" t="s">
        <v>8</v>
      </c>
      <c r="LHX14" t="s">
        <v>8</v>
      </c>
      <c r="LHY14" t="s">
        <v>8</v>
      </c>
      <c r="LHZ14" t="s">
        <v>8</v>
      </c>
      <c r="LIA14" t="s">
        <v>8</v>
      </c>
      <c r="LIB14" t="s">
        <v>8</v>
      </c>
      <c r="LIC14" t="s">
        <v>8</v>
      </c>
      <c r="LID14" t="s">
        <v>8</v>
      </c>
      <c r="LIE14" t="s">
        <v>8</v>
      </c>
      <c r="LIF14" t="s">
        <v>8</v>
      </c>
      <c r="LIG14" t="s">
        <v>8</v>
      </c>
      <c r="LIH14" t="s">
        <v>8</v>
      </c>
      <c r="LII14" t="s">
        <v>8</v>
      </c>
      <c r="LIJ14" t="s">
        <v>8</v>
      </c>
      <c r="LIK14" t="s">
        <v>8</v>
      </c>
      <c r="LIL14" t="s">
        <v>8</v>
      </c>
      <c r="LIM14" t="s">
        <v>8</v>
      </c>
      <c r="LIN14" t="s">
        <v>8</v>
      </c>
      <c r="LIO14" t="s">
        <v>8</v>
      </c>
      <c r="LIP14" t="s">
        <v>8</v>
      </c>
      <c r="LIQ14" t="s">
        <v>8</v>
      </c>
      <c r="LIR14" t="s">
        <v>8</v>
      </c>
      <c r="LIS14" t="s">
        <v>8</v>
      </c>
      <c r="LIT14" t="s">
        <v>8</v>
      </c>
      <c r="LIU14" t="s">
        <v>8</v>
      </c>
      <c r="LIV14" t="s">
        <v>8</v>
      </c>
      <c r="LIW14" t="s">
        <v>8</v>
      </c>
      <c r="LIX14" t="s">
        <v>8</v>
      </c>
      <c r="LIY14" t="s">
        <v>8</v>
      </c>
      <c r="LIZ14" t="s">
        <v>8</v>
      </c>
      <c r="LJA14" t="s">
        <v>8</v>
      </c>
      <c r="LJB14" t="s">
        <v>8</v>
      </c>
      <c r="LJC14" t="s">
        <v>8</v>
      </c>
      <c r="LJD14" t="s">
        <v>8</v>
      </c>
      <c r="LJE14" t="s">
        <v>8</v>
      </c>
      <c r="LJF14" t="s">
        <v>8</v>
      </c>
      <c r="LJG14" t="s">
        <v>8</v>
      </c>
      <c r="LJH14" t="s">
        <v>8</v>
      </c>
      <c r="LJI14" t="s">
        <v>8</v>
      </c>
      <c r="LJJ14" t="s">
        <v>8</v>
      </c>
      <c r="LJK14" t="s">
        <v>8</v>
      </c>
      <c r="LJL14" t="s">
        <v>8</v>
      </c>
      <c r="LJM14" t="s">
        <v>8</v>
      </c>
      <c r="LJN14" t="s">
        <v>8</v>
      </c>
      <c r="LJO14" t="s">
        <v>8</v>
      </c>
      <c r="LJP14" t="s">
        <v>8</v>
      </c>
      <c r="LJQ14" t="s">
        <v>8</v>
      </c>
      <c r="LJR14" t="s">
        <v>8</v>
      </c>
      <c r="LJS14" t="s">
        <v>8</v>
      </c>
      <c r="LJT14" t="s">
        <v>8</v>
      </c>
      <c r="LJU14" t="s">
        <v>8</v>
      </c>
      <c r="LJV14" t="s">
        <v>8</v>
      </c>
      <c r="LJW14" t="s">
        <v>8</v>
      </c>
      <c r="LJX14" t="s">
        <v>8</v>
      </c>
      <c r="LJY14" t="s">
        <v>8</v>
      </c>
      <c r="LJZ14" t="s">
        <v>8</v>
      </c>
      <c r="LKA14" t="s">
        <v>8</v>
      </c>
      <c r="LKB14" t="s">
        <v>8</v>
      </c>
      <c r="LKC14" t="s">
        <v>8</v>
      </c>
      <c r="LKD14" t="s">
        <v>8</v>
      </c>
      <c r="LKE14" t="s">
        <v>8</v>
      </c>
      <c r="LKF14" t="s">
        <v>8</v>
      </c>
      <c r="LKG14" t="s">
        <v>8</v>
      </c>
      <c r="LKH14" t="s">
        <v>8</v>
      </c>
      <c r="LKI14" t="s">
        <v>8</v>
      </c>
      <c r="LKJ14" t="s">
        <v>8</v>
      </c>
      <c r="LKK14" t="s">
        <v>8</v>
      </c>
      <c r="LKL14" t="s">
        <v>8</v>
      </c>
      <c r="LKM14" t="s">
        <v>8</v>
      </c>
      <c r="LKN14" t="s">
        <v>8</v>
      </c>
      <c r="LKO14" t="s">
        <v>8</v>
      </c>
      <c r="LKP14" t="s">
        <v>8</v>
      </c>
      <c r="LKQ14" t="s">
        <v>8</v>
      </c>
      <c r="LKR14" t="s">
        <v>8</v>
      </c>
      <c r="LKS14" t="s">
        <v>8</v>
      </c>
      <c r="LKT14" t="s">
        <v>8</v>
      </c>
      <c r="LKU14" t="s">
        <v>8</v>
      </c>
      <c r="LKV14" t="s">
        <v>8</v>
      </c>
      <c r="LKW14" t="s">
        <v>8</v>
      </c>
      <c r="LKX14" t="s">
        <v>8</v>
      </c>
      <c r="LKY14" t="s">
        <v>8</v>
      </c>
      <c r="LKZ14" t="s">
        <v>8</v>
      </c>
      <c r="LLA14" t="s">
        <v>8</v>
      </c>
      <c r="LLB14" t="s">
        <v>8</v>
      </c>
      <c r="LLC14" t="s">
        <v>8</v>
      </c>
      <c r="LLD14" t="s">
        <v>8</v>
      </c>
      <c r="LLE14" t="s">
        <v>8</v>
      </c>
      <c r="LLF14" t="s">
        <v>8</v>
      </c>
      <c r="LLG14" t="s">
        <v>8</v>
      </c>
      <c r="LLH14" t="s">
        <v>8</v>
      </c>
      <c r="LLI14" t="s">
        <v>8</v>
      </c>
      <c r="LLJ14" t="s">
        <v>8</v>
      </c>
      <c r="LLK14" t="s">
        <v>8</v>
      </c>
      <c r="LLL14" t="s">
        <v>8</v>
      </c>
      <c r="LLM14" t="s">
        <v>8</v>
      </c>
      <c r="LLN14" t="s">
        <v>8</v>
      </c>
      <c r="LLO14" t="s">
        <v>8</v>
      </c>
      <c r="LLP14" t="s">
        <v>8</v>
      </c>
      <c r="LLQ14" t="s">
        <v>8</v>
      </c>
      <c r="LLR14" t="s">
        <v>8</v>
      </c>
      <c r="LLS14" t="s">
        <v>8</v>
      </c>
      <c r="LLT14" t="s">
        <v>8</v>
      </c>
      <c r="LLU14" t="s">
        <v>8</v>
      </c>
      <c r="LLV14" t="s">
        <v>8</v>
      </c>
      <c r="LLW14" t="s">
        <v>8</v>
      </c>
      <c r="LLX14" t="s">
        <v>8</v>
      </c>
      <c r="LLY14" t="s">
        <v>8</v>
      </c>
      <c r="LLZ14" t="s">
        <v>8</v>
      </c>
      <c r="LMA14" t="s">
        <v>8</v>
      </c>
      <c r="LMB14" t="s">
        <v>8</v>
      </c>
      <c r="LMC14" t="s">
        <v>8</v>
      </c>
      <c r="LMD14" t="s">
        <v>8</v>
      </c>
      <c r="LME14" t="s">
        <v>8</v>
      </c>
      <c r="LMF14" t="s">
        <v>8</v>
      </c>
      <c r="LMG14" t="s">
        <v>8</v>
      </c>
      <c r="LMH14" t="s">
        <v>8</v>
      </c>
      <c r="LMI14" t="s">
        <v>8</v>
      </c>
      <c r="LMJ14" t="s">
        <v>8</v>
      </c>
      <c r="LMK14" t="s">
        <v>8</v>
      </c>
      <c r="LML14" t="s">
        <v>8</v>
      </c>
      <c r="LMM14" t="s">
        <v>8</v>
      </c>
      <c r="LMN14" t="s">
        <v>8</v>
      </c>
      <c r="LMO14" t="s">
        <v>8</v>
      </c>
      <c r="LMP14" t="s">
        <v>8</v>
      </c>
      <c r="LMQ14" t="s">
        <v>8</v>
      </c>
      <c r="LMR14" t="s">
        <v>8</v>
      </c>
      <c r="LMS14" t="s">
        <v>8</v>
      </c>
      <c r="LMT14" t="s">
        <v>8</v>
      </c>
      <c r="LMU14" t="s">
        <v>8</v>
      </c>
      <c r="LMV14" t="s">
        <v>8</v>
      </c>
      <c r="LMW14" t="s">
        <v>8</v>
      </c>
      <c r="LMX14" t="s">
        <v>8</v>
      </c>
      <c r="LMY14" t="s">
        <v>8</v>
      </c>
      <c r="LMZ14" t="s">
        <v>8</v>
      </c>
      <c r="LNA14" t="s">
        <v>8</v>
      </c>
      <c r="LNB14" t="s">
        <v>8</v>
      </c>
      <c r="LNC14" t="s">
        <v>8</v>
      </c>
      <c r="LND14" t="s">
        <v>8</v>
      </c>
      <c r="LNE14" t="s">
        <v>8</v>
      </c>
      <c r="LNF14" t="s">
        <v>8</v>
      </c>
      <c r="LNG14" t="s">
        <v>8</v>
      </c>
      <c r="LNH14" t="s">
        <v>8</v>
      </c>
      <c r="LNI14" t="s">
        <v>8</v>
      </c>
      <c r="LNJ14" t="s">
        <v>8</v>
      </c>
      <c r="LNK14" t="s">
        <v>8</v>
      </c>
      <c r="LNL14" t="s">
        <v>8</v>
      </c>
      <c r="LNM14" t="s">
        <v>8</v>
      </c>
      <c r="LNN14" t="s">
        <v>8</v>
      </c>
      <c r="LNO14" t="s">
        <v>8</v>
      </c>
      <c r="LNP14" t="s">
        <v>8</v>
      </c>
      <c r="LNQ14" t="s">
        <v>8</v>
      </c>
      <c r="LNR14" t="s">
        <v>8</v>
      </c>
      <c r="LNS14" t="s">
        <v>8</v>
      </c>
      <c r="LNT14" t="s">
        <v>8</v>
      </c>
      <c r="LNU14" t="s">
        <v>8</v>
      </c>
      <c r="LNV14" t="s">
        <v>8</v>
      </c>
      <c r="LNW14" t="s">
        <v>8</v>
      </c>
      <c r="LNX14" t="s">
        <v>8</v>
      </c>
      <c r="LNY14" t="s">
        <v>8</v>
      </c>
      <c r="LNZ14" t="s">
        <v>8</v>
      </c>
      <c r="LOA14" t="s">
        <v>8</v>
      </c>
      <c r="LOB14" t="s">
        <v>8</v>
      </c>
      <c r="LOC14" t="s">
        <v>8</v>
      </c>
      <c r="LOD14" t="s">
        <v>8</v>
      </c>
      <c r="LOE14" t="s">
        <v>8</v>
      </c>
      <c r="LOF14" t="s">
        <v>8</v>
      </c>
      <c r="LOG14" t="s">
        <v>8</v>
      </c>
      <c r="LOH14" t="s">
        <v>8</v>
      </c>
      <c r="LOI14" t="s">
        <v>8</v>
      </c>
      <c r="LOJ14" t="s">
        <v>8</v>
      </c>
      <c r="LOK14" t="s">
        <v>8</v>
      </c>
      <c r="LOL14" t="s">
        <v>8</v>
      </c>
      <c r="LOM14" t="s">
        <v>8</v>
      </c>
      <c r="LON14" t="s">
        <v>8</v>
      </c>
      <c r="LOO14" t="s">
        <v>8</v>
      </c>
      <c r="LOP14" t="s">
        <v>8</v>
      </c>
      <c r="LOQ14" t="s">
        <v>8</v>
      </c>
      <c r="LOR14" t="s">
        <v>8</v>
      </c>
      <c r="LOS14" t="s">
        <v>8</v>
      </c>
      <c r="LOT14" t="s">
        <v>8</v>
      </c>
      <c r="LOU14" t="s">
        <v>8</v>
      </c>
      <c r="LOV14" t="s">
        <v>8</v>
      </c>
      <c r="LOW14" t="s">
        <v>8</v>
      </c>
      <c r="LOX14" t="s">
        <v>8</v>
      </c>
      <c r="LOY14" t="s">
        <v>8</v>
      </c>
      <c r="LOZ14" t="s">
        <v>8</v>
      </c>
      <c r="LPA14" t="s">
        <v>8</v>
      </c>
      <c r="LPB14" t="s">
        <v>8</v>
      </c>
      <c r="LPC14" t="s">
        <v>8</v>
      </c>
      <c r="LPD14" t="s">
        <v>8</v>
      </c>
      <c r="LPE14" t="s">
        <v>8</v>
      </c>
      <c r="LPF14" t="s">
        <v>8</v>
      </c>
      <c r="LPG14" t="s">
        <v>8</v>
      </c>
      <c r="LPH14" t="s">
        <v>8</v>
      </c>
      <c r="LPI14" t="s">
        <v>8</v>
      </c>
      <c r="LPJ14" t="s">
        <v>8</v>
      </c>
      <c r="LPK14" t="s">
        <v>8</v>
      </c>
      <c r="LPL14" t="s">
        <v>8</v>
      </c>
      <c r="LPM14" t="s">
        <v>8</v>
      </c>
      <c r="LPN14" t="s">
        <v>8</v>
      </c>
      <c r="LPO14" t="s">
        <v>8</v>
      </c>
      <c r="LPP14" t="s">
        <v>8</v>
      </c>
      <c r="LPQ14" t="s">
        <v>8</v>
      </c>
      <c r="LPR14" t="s">
        <v>8</v>
      </c>
      <c r="LPS14" t="s">
        <v>8</v>
      </c>
      <c r="LPT14" t="s">
        <v>8</v>
      </c>
      <c r="LPU14" t="s">
        <v>8</v>
      </c>
      <c r="LPV14" t="s">
        <v>8</v>
      </c>
      <c r="LPW14" t="s">
        <v>8</v>
      </c>
      <c r="LPX14" t="s">
        <v>8</v>
      </c>
      <c r="LPY14" t="s">
        <v>8</v>
      </c>
      <c r="LPZ14" t="s">
        <v>8</v>
      </c>
      <c r="LQA14" t="s">
        <v>8</v>
      </c>
      <c r="LQB14" t="s">
        <v>8</v>
      </c>
      <c r="LQC14" t="s">
        <v>8</v>
      </c>
      <c r="LQD14" t="s">
        <v>8</v>
      </c>
      <c r="LQE14" t="s">
        <v>8</v>
      </c>
      <c r="LQF14" t="s">
        <v>8</v>
      </c>
      <c r="LQG14" t="s">
        <v>8</v>
      </c>
      <c r="LQH14" t="s">
        <v>8</v>
      </c>
      <c r="LQI14" t="s">
        <v>8</v>
      </c>
      <c r="LQJ14" t="s">
        <v>8</v>
      </c>
      <c r="LQK14" t="s">
        <v>8</v>
      </c>
      <c r="LQL14" t="s">
        <v>8</v>
      </c>
      <c r="LQM14" t="s">
        <v>8</v>
      </c>
      <c r="LQN14" t="s">
        <v>8</v>
      </c>
      <c r="LQO14" t="s">
        <v>8</v>
      </c>
      <c r="LQP14" t="s">
        <v>8</v>
      </c>
      <c r="LQQ14" t="s">
        <v>8</v>
      </c>
      <c r="LQR14" t="s">
        <v>8</v>
      </c>
      <c r="LQS14" t="s">
        <v>8</v>
      </c>
      <c r="LQT14" t="s">
        <v>8</v>
      </c>
      <c r="LQU14" t="s">
        <v>8</v>
      </c>
      <c r="LQV14" t="s">
        <v>8</v>
      </c>
      <c r="LQW14" t="s">
        <v>8</v>
      </c>
      <c r="LQX14" t="s">
        <v>8</v>
      </c>
      <c r="LQY14" t="s">
        <v>8</v>
      </c>
      <c r="LQZ14" t="s">
        <v>8</v>
      </c>
      <c r="LRA14" t="s">
        <v>8</v>
      </c>
      <c r="LRB14" t="s">
        <v>8</v>
      </c>
      <c r="LRC14" t="s">
        <v>8</v>
      </c>
      <c r="LRD14" t="s">
        <v>8</v>
      </c>
      <c r="LRE14" t="s">
        <v>8</v>
      </c>
      <c r="LRF14" t="s">
        <v>8</v>
      </c>
      <c r="LRG14" t="s">
        <v>8</v>
      </c>
      <c r="LRH14" t="s">
        <v>8</v>
      </c>
      <c r="LRI14" t="s">
        <v>8</v>
      </c>
      <c r="LRJ14" t="s">
        <v>8</v>
      </c>
      <c r="LRK14" t="s">
        <v>8</v>
      </c>
      <c r="LRL14" t="s">
        <v>8</v>
      </c>
      <c r="LRM14" t="s">
        <v>8</v>
      </c>
      <c r="LRN14" t="s">
        <v>8</v>
      </c>
      <c r="LRO14" t="s">
        <v>8</v>
      </c>
      <c r="LRP14" t="s">
        <v>8</v>
      </c>
      <c r="LRQ14" t="s">
        <v>8</v>
      </c>
      <c r="LRR14" t="s">
        <v>8</v>
      </c>
      <c r="LRS14" t="s">
        <v>8</v>
      </c>
      <c r="LRT14" t="s">
        <v>8</v>
      </c>
      <c r="LRU14" t="s">
        <v>8</v>
      </c>
      <c r="LRV14" t="s">
        <v>8</v>
      </c>
      <c r="LRW14" t="s">
        <v>8</v>
      </c>
      <c r="LRX14" t="s">
        <v>8</v>
      </c>
      <c r="LRY14" t="s">
        <v>8</v>
      </c>
      <c r="LRZ14" t="s">
        <v>8</v>
      </c>
      <c r="LSA14" t="s">
        <v>8</v>
      </c>
      <c r="LSB14" t="s">
        <v>8</v>
      </c>
      <c r="LSC14" t="s">
        <v>8</v>
      </c>
      <c r="LSD14" t="s">
        <v>8</v>
      </c>
      <c r="LSE14" t="s">
        <v>8</v>
      </c>
      <c r="LSF14" t="s">
        <v>8</v>
      </c>
      <c r="LSG14" t="s">
        <v>8</v>
      </c>
      <c r="LSH14" t="s">
        <v>8</v>
      </c>
      <c r="LSI14" t="s">
        <v>8</v>
      </c>
      <c r="LSJ14" t="s">
        <v>8</v>
      </c>
      <c r="LSK14" t="s">
        <v>8</v>
      </c>
      <c r="LSL14" t="s">
        <v>8</v>
      </c>
      <c r="LSM14" t="s">
        <v>8</v>
      </c>
      <c r="LSN14" t="s">
        <v>8</v>
      </c>
      <c r="LSO14" t="s">
        <v>8</v>
      </c>
      <c r="LSP14" t="s">
        <v>8</v>
      </c>
      <c r="LSQ14" t="s">
        <v>8</v>
      </c>
      <c r="LSR14" t="s">
        <v>8</v>
      </c>
      <c r="LSS14" t="s">
        <v>8</v>
      </c>
      <c r="LST14" t="s">
        <v>8</v>
      </c>
      <c r="LSU14" t="s">
        <v>8</v>
      </c>
      <c r="LSV14" t="s">
        <v>8</v>
      </c>
      <c r="LSW14" t="s">
        <v>8</v>
      </c>
      <c r="LSX14" t="s">
        <v>8</v>
      </c>
      <c r="LSY14" t="s">
        <v>8</v>
      </c>
      <c r="LSZ14" t="s">
        <v>8</v>
      </c>
      <c r="LTA14" t="s">
        <v>8</v>
      </c>
      <c r="LTB14" t="s">
        <v>8</v>
      </c>
      <c r="LTC14" t="s">
        <v>8</v>
      </c>
      <c r="LTD14" t="s">
        <v>8</v>
      </c>
      <c r="LTE14" t="s">
        <v>8</v>
      </c>
      <c r="LTF14" t="s">
        <v>8</v>
      </c>
      <c r="LTG14" t="s">
        <v>8</v>
      </c>
      <c r="LTH14" t="s">
        <v>8</v>
      </c>
      <c r="LTI14" t="s">
        <v>8</v>
      </c>
      <c r="LTJ14" t="s">
        <v>8</v>
      </c>
      <c r="LTK14" t="s">
        <v>8</v>
      </c>
      <c r="LTL14" t="s">
        <v>8</v>
      </c>
      <c r="LTM14" t="s">
        <v>8</v>
      </c>
      <c r="LTN14" t="s">
        <v>8</v>
      </c>
      <c r="LTO14" t="s">
        <v>8</v>
      </c>
      <c r="LTP14" t="s">
        <v>8</v>
      </c>
      <c r="LTQ14" t="s">
        <v>8</v>
      </c>
      <c r="LTR14" t="s">
        <v>8</v>
      </c>
      <c r="LTS14" t="s">
        <v>8</v>
      </c>
      <c r="LTT14" t="s">
        <v>8</v>
      </c>
      <c r="LTU14" t="s">
        <v>8</v>
      </c>
      <c r="LTV14" t="s">
        <v>8</v>
      </c>
      <c r="LTW14" t="s">
        <v>8</v>
      </c>
      <c r="LTX14" t="s">
        <v>8</v>
      </c>
      <c r="LTY14" t="s">
        <v>8</v>
      </c>
      <c r="LTZ14" t="s">
        <v>8</v>
      </c>
      <c r="LUA14" t="s">
        <v>8</v>
      </c>
      <c r="LUB14" t="s">
        <v>8</v>
      </c>
      <c r="LUC14" t="s">
        <v>8</v>
      </c>
      <c r="LUD14" t="s">
        <v>8</v>
      </c>
      <c r="LUE14" t="s">
        <v>8</v>
      </c>
      <c r="LUF14" t="s">
        <v>8</v>
      </c>
      <c r="LUG14" t="s">
        <v>8</v>
      </c>
      <c r="LUH14" t="s">
        <v>8</v>
      </c>
      <c r="LUI14" t="s">
        <v>8</v>
      </c>
      <c r="LUJ14" t="s">
        <v>8</v>
      </c>
      <c r="LUK14" t="s">
        <v>8</v>
      </c>
      <c r="LUL14" t="s">
        <v>8</v>
      </c>
      <c r="LUM14" t="s">
        <v>8</v>
      </c>
      <c r="LUN14" t="s">
        <v>8</v>
      </c>
      <c r="LUO14" t="s">
        <v>8</v>
      </c>
      <c r="LUP14" t="s">
        <v>8</v>
      </c>
      <c r="LUQ14" t="s">
        <v>8</v>
      </c>
      <c r="LUR14" t="s">
        <v>8</v>
      </c>
      <c r="LUS14" t="s">
        <v>8</v>
      </c>
      <c r="LUT14" t="s">
        <v>8</v>
      </c>
      <c r="LUU14" t="s">
        <v>8</v>
      </c>
      <c r="LUV14" t="s">
        <v>8</v>
      </c>
      <c r="LUW14" t="s">
        <v>8</v>
      </c>
      <c r="LUX14" t="s">
        <v>8</v>
      </c>
      <c r="LUY14" t="s">
        <v>8</v>
      </c>
      <c r="LUZ14" t="s">
        <v>8</v>
      </c>
      <c r="LVA14" t="s">
        <v>8</v>
      </c>
      <c r="LVB14" t="s">
        <v>8</v>
      </c>
      <c r="LVC14" t="s">
        <v>8</v>
      </c>
      <c r="LVD14" t="s">
        <v>8</v>
      </c>
      <c r="LVE14" t="s">
        <v>8</v>
      </c>
      <c r="LVF14" t="s">
        <v>8</v>
      </c>
      <c r="LVG14" t="s">
        <v>8</v>
      </c>
      <c r="LVH14" t="s">
        <v>8</v>
      </c>
      <c r="LVI14" t="s">
        <v>8</v>
      </c>
      <c r="LVJ14" t="s">
        <v>8</v>
      </c>
      <c r="LVK14" t="s">
        <v>8</v>
      </c>
      <c r="LVL14" t="s">
        <v>8</v>
      </c>
      <c r="LVM14" t="s">
        <v>8</v>
      </c>
      <c r="LVN14" t="s">
        <v>8</v>
      </c>
      <c r="LVO14" t="s">
        <v>8</v>
      </c>
      <c r="LVP14" t="s">
        <v>8</v>
      </c>
      <c r="LVQ14" t="s">
        <v>8</v>
      </c>
      <c r="LVR14" t="s">
        <v>8</v>
      </c>
      <c r="LVS14" t="s">
        <v>8</v>
      </c>
      <c r="LVT14" t="s">
        <v>8</v>
      </c>
      <c r="LVU14" t="s">
        <v>8</v>
      </c>
      <c r="LVV14" t="s">
        <v>8</v>
      </c>
      <c r="LVW14" t="s">
        <v>8</v>
      </c>
      <c r="LVX14" t="s">
        <v>8</v>
      </c>
      <c r="LVY14" t="s">
        <v>8</v>
      </c>
      <c r="LVZ14" t="s">
        <v>8</v>
      </c>
      <c r="LWA14" t="s">
        <v>8</v>
      </c>
      <c r="LWB14" t="s">
        <v>8</v>
      </c>
      <c r="LWC14" t="s">
        <v>8</v>
      </c>
      <c r="LWD14" t="s">
        <v>8</v>
      </c>
      <c r="LWE14" t="s">
        <v>8</v>
      </c>
      <c r="LWF14" t="s">
        <v>8</v>
      </c>
      <c r="LWG14" t="s">
        <v>8</v>
      </c>
      <c r="LWH14" t="s">
        <v>8</v>
      </c>
      <c r="LWI14" t="s">
        <v>8</v>
      </c>
      <c r="LWJ14" t="s">
        <v>8</v>
      </c>
      <c r="LWK14" t="s">
        <v>8</v>
      </c>
      <c r="LWL14" t="s">
        <v>8</v>
      </c>
      <c r="LWM14" t="s">
        <v>8</v>
      </c>
      <c r="LWN14" t="s">
        <v>8</v>
      </c>
      <c r="LWO14" t="s">
        <v>8</v>
      </c>
      <c r="LWP14" t="s">
        <v>8</v>
      </c>
      <c r="LWQ14" t="s">
        <v>8</v>
      </c>
      <c r="LWR14" t="s">
        <v>8</v>
      </c>
      <c r="LWS14" t="s">
        <v>8</v>
      </c>
      <c r="LWT14" t="s">
        <v>8</v>
      </c>
      <c r="LWU14" t="s">
        <v>8</v>
      </c>
      <c r="LWV14" t="s">
        <v>8</v>
      </c>
      <c r="LWW14" t="s">
        <v>8</v>
      </c>
      <c r="LWX14" t="s">
        <v>8</v>
      </c>
      <c r="LWY14" t="s">
        <v>8</v>
      </c>
      <c r="LWZ14" t="s">
        <v>8</v>
      </c>
      <c r="LXA14" t="s">
        <v>8</v>
      </c>
      <c r="LXB14" t="s">
        <v>8</v>
      </c>
      <c r="LXC14" t="s">
        <v>8</v>
      </c>
      <c r="LXD14" t="s">
        <v>8</v>
      </c>
      <c r="LXE14" t="s">
        <v>8</v>
      </c>
      <c r="LXF14" t="s">
        <v>8</v>
      </c>
      <c r="LXG14" t="s">
        <v>8</v>
      </c>
      <c r="LXH14" t="s">
        <v>8</v>
      </c>
      <c r="LXI14" t="s">
        <v>8</v>
      </c>
      <c r="LXJ14" t="s">
        <v>8</v>
      </c>
      <c r="LXK14" t="s">
        <v>8</v>
      </c>
      <c r="LXL14" t="s">
        <v>8</v>
      </c>
      <c r="LXM14" t="s">
        <v>8</v>
      </c>
      <c r="LXN14" t="s">
        <v>8</v>
      </c>
      <c r="LXO14" t="s">
        <v>8</v>
      </c>
      <c r="LXP14" t="s">
        <v>8</v>
      </c>
      <c r="LXQ14" t="s">
        <v>8</v>
      </c>
      <c r="LXR14" t="s">
        <v>8</v>
      </c>
      <c r="LXS14" t="s">
        <v>8</v>
      </c>
      <c r="LXT14" t="s">
        <v>8</v>
      </c>
      <c r="LXU14" t="s">
        <v>8</v>
      </c>
      <c r="LXV14" t="s">
        <v>8</v>
      </c>
      <c r="LXW14" t="s">
        <v>8</v>
      </c>
      <c r="LXX14" t="s">
        <v>8</v>
      </c>
      <c r="LXY14" t="s">
        <v>8</v>
      </c>
      <c r="LXZ14" t="s">
        <v>8</v>
      </c>
      <c r="LYA14" t="s">
        <v>8</v>
      </c>
      <c r="LYB14" t="s">
        <v>8</v>
      </c>
      <c r="LYC14" t="s">
        <v>8</v>
      </c>
      <c r="LYD14" t="s">
        <v>8</v>
      </c>
      <c r="LYE14" t="s">
        <v>8</v>
      </c>
      <c r="LYF14" t="s">
        <v>8</v>
      </c>
      <c r="LYG14" t="s">
        <v>8</v>
      </c>
      <c r="LYH14" t="s">
        <v>8</v>
      </c>
      <c r="LYI14" t="s">
        <v>8</v>
      </c>
      <c r="LYJ14" t="s">
        <v>8</v>
      </c>
      <c r="LYK14" t="s">
        <v>8</v>
      </c>
      <c r="LYL14" t="s">
        <v>8</v>
      </c>
      <c r="LYM14" t="s">
        <v>8</v>
      </c>
      <c r="LYN14" t="s">
        <v>8</v>
      </c>
      <c r="LYO14" t="s">
        <v>8</v>
      </c>
      <c r="LYP14" t="s">
        <v>8</v>
      </c>
      <c r="LYQ14" t="s">
        <v>8</v>
      </c>
      <c r="LYR14" t="s">
        <v>8</v>
      </c>
      <c r="LYS14" t="s">
        <v>8</v>
      </c>
      <c r="LYT14" t="s">
        <v>8</v>
      </c>
      <c r="LYU14" t="s">
        <v>8</v>
      </c>
      <c r="LYV14" t="s">
        <v>8</v>
      </c>
      <c r="LYW14" t="s">
        <v>8</v>
      </c>
      <c r="LYX14" t="s">
        <v>8</v>
      </c>
      <c r="LYY14" t="s">
        <v>8</v>
      </c>
      <c r="LYZ14" t="s">
        <v>8</v>
      </c>
      <c r="LZA14" t="s">
        <v>8</v>
      </c>
      <c r="LZB14" t="s">
        <v>8</v>
      </c>
      <c r="LZC14" t="s">
        <v>8</v>
      </c>
      <c r="LZD14" t="s">
        <v>8</v>
      </c>
      <c r="LZE14" t="s">
        <v>8</v>
      </c>
      <c r="LZF14" t="s">
        <v>8</v>
      </c>
      <c r="LZG14" t="s">
        <v>8</v>
      </c>
      <c r="LZH14" t="s">
        <v>8</v>
      </c>
      <c r="LZI14" t="s">
        <v>8</v>
      </c>
      <c r="LZJ14" t="s">
        <v>8</v>
      </c>
      <c r="LZK14" t="s">
        <v>8</v>
      </c>
      <c r="LZL14" t="s">
        <v>8</v>
      </c>
      <c r="LZM14" t="s">
        <v>8</v>
      </c>
      <c r="LZN14" t="s">
        <v>8</v>
      </c>
      <c r="LZO14" t="s">
        <v>8</v>
      </c>
      <c r="LZP14" t="s">
        <v>8</v>
      </c>
      <c r="LZQ14" t="s">
        <v>8</v>
      </c>
      <c r="LZR14" t="s">
        <v>8</v>
      </c>
      <c r="LZS14" t="s">
        <v>8</v>
      </c>
      <c r="LZT14" t="s">
        <v>8</v>
      </c>
      <c r="LZU14" t="s">
        <v>8</v>
      </c>
      <c r="LZV14" t="s">
        <v>8</v>
      </c>
      <c r="LZW14" t="s">
        <v>8</v>
      </c>
      <c r="LZX14" t="s">
        <v>8</v>
      </c>
      <c r="LZY14" t="s">
        <v>8</v>
      </c>
      <c r="LZZ14" t="s">
        <v>8</v>
      </c>
      <c r="MAA14" t="s">
        <v>8</v>
      </c>
      <c r="MAB14" t="s">
        <v>8</v>
      </c>
      <c r="MAC14" t="s">
        <v>8</v>
      </c>
      <c r="MAD14" t="s">
        <v>8</v>
      </c>
      <c r="MAE14" t="s">
        <v>8</v>
      </c>
      <c r="MAF14" t="s">
        <v>8</v>
      </c>
      <c r="MAG14" t="s">
        <v>8</v>
      </c>
      <c r="MAH14" t="s">
        <v>8</v>
      </c>
      <c r="MAI14" t="s">
        <v>8</v>
      </c>
      <c r="MAJ14" t="s">
        <v>8</v>
      </c>
      <c r="MAK14" t="s">
        <v>8</v>
      </c>
      <c r="MAL14" t="s">
        <v>8</v>
      </c>
      <c r="MAM14" t="s">
        <v>8</v>
      </c>
      <c r="MAN14" t="s">
        <v>8</v>
      </c>
      <c r="MAO14" t="s">
        <v>8</v>
      </c>
      <c r="MAP14" t="s">
        <v>8</v>
      </c>
      <c r="MAQ14" t="s">
        <v>8</v>
      </c>
      <c r="MAR14" t="s">
        <v>8</v>
      </c>
      <c r="MAS14" t="s">
        <v>8</v>
      </c>
      <c r="MAT14" t="s">
        <v>8</v>
      </c>
      <c r="MAU14" t="s">
        <v>8</v>
      </c>
      <c r="MAV14" t="s">
        <v>8</v>
      </c>
      <c r="MAW14" t="s">
        <v>8</v>
      </c>
      <c r="MAX14" t="s">
        <v>8</v>
      </c>
      <c r="MAY14" t="s">
        <v>8</v>
      </c>
      <c r="MAZ14" t="s">
        <v>8</v>
      </c>
      <c r="MBA14" t="s">
        <v>8</v>
      </c>
      <c r="MBB14" t="s">
        <v>8</v>
      </c>
      <c r="MBC14" t="s">
        <v>8</v>
      </c>
      <c r="MBD14" t="s">
        <v>8</v>
      </c>
      <c r="MBE14" t="s">
        <v>8</v>
      </c>
      <c r="MBF14" t="s">
        <v>8</v>
      </c>
      <c r="MBG14" t="s">
        <v>8</v>
      </c>
      <c r="MBH14" t="s">
        <v>8</v>
      </c>
      <c r="MBI14" t="s">
        <v>8</v>
      </c>
      <c r="MBJ14" t="s">
        <v>8</v>
      </c>
      <c r="MBK14" t="s">
        <v>8</v>
      </c>
      <c r="MBL14" t="s">
        <v>8</v>
      </c>
      <c r="MBM14" t="s">
        <v>8</v>
      </c>
      <c r="MBN14" t="s">
        <v>8</v>
      </c>
      <c r="MBO14" t="s">
        <v>8</v>
      </c>
      <c r="MBP14" t="s">
        <v>8</v>
      </c>
      <c r="MBQ14" t="s">
        <v>8</v>
      </c>
      <c r="MBR14" t="s">
        <v>8</v>
      </c>
      <c r="MBS14" t="s">
        <v>8</v>
      </c>
      <c r="MBT14" t="s">
        <v>8</v>
      </c>
      <c r="MBU14" t="s">
        <v>8</v>
      </c>
      <c r="MBV14" t="s">
        <v>8</v>
      </c>
      <c r="MBW14" t="s">
        <v>8</v>
      </c>
      <c r="MBX14" t="s">
        <v>8</v>
      </c>
      <c r="MBY14" t="s">
        <v>8</v>
      </c>
      <c r="MBZ14" t="s">
        <v>8</v>
      </c>
      <c r="MCA14" t="s">
        <v>8</v>
      </c>
      <c r="MCB14" t="s">
        <v>8</v>
      </c>
      <c r="MCC14" t="s">
        <v>8</v>
      </c>
      <c r="MCD14" t="s">
        <v>8</v>
      </c>
      <c r="MCE14" t="s">
        <v>8</v>
      </c>
      <c r="MCF14" t="s">
        <v>8</v>
      </c>
      <c r="MCG14" t="s">
        <v>8</v>
      </c>
      <c r="MCH14" t="s">
        <v>8</v>
      </c>
      <c r="MCI14" t="s">
        <v>8</v>
      </c>
      <c r="MCJ14" t="s">
        <v>8</v>
      </c>
      <c r="MCK14" t="s">
        <v>8</v>
      </c>
      <c r="MCL14" t="s">
        <v>8</v>
      </c>
      <c r="MCM14" t="s">
        <v>8</v>
      </c>
      <c r="MCN14" t="s">
        <v>8</v>
      </c>
      <c r="MCO14" t="s">
        <v>8</v>
      </c>
      <c r="MCP14" t="s">
        <v>8</v>
      </c>
      <c r="MCQ14" t="s">
        <v>8</v>
      </c>
      <c r="MCR14" t="s">
        <v>8</v>
      </c>
      <c r="MCS14" t="s">
        <v>8</v>
      </c>
      <c r="MCT14" t="s">
        <v>8</v>
      </c>
      <c r="MCU14" t="s">
        <v>8</v>
      </c>
      <c r="MCV14" t="s">
        <v>8</v>
      </c>
      <c r="MCW14" t="s">
        <v>8</v>
      </c>
      <c r="MCX14" t="s">
        <v>8</v>
      </c>
      <c r="MCY14" t="s">
        <v>8</v>
      </c>
      <c r="MCZ14" t="s">
        <v>8</v>
      </c>
      <c r="MDA14" t="s">
        <v>8</v>
      </c>
      <c r="MDB14" t="s">
        <v>8</v>
      </c>
      <c r="MDC14" t="s">
        <v>8</v>
      </c>
      <c r="MDD14" t="s">
        <v>8</v>
      </c>
      <c r="MDE14" t="s">
        <v>8</v>
      </c>
      <c r="MDF14" t="s">
        <v>8</v>
      </c>
      <c r="MDG14" t="s">
        <v>8</v>
      </c>
      <c r="MDH14" t="s">
        <v>8</v>
      </c>
      <c r="MDI14" t="s">
        <v>8</v>
      </c>
      <c r="MDJ14" t="s">
        <v>8</v>
      </c>
      <c r="MDK14" t="s">
        <v>8</v>
      </c>
      <c r="MDL14" t="s">
        <v>8</v>
      </c>
      <c r="MDM14" t="s">
        <v>8</v>
      </c>
      <c r="MDN14" t="s">
        <v>8</v>
      </c>
      <c r="MDO14" t="s">
        <v>8</v>
      </c>
      <c r="MDP14" t="s">
        <v>8</v>
      </c>
      <c r="MDQ14" t="s">
        <v>8</v>
      </c>
      <c r="MDR14" t="s">
        <v>8</v>
      </c>
      <c r="MDS14" t="s">
        <v>8</v>
      </c>
      <c r="MDT14" t="s">
        <v>8</v>
      </c>
      <c r="MDU14" t="s">
        <v>8</v>
      </c>
      <c r="MDV14" t="s">
        <v>8</v>
      </c>
      <c r="MDW14" t="s">
        <v>8</v>
      </c>
      <c r="MDX14" t="s">
        <v>8</v>
      </c>
      <c r="MDY14" t="s">
        <v>8</v>
      </c>
      <c r="MDZ14" t="s">
        <v>8</v>
      </c>
      <c r="MEA14" t="s">
        <v>8</v>
      </c>
      <c r="MEB14" t="s">
        <v>8</v>
      </c>
      <c r="MEC14" t="s">
        <v>8</v>
      </c>
      <c r="MED14" t="s">
        <v>8</v>
      </c>
      <c r="MEE14" t="s">
        <v>8</v>
      </c>
      <c r="MEF14" t="s">
        <v>8</v>
      </c>
      <c r="MEG14" t="s">
        <v>8</v>
      </c>
      <c r="MEH14" t="s">
        <v>8</v>
      </c>
      <c r="MEI14" t="s">
        <v>8</v>
      </c>
      <c r="MEJ14" t="s">
        <v>8</v>
      </c>
      <c r="MEK14" t="s">
        <v>8</v>
      </c>
      <c r="MEL14" t="s">
        <v>8</v>
      </c>
      <c r="MEM14" t="s">
        <v>8</v>
      </c>
      <c r="MEN14" t="s">
        <v>8</v>
      </c>
      <c r="MEO14" t="s">
        <v>8</v>
      </c>
      <c r="MEP14" t="s">
        <v>8</v>
      </c>
      <c r="MEQ14" t="s">
        <v>8</v>
      </c>
      <c r="MER14" t="s">
        <v>8</v>
      </c>
      <c r="MES14" t="s">
        <v>8</v>
      </c>
      <c r="MET14" t="s">
        <v>8</v>
      </c>
      <c r="MEU14" t="s">
        <v>8</v>
      </c>
      <c r="MEV14" t="s">
        <v>8</v>
      </c>
      <c r="MEW14" t="s">
        <v>8</v>
      </c>
      <c r="MEX14" t="s">
        <v>8</v>
      </c>
      <c r="MEY14" t="s">
        <v>8</v>
      </c>
      <c r="MEZ14" t="s">
        <v>8</v>
      </c>
      <c r="MFA14" t="s">
        <v>8</v>
      </c>
      <c r="MFB14" t="s">
        <v>8</v>
      </c>
      <c r="MFC14" t="s">
        <v>8</v>
      </c>
      <c r="MFD14" t="s">
        <v>8</v>
      </c>
      <c r="MFE14" t="s">
        <v>8</v>
      </c>
      <c r="MFF14" t="s">
        <v>8</v>
      </c>
      <c r="MFG14" t="s">
        <v>8</v>
      </c>
      <c r="MFH14" t="s">
        <v>8</v>
      </c>
      <c r="MFI14" t="s">
        <v>8</v>
      </c>
      <c r="MFJ14" t="s">
        <v>8</v>
      </c>
      <c r="MFK14" t="s">
        <v>8</v>
      </c>
      <c r="MFL14" t="s">
        <v>8</v>
      </c>
      <c r="MFM14" t="s">
        <v>8</v>
      </c>
      <c r="MFN14" t="s">
        <v>8</v>
      </c>
      <c r="MFO14" t="s">
        <v>8</v>
      </c>
      <c r="MFP14" t="s">
        <v>8</v>
      </c>
      <c r="MFQ14" t="s">
        <v>8</v>
      </c>
      <c r="MFR14" t="s">
        <v>8</v>
      </c>
      <c r="MFS14" t="s">
        <v>8</v>
      </c>
      <c r="MFT14" t="s">
        <v>8</v>
      </c>
      <c r="MFU14" t="s">
        <v>8</v>
      </c>
      <c r="MFV14" t="s">
        <v>8</v>
      </c>
      <c r="MFW14" t="s">
        <v>8</v>
      </c>
      <c r="MFX14" t="s">
        <v>8</v>
      </c>
      <c r="MFY14" t="s">
        <v>8</v>
      </c>
      <c r="MFZ14" t="s">
        <v>8</v>
      </c>
      <c r="MGA14" t="s">
        <v>8</v>
      </c>
      <c r="MGB14" t="s">
        <v>8</v>
      </c>
      <c r="MGC14" t="s">
        <v>8</v>
      </c>
      <c r="MGD14" t="s">
        <v>8</v>
      </c>
      <c r="MGE14" t="s">
        <v>8</v>
      </c>
      <c r="MGF14" t="s">
        <v>8</v>
      </c>
      <c r="MGG14" t="s">
        <v>8</v>
      </c>
      <c r="MGH14" t="s">
        <v>8</v>
      </c>
      <c r="MGI14" t="s">
        <v>8</v>
      </c>
      <c r="MGJ14" t="s">
        <v>8</v>
      </c>
      <c r="MGK14" t="s">
        <v>8</v>
      </c>
      <c r="MGL14" t="s">
        <v>8</v>
      </c>
      <c r="MGM14" t="s">
        <v>8</v>
      </c>
      <c r="MGN14" t="s">
        <v>8</v>
      </c>
      <c r="MGO14" t="s">
        <v>8</v>
      </c>
      <c r="MGP14" t="s">
        <v>8</v>
      </c>
      <c r="MGQ14" t="s">
        <v>8</v>
      </c>
      <c r="MGR14" t="s">
        <v>8</v>
      </c>
      <c r="MGS14" t="s">
        <v>8</v>
      </c>
      <c r="MGT14" t="s">
        <v>8</v>
      </c>
      <c r="MGU14" t="s">
        <v>8</v>
      </c>
      <c r="MGV14" t="s">
        <v>8</v>
      </c>
      <c r="MGW14" t="s">
        <v>8</v>
      </c>
      <c r="MGX14" t="s">
        <v>8</v>
      </c>
      <c r="MGY14" t="s">
        <v>8</v>
      </c>
      <c r="MGZ14" t="s">
        <v>8</v>
      </c>
      <c r="MHA14" t="s">
        <v>8</v>
      </c>
      <c r="MHB14" t="s">
        <v>8</v>
      </c>
      <c r="MHC14" t="s">
        <v>8</v>
      </c>
      <c r="MHD14" t="s">
        <v>8</v>
      </c>
      <c r="MHE14" t="s">
        <v>8</v>
      </c>
      <c r="MHF14" t="s">
        <v>8</v>
      </c>
      <c r="MHG14" t="s">
        <v>8</v>
      </c>
      <c r="MHH14" t="s">
        <v>8</v>
      </c>
      <c r="MHI14" t="s">
        <v>8</v>
      </c>
      <c r="MHJ14" t="s">
        <v>8</v>
      </c>
      <c r="MHK14" t="s">
        <v>8</v>
      </c>
      <c r="MHL14" t="s">
        <v>8</v>
      </c>
      <c r="MHM14" t="s">
        <v>8</v>
      </c>
      <c r="MHN14" t="s">
        <v>8</v>
      </c>
      <c r="MHO14" t="s">
        <v>8</v>
      </c>
      <c r="MHP14" t="s">
        <v>8</v>
      </c>
      <c r="MHQ14" t="s">
        <v>8</v>
      </c>
      <c r="MHR14" t="s">
        <v>8</v>
      </c>
      <c r="MHS14" t="s">
        <v>8</v>
      </c>
      <c r="MHT14" t="s">
        <v>8</v>
      </c>
      <c r="MHU14" t="s">
        <v>8</v>
      </c>
      <c r="MHV14" t="s">
        <v>8</v>
      </c>
      <c r="MHW14" t="s">
        <v>8</v>
      </c>
      <c r="MHX14" t="s">
        <v>8</v>
      </c>
      <c r="MHY14" t="s">
        <v>8</v>
      </c>
      <c r="MHZ14" t="s">
        <v>8</v>
      </c>
      <c r="MIA14" t="s">
        <v>8</v>
      </c>
      <c r="MIB14" t="s">
        <v>8</v>
      </c>
      <c r="MIC14" t="s">
        <v>8</v>
      </c>
      <c r="MID14" t="s">
        <v>8</v>
      </c>
      <c r="MIE14" t="s">
        <v>8</v>
      </c>
      <c r="MIF14" t="s">
        <v>8</v>
      </c>
      <c r="MIG14" t="s">
        <v>8</v>
      </c>
      <c r="MIH14" t="s">
        <v>8</v>
      </c>
      <c r="MII14" t="s">
        <v>8</v>
      </c>
      <c r="MIJ14" t="s">
        <v>8</v>
      </c>
      <c r="MIK14" t="s">
        <v>8</v>
      </c>
      <c r="MIL14" t="s">
        <v>8</v>
      </c>
      <c r="MIM14" t="s">
        <v>8</v>
      </c>
      <c r="MIN14" t="s">
        <v>8</v>
      </c>
      <c r="MIO14" t="s">
        <v>8</v>
      </c>
      <c r="MIP14" t="s">
        <v>8</v>
      </c>
      <c r="MIQ14" t="s">
        <v>8</v>
      </c>
      <c r="MIR14" t="s">
        <v>8</v>
      </c>
      <c r="MIS14" t="s">
        <v>8</v>
      </c>
      <c r="MIT14" t="s">
        <v>8</v>
      </c>
      <c r="MIU14" t="s">
        <v>8</v>
      </c>
      <c r="MIV14" t="s">
        <v>8</v>
      </c>
      <c r="MIW14" t="s">
        <v>8</v>
      </c>
      <c r="MIX14" t="s">
        <v>8</v>
      </c>
      <c r="MIY14" t="s">
        <v>8</v>
      </c>
      <c r="MIZ14" t="s">
        <v>8</v>
      </c>
      <c r="MJA14" t="s">
        <v>8</v>
      </c>
      <c r="MJB14" t="s">
        <v>8</v>
      </c>
      <c r="MJC14" t="s">
        <v>8</v>
      </c>
      <c r="MJD14" t="s">
        <v>8</v>
      </c>
      <c r="MJE14" t="s">
        <v>8</v>
      </c>
      <c r="MJF14" t="s">
        <v>8</v>
      </c>
      <c r="MJG14" t="s">
        <v>8</v>
      </c>
      <c r="MJH14" t="s">
        <v>8</v>
      </c>
      <c r="MJI14" t="s">
        <v>8</v>
      </c>
      <c r="MJJ14" t="s">
        <v>8</v>
      </c>
      <c r="MJK14" t="s">
        <v>8</v>
      </c>
      <c r="MJL14" t="s">
        <v>8</v>
      </c>
      <c r="MJM14" t="s">
        <v>8</v>
      </c>
      <c r="MJN14" t="s">
        <v>8</v>
      </c>
      <c r="MJO14" t="s">
        <v>8</v>
      </c>
      <c r="MJP14" t="s">
        <v>8</v>
      </c>
      <c r="MJQ14" t="s">
        <v>8</v>
      </c>
      <c r="MJR14" t="s">
        <v>8</v>
      </c>
      <c r="MJS14" t="s">
        <v>8</v>
      </c>
      <c r="MJT14" t="s">
        <v>8</v>
      </c>
      <c r="MJU14" t="s">
        <v>8</v>
      </c>
      <c r="MJV14" t="s">
        <v>8</v>
      </c>
      <c r="MJW14" t="s">
        <v>8</v>
      </c>
      <c r="MJX14" t="s">
        <v>8</v>
      </c>
      <c r="MJY14" t="s">
        <v>8</v>
      </c>
      <c r="MJZ14" t="s">
        <v>8</v>
      </c>
      <c r="MKA14" t="s">
        <v>8</v>
      </c>
      <c r="MKB14" t="s">
        <v>8</v>
      </c>
      <c r="MKC14" t="s">
        <v>8</v>
      </c>
      <c r="MKD14" t="s">
        <v>8</v>
      </c>
      <c r="MKE14" t="s">
        <v>8</v>
      </c>
      <c r="MKF14" t="s">
        <v>8</v>
      </c>
      <c r="MKG14" t="s">
        <v>8</v>
      </c>
      <c r="MKH14" t="s">
        <v>8</v>
      </c>
      <c r="MKI14" t="s">
        <v>8</v>
      </c>
      <c r="MKJ14" t="s">
        <v>8</v>
      </c>
      <c r="MKK14" t="s">
        <v>8</v>
      </c>
      <c r="MKL14" t="s">
        <v>8</v>
      </c>
      <c r="MKM14" t="s">
        <v>8</v>
      </c>
      <c r="MKN14" t="s">
        <v>8</v>
      </c>
      <c r="MKO14" t="s">
        <v>8</v>
      </c>
      <c r="MKP14" t="s">
        <v>8</v>
      </c>
      <c r="MKQ14" t="s">
        <v>8</v>
      </c>
      <c r="MKR14" t="s">
        <v>8</v>
      </c>
      <c r="MKS14" t="s">
        <v>8</v>
      </c>
      <c r="MKT14" t="s">
        <v>8</v>
      </c>
      <c r="MKU14" t="s">
        <v>8</v>
      </c>
      <c r="MKV14" t="s">
        <v>8</v>
      </c>
      <c r="MKW14" t="s">
        <v>8</v>
      </c>
      <c r="MKX14" t="s">
        <v>8</v>
      </c>
      <c r="MKY14" t="s">
        <v>8</v>
      </c>
      <c r="MKZ14" t="s">
        <v>8</v>
      </c>
      <c r="MLA14" t="s">
        <v>8</v>
      </c>
      <c r="MLB14" t="s">
        <v>8</v>
      </c>
      <c r="MLC14" t="s">
        <v>8</v>
      </c>
      <c r="MLD14" t="s">
        <v>8</v>
      </c>
      <c r="MLE14" t="s">
        <v>8</v>
      </c>
      <c r="MLF14" t="s">
        <v>8</v>
      </c>
      <c r="MLG14" t="s">
        <v>8</v>
      </c>
      <c r="MLH14" t="s">
        <v>8</v>
      </c>
      <c r="MLI14" t="s">
        <v>8</v>
      </c>
      <c r="MLJ14" t="s">
        <v>8</v>
      </c>
      <c r="MLK14" t="s">
        <v>8</v>
      </c>
      <c r="MLL14" t="s">
        <v>8</v>
      </c>
      <c r="MLM14" t="s">
        <v>8</v>
      </c>
      <c r="MLN14" t="s">
        <v>8</v>
      </c>
      <c r="MLO14" t="s">
        <v>8</v>
      </c>
      <c r="MLP14" t="s">
        <v>8</v>
      </c>
      <c r="MLQ14" t="s">
        <v>8</v>
      </c>
      <c r="MLR14" t="s">
        <v>8</v>
      </c>
      <c r="MLS14" t="s">
        <v>8</v>
      </c>
      <c r="MLT14" t="s">
        <v>8</v>
      </c>
      <c r="MLU14" t="s">
        <v>8</v>
      </c>
      <c r="MLV14" t="s">
        <v>8</v>
      </c>
      <c r="MLW14" t="s">
        <v>8</v>
      </c>
      <c r="MLX14" t="s">
        <v>8</v>
      </c>
      <c r="MLY14" t="s">
        <v>8</v>
      </c>
      <c r="MLZ14" t="s">
        <v>8</v>
      </c>
      <c r="MMA14" t="s">
        <v>8</v>
      </c>
      <c r="MMB14" t="s">
        <v>8</v>
      </c>
      <c r="MMC14" t="s">
        <v>8</v>
      </c>
      <c r="MMD14" t="s">
        <v>8</v>
      </c>
      <c r="MME14" t="s">
        <v>8</v>
      </c>
      <c r="MMF14" t="s">
        <v>8</v>
      </c>
      <c r="MMG14" t="s">
        <v>8</v>
      </c>
      <c r="MMH14" t="s">
        <v>8</v>
      </c>
      <c r="MMI14" t="s">
        <v>8</v>
      </c>
      <c r="MMJ14" t="s">
        <v>8</v>
      </c>
      <c r="MMK14" t="s">
        <v>8</v>
      </c>
      <c r="MML14" t="s">
        <v>8</v>
      </c>
      <c r="MMM14" t="s">
        <v>8</v>
      </c>
      <c r="MMN14" t="s">
        <v>8</v>
      </c>
      <c r="MMO14" t="s">
        <v>8</v>
      </c>
      <c r="MMP14" t="s">
        <v>8</v>
      </c>
      <c r="MMQ14" t="s">
        <v>8</v>
      </c>
      <c r="MMR14" t="s">
        <v>8</v>
      </c>
      <c r="MMS14" t="s">
        <v>8</v>
      </c>
      <c r="MMT14" t="s">
        <v>8</v>
      </c>
      <c r="MMU14" t="s">
        <v>8</v>
      </c>
      <c r="MMV14" t="s">
        <v>8</v>
      </c>
      <c r="MMW14" t="s">
        <v>8</v>
      </c>
      <c r="MMX14" t="s">
        <v>8</v>
      </c>
      <c r="MMY14" t="s">
        <v>8</v>
      </c>
      <c r="MMZ14" t="s">
        <v>8</v>
      </c>
      <c r="MNA14" t="s">
        <v>8</v>
      </c>
      <c r="MNB14" t="s">
        <v>8</v>
      </c>
      <c r="MNC14" t="s">
        <v>8</v>
      </c>
      <c r="MND14" t="s">
        <v>8</v>
      </c>
      <c r="MNE14" t="s">
        <v>8</v>
      </c>
      <c r="MNF14" t="s">
        <v>8</v>
      </c>
      <c r="MNG14" t="s">
        <v>8</v>
      </c>
      <c r="MNH14" t="s">
        <v>8</v>
      </c>
      <c r="MNI14" t="s">
        <v>8</v>
      </c>
      <c r="MNJ14" t="s">
        <v>8</v>
      </c>
      <c r="MNK14" t="s">
        <v>8</v>
      </c>
      <c r="MNL14" t="s">
        <v>8</v>
      </c>
      <c r="MNM14" t="s">
        <v>8</v>
      </c>
      <c r="MNN14" t="s">
        <v>8</v>
      </c>
      <c r="MNO14" t="s">
        <v>8</v>
      </c>
      <c r="MNP14" t="s">
        <v>8</v>
      </c>
      <c r="MNQ14" t="s">
        <v>8</v>
      </c>
      <c r="MNR14" t="s">
        <v>8</v>
      </c>
      <c r="MNS14" t="s">
        <v>8</v>
      </c>
      <c r="MNT14" t="s">
        <v>8</v>
      </c>
      <c r="MNU14" t="s">
        <v>8</v>
      </c>
      <c r="MNV14" t="s">
        <v>8</v>
      </c>
      <c r="MNW14" t="s">
        <v>8</v>
      </c>
      <c r="MNX14" t="s">
        <v>8</v>
      </c>
      <c r="MNY14" t="s">
        <v>8</v>
      </c>
      <c r="MNZ14" t="s">
        <v>8</v>
      </c>
      <c r="MOA14" t="s">
        <v>8</v>
      </c>
      <c r="MOB14" t="s">
        <v>8</v>
      </c>
      <c r="MOC14" t="s">
        <v>8</v>
      </c>
      <c r="MOD14" t="s">
        <v>8</v>
      </c>
      <c r="MOE14" t="s">
        <v>8</v>
      </c>
      <c r="MOF14" t="s">
        <v>8</v>
      </c>
      <c r="MOG14" t="s">
        <v>8</v>
      </c>
      <c r="MOH14" t="s">
        <v>8</v>
      </c>
      <c r="MOI14" t="s">
        <v>8</v>
      </c>
      <c r="MOJ14" t="s">
        <v>8</v>
      </c>
      <c r="MOK14" t="s">
        <v>8</v>
      </c>
      <c r="MOL14" t="s">
        <v>8</v>
      </c>
      <c r="MOM14" t="s">
        <v>8</v>
      </c>
      <c r="MON14" t="s">
        <v>8</v>
      </c>
      <c r="MOO14" t="s">
        <v>8</v>
      </c>
      <c r="MOP14" t="s">
        <v>8</v>
      </c>
      <c r="MOQ14" t="s">
        <v>8</v>
      </c>
      <c r="MOR14" t="s">
        <v>8</v>
      </c>
      <c r="MOS14" t="s">
        <v>8</v>
      </c>
      <c r="MOT14" t="s">
        <v>8</v>
      </c>
      <c r="MOU14" t="s">
        <v>8</v>
      </c>
      <c r="MOV14" t="s">
        <v>8</v>
      </c>
      <c r="MOW14" t="s">
        <v>8</v>
      </c>
      <c r="MOX14" t="s">
        <v>8</v>
      </c>
      <c r="MOY14" t="s">
        <v>8</v>
      </c>
      <c r="MOZ14" t="s">
        <v>8</v>
      </c>
      <c r="MPA14" t="s">
        <v>8</v>
      </c>
      <c r="MPB14" t="s">
        <v>8</v>
      </c>
      <c r="MPC14" t="s">
        <v>8</v>
      </c>
      <c r="MPD14" t="s">
        <v>8</v>
      </c>
      <c r="MPE14" t="s">
        <v>8</v>
      </c>
      <c r="MPF14" t="s">
        <v>8</v>
      </c>
      <c r="MPG14" t="s">
        <v>8</v>
      </c>
      <c r="MPH14" t="s">
        <v>8</v>
      </c>
      <c r="MPI14" t="s">
        <v>8</v>
      </c>
      <c r="MPJ14" t="s">
        <v>8</v>
      </c>
      <c r="MPK14" t="s">
        <v>8</v>
      </c>
      <c r="MPL14" t="s">
        <v>8</v>
      </c>
      <c r="MPM14" t="s">
        <v>8</v>
      </c>
      <c r="MPN14" t="s">
        <v>8</v>
      </c>
      <c r="MPO14" t="s">
        <v>8</v>
      </c>
      <c r="MPP14" t="s">
        <v>8</v>
      </c>
      <c r="MPQ14" t="s">
        <v>8</v>
      </c>
      <c r="MPR14" t="s">
        <v>8</v>
      </c>
      <c r="MPS14" t="s">
        <v>8</v>
      </c>
      <c r="MPT14" t="s">
        <v>8</v>
      </c>
      <c r="MPU14" t="s">
        <v>8</v>
      </c>
      <c r="MPV14" t="s">
        <v>8</v>
      </c>
      <c r="MPW14" t="s">
        <v>8</v>
      </c>
      <c r="MPX14" t="s">
        <v>8</v>
      </c>
      <c r="MPY14" t="s">
        <v>8</v>
      </c>
      <c r="MPZ14" t="s">
        <v>8</v>
      </c>
      <c r="MQA14" t="s">
        <v>8</v>
      </c>
      <c r="MQB14" t="s">
        <v>8</v>
      </c>
      <c r="MQC14" t="s">
        <v>8</v>
      </c>
      <c r="MQD14" t="s">
        <v>8</v>
      </c>
      <c r="MQE14" t="s">
        <v>8</v>
      </c>
      <c r="MQF14" t="s">
        <v>8</v>
      </c>
      <c r="MQG14" t="s">
        <v>8</v>
      </c>
      <c r="MQH14" t="s">
        <v>8</v>
      </c>
      <c r="MQI14" t="s">
        <v>8</v>
      </c>
      <c r="MQJ14" t="s">
        <v>8</v>
      </c>
      <c r="MQK14" t="s">
        <v>8</v>
      </c>
      <c r="MQL14" t="s">
        <v>8</v>
      </c>
      <c r="MQM14" t="s">
        <v>8</v>
      </c>
      <c r="MQN14" t="s">
        <v>8</v>
      </c>
      <c r="MQO14" t="s">
        <v>8</v>
      </c>
      <c r="MQP14" t="s">
        <v>8</v>
      </c>
      <c r="MQQ14" t="s">
        <v>8</v>
      </c>
      <c r="MQR14" t="s">
        <v>8</v>
      </c>
      <c r="MQS14" t="s">
        <v>8</v>
      </c>
      <c r="MQT14" t="s">
        <v>8</v>
      </c>
      <c r="MQU14" t="s">
        <v>8</v>
      </c>
      <c r="MQV14" t="s">
        <v>8</v>
      </c>
      <c r="MQW14" t="s">
        <v>8</v>
      </c>
      <c r="MQX14" t="s">
        <v>8</v>
      </c>
      <c r="MQY14" t="s">
        <v>8</v>
      </c>
      <c r="MQZ14" t="s">
        <v>8</v>
      </c>
      <c r="MRA14" t="s">
        <v>8</v>
      </c>
      <c r="MRB14" t="s">
        <v>8</v>
      </c>
      <c r="MRC14" t="s">
        <v>8</v>
      </c>
      <c r="MRD14" t="s">
        <v>8</v>
      </c>
      <c r="MRE14" t="s">
        <v>8</v>
      </c>
      <c r="MRF14" t="s">
        <v>8</v>
      </c>
      <c r="MRG14" t="s">
        <v>8</v>
      </c>
      <c r="MRH14" t="s">
        <v>8</v>
      </c>
      <c r="MRI14" t="s">
        <v>8</v>
      </c>
      <c r="MRJ14" t="s">
        <v>8</v>
      </c>
      <c r="MRK14" t="s">
        <v>8</v>
      </c>
      <c r="MRL14" t="s">
        <v>8</v>
      </c>
      <c r="MRM14" t="s">
        <v>8</v>
      </c>
      <c r="MRN14" t="s">
        <v>8</v>
      </c>
      <c r="MRO14" t="s">
        <v>8</v>
      </c>
      <c r="MRP14" t="s">
        <v>8</v>
      </c>
      <c r="MRQ14" t="s">
        <v>8</v>
      </c>
      <c r="MRR14" t="s">
        <v>8</v>
      </c>
      <c r="MRS14" t="s">
        <v>8</v>
      </c>
      <c r="MRT14" t="s">
        <v>8</v>
      </c>
      <c r="MRU14" t="s">
        <v>8</v>
      </c>
      <c r="MRV14" t="s">
        <v>8</v>
      </c>
      <c r="MRW14" t="s">
        <v>8</v>
      </c>
      <c r="MRX14" t="s">
        <v>8</v>
      </c>
      <c r="MRY14" t="s">
        <v>8</v>
      </c>
      <c r="MRZ14" t="s">
        <v>8</v>
      </c>
      <c r="MSA14" t="s">
        <v>8</v>
      </c>
      <c r="MSB14" t="s">
        <v>8</v>
      </c>
      <c r="MSC14" t="s">
        <v>8</v>
      </c>
      <c r="MSD14" t="s">
        <v>8</v>
      </c>
      <c r="MSE14" t="s">
        <v>8</v>
      </c>
      <c r="MSF14" t="s">
        <v>8</v>
      </c>
      <c r="MSG14" t="s">
        <v>8</v>
      </c>
      <c r="MSH14" t="s">
        <v>8</v>
      </c>
      <c r="MSI14" t="s">
        <v>8</v>
      </c>
      <c r="MSJ14" t="s">
        <v>8</v>
      </c>
      <c r="MSK14" t="s">
        <v>8</v>
      </c>
      <c r="MSL14" t="s">
        <v>8</v>
      </c>
      <c r="MSM14" t="s">
        <v>8</v>
      </c>
      <c r="MSN14" t="s">
        <v>8</v>
      </c>
      <c r="MSO14" t="s">
        <v>8</v>
      </c>
      <c r="MSP14" t="s">
        <v>8</v>
      </c>
      <c r="MSQ14" t="s">
        <v>8</v>
      </c>
      <c r="MSR14" t="s">
        <v>8</v>
      </c>
      <c r="MSS14" t="s">
        <v>8</v>
      </c>
      <c r="MST14" t="s">
        <v>8</v>
      </c>
      <c r="MSU14" t="s">
        <v>8</v>
      </c>
      <c r="MSV14" t="s">
        <v>8</v>
      </c>
      <c r="MSW14" t="s">
        <v>8</v>
      </c>
      <c r="MSX14" t="s">
        <v>8</v>
      </c>
      <c r="MSY14" t="s">
        <v>8</v>
      </c>
      <c r="MSZ14" t="s">
        <v>8</v>
      </c>
      <c r="MTA14" t="s">
        <v>8</v>
      </c>
      <c r="MTB14" t="s">
        <v>8</v>
      </c>
      <c r="MTC14" t="s">
        <v>8</v>
      </c>
      <c r="MTD14" t="s">
        <v>8</v>
      </c>
      <c r="MTE14" t="s">
        <v>8</v>
      </c>
      <c r="MTF14" t="s">
        <v>8</v>
      </c>
      <c r="MTG14" t="s">
        <v>8</v>
      </c>
      <c r="MTH14" t="s">
        <v>8</v>
      </c>
      <c r="MTI14" t="s">
        <v>8</v>
      </c>
      <c r="MTJ14" t="s">
        <v>8</v>
      </c>
      <c r="MTK14" t="s">
        <v>8</v>
      </c>
      <c r="MTL14" t="s">
        <v>8</v>
      </c>
      <c r="MTM14" t="s">
        <v>8</v>
      </c>
      <c r="MTN14" t="s">
        <v>8</v>
      </c>
      <c r="MTO14" t="s">
        <v>8</v>
      </c>
      <c r="MTP14" t="s">
        <v>8</v>
      </c>
      <c r="MTQ14" t="s">
        <v>8</v>
      </c>
      <c r="MTR14" t="s">
        <v>8</v>
      </c>
      <c r="MTS14" t="s">
        <v>8</v>
      </c>
      <c r="MTT14" t="s">
        <v>8</v>
      </c>
      <c r="MTU14" t="s">
        <v>8</v>
      </c>
      <c r="MTV14" t="s">
        <v>8</v>
      </c>
      <c r="MTW14" t="s">
        <v>8</v>
      </c>
      <c r="MTX14" t="s">
        <v>8</v>
      </c>
      <c r="MTY14" t="s">
        <v>8</v>
      </c>
      <c r="MTZ14" t="s">
        <v>8</v>
      </c>
      <c r="MUA14" t="s">
        <v>8</v>
      </c>
      <c r="MUB14" t="s">
        <v>8</v>
      </c>
      <c r="MUC14" t="s">
        <v>8</v>
      </c>
      <c r="MUD14" t="s">
        <v>8</v>
      </c>
      <c r="MUE14" t="s">
        <v>8</v>
      </c>
      <c r="MUF14" t="s">
        <v>8</v>
      </c>
      <c r="MUG14" t="s">
        <v>8</v>
      </c>
      <c r="MUH14" t="s">
        <v>8</v>
      </c>
      <c r="MUI14" t="s">
        <v>8</v>
      </c>
      <c r="MUJ14" t="s">
        <v>8</v>
      </c>
      <c r="MUK14" t="s">
        <v>8</v>
      </c>
      <c r="MUL14" t="s">
        <v>8</v>
      </c>
      <c r="MUM14" t="s">
        <v>8</v>
      </c>
      <c r="MUN14" t="s">
        <v>8</v>
      </c>
      <c r="MUO14" t="s">
        <v>8</v>
      </c>
      <c r="MUP14" t="s">
        <v>8</v>
      </c>
      <c r="MUQ14" t="s">
        <v>8</v>
      </c>
      <c r="MUR14" t="s">
        <v>8</v>
      </c>
      <c r="MUS14" t="s">
        <v>8</v>
      </c>
      <c r="MUT14" t="s">
        <v>8</v>
      </c>
      <c r="MUU14" t="s">
        <v>8</v>
      </c>
      <c r="MUV14" t="s">
        <v>8</v>
      </c>
      <c r="MUW14" t="s">
        <v>8</v>
      </c>
      <c r="MUX14" t="s">
        <v>8</v>
      </c>
      <c r="MUY14" t="s">
        <v>8</v>
      </c>
      <c r="MUZ14" t="s">
        <v>8</v>
      </c>
      <c r="MVA14" t="s">
        <v>8</v>
      </c>
      <c r="MVB14" t="s">
        <v>8</v>
      </c>
      <c r="MVC14" t="s">
        <v>8</v>
      </c>
      <c r="MVD14" t="s">
        <v>8</v>
      </c>
      <c r="MVE14" t="s">
        <v>8</v>
      </c>
      <c r="MVF14" t="s">
        <v>8</v>
      </c>
      <c r="MVG14" t="s">
        <v>8</v>
      </c>
      <c r="MVH14" t="s">
        <v>8</v>
      </c>
      <c r="MVI14" t="s">
        <v>8</v>
      </c>
      <c r="MVJ14" t="s">
        <v>8</v>
      </c>
      <c r="MVK14" t="s">
        <v>8</v>
      </c>
      <c r="MVL14" t="s">
        <v>8</v>
      </c>
      <c r="MVM14" t="s">
        <v>8</v>
      </c>
      <c r="MVN14" t="s">
        <v>8</v>
      </c>
      <c r="MVO14" t="s">
        <v>8</v>
      </c>
      <c r="MVP14" t="s">
        <v>8</v>
      </c>
      <c r="MVQ14" t="s">
        <v>8</v>
      </c>
      <c r="MVR14" t="s">
        <v>8</v>
      </c>
      <c r="MVS14" t="s">
        <v>8</v>
      </c>
      <c r="MVT14" t="s">
        <v>8</v>
      </c>
      <c r="MVU14" t="s">
        <v>8</v>
      </c>
      <c r="MVV14" t="s">
        <v>8</v>
      </c>
      <c r="MVW14" t="s">
        <v>8</v>
      </c>
      <c r="MVX14" t="s">
        <v>8</v>
      </c>
      <c r="MVY14" t="s">
        <v>8</v>
      </c>
      <c r="MVZ14" t="s">
        <v>8</v>
      </c>
      <c r="MWA14" t="s">
        <v>8</v>
      </c>
      <c r="MWB14" t="s">
        <v>8</v>
      </c>
      <c r="MWC14" t="s">
        <v>8</v>
      </c>
      <c r="MWD14" t="s">
        <v>8</v>
      </c>
      <c r="MWE14" t="s">
        <v>8</v>
      </c>
      <c r="MWF14" t="s">
        <v>8</v>
      </c>
      <c r="MWG14" t="s">
        <v>8</v>
      </c>
      <c r="MWH14" t="s">
        <v>8</v>
      </c>
      <c r="MWI14" t="s">
        <v>8</v>
      </c>
      <c r="MWJ14" t="s">
        <v>8</v>
      </c>
      <c r="MWK14" t="s">
        <v>8</v>
      </c>
      <c r="MWL14" t="s">
        <v>8</v>
      </c>
      <c r="MWM14" t="s">
        <v>8</v>
      </c>
      <c r="MWN14" t="s">
        <v>8</v>
      </c>
      <c r="MWO14" t="s">
        <v>8</v>
      </c>
      <c r="MWP14" t="s">
        <v>8</v>
      </c>
      <c r="MWQ14" t="s">
        <v>8</v>
      </c>
      <c r="MWR14" t="s">
        <v>8</v>
      </c>
      <c r="MWS14" t="s">
        <v>8</v>
      </c>
      <c r="MWT14" t="s">
        <v>8</v>
      </c>
      <c r="MWU14" t="s">
        <v>8</v>
      </c>
      <c r="MWV14" t="s">
        <v>8</v>
      </c>
      <c r="MWW14" t="s">
        <v>8</v>
      </c>
      <c r="MWX14" t="s">
        <v>8</v>
      </c>
      <c r="MWY14" t="s">
        <v>8</v>
      </c>
      <c r="MWZ14" t="s">
        <v>8</v>
      </c>
      <c r="MXA14" t="s">
        <v>8</v>
      </c>
      <c r="MXB14" t="s">
        <v>8</v>
      </c>
      <c r="MXC14" t="s">
        <v>8</v>
      </c>
      <c r="MXD14" t="s">
        <v>8</v>
      </c>
      <c r="MXE14" t="s">
        <v>8</v>
      </c>
      <c r="MXF14" t="s">
        <v>8</v>
      </c>
      <c r="MXG14" t="s">
        <v>8</v>
      </c>
      <c r="MXH14" t="s">
        <v>8</v>
      </c>
      <c r="MXI14" t="s">
        <v>8</v>
      </c>
      <c r="MXJ14" t="s">
        <v>8</v>
      </c>
      <c r="MXK14" t="s">
        <v>8</v>
      </c>
      <c r="MXL14" t="s">
        <v>8</v>
      </c>
      <c r="MXM14" t="s">
        <v>8</v>
      </c>
      <c r="MXN14" t="s">
        <v>8</v>
      </c>
      <c r="MXO14" t="s">
        <v>8</v>
      </c>
      <c r="MXP14" t="s">
        <v>8</v>
      </c>
      <c r="MXQ14" t="s">
        <v>8</v>
      </c>
      <c r="MXR14" t="s">
        <v>8</v>
      </c>
      <c r="MXS14" t="s">
        <v>8</v>
      </c>
      <c r="MXT14" t="s">
        <v>8</v>
      </c>
      <c r="MXU14" t="s">
        <v>8</v>
      </c>
      <c r="MXV14" t="s">
        <v>8</v>
      </c>
      <c r="MXW14" t="s">
        <v>8</v>
      </c>
      <c r="MXX14" t="s">
        <v>8</v>
      </c>
      <c r="MXY14" t="s">
        <v>8</v>
      </c>
      <c r="MXZ14" t="s">
        <v>8</v>
      </c>
      <c r="MYA14" t="s">
        <v>8</v>
      </c>
      <c r="MYB14" t="s">
        <v>8</v>
      </c>
      <c r="MYC14" t="s">
        <v>8</v>
      </c>
      <c r="MYD14" t="s">
        <v>8</v>
      </c>
      <c r="MYE14" t="s">
        <v>8</v>
      </c>
      <c r="MYF14" t="s">
        <v>8</v>
      </c>
      <c r="MYG14" t="s">
        <v>8</v>
      </c>
      <c r="MYH14" t="s">
        <v>8</v>
      </c>
      <c r="MYI14" t="s">
        <v>8</v>
      </c>
      <c r="MYJ14" t="s">
        <v>8</v>
      </c>
      <c r="MYK14" t="s">
        <v>8</v>
      </c>
      <c r="MYL14" t="s">
        <v>8</v>
      </c>
      <c r="MYM14" t="s">
        <v>8</v>
      </c>
      <c r="MYN14" t="s">
        <v>8</v>
      </c>
      <c r="MYO14" t="s">
        <v>8</v>
      </c>
      <c r="MYP14" t="s">
        <v>8</v>
      </c>
      <c r="MYQ14" t="s">
        <v>8</v>
      </c>
      <c r="MYR14" t="s">
        <v>8</v>
      </c>
      <c r="MYS14" t="s">
        <v>8</v>
      </c>
      <c r="MYT14" t="s">
        <v>8</v>
      </c>
      <c r="MYU14" t="s">
        <v>8</v>
      </c>
      <c r="MYV14" t="s">
        <v>8</v>
      </c>
      <c r="MYW14" t="s">
        <v>8</v>
      </c>
      <c r="MYX14" t="s">
        <v>8</v>
      </c>
      <c r="MYY14" t="s">
        <v>8</v>
      </c>
      <c r="MYZ14" t="s">
        <v>8</v>
      </c>
      <c r="MZA14" t="s">
        <v>8</v>
      </c>
      <c r="MZB14" t="s">
        <v>8</v>
      </c>
      <c r="MZC14" t="s">
        <v>8</v>
      </c>
      <c r="MZD14" t="s">
        <v>8</v>
      </c>
      <c r="MZE14" t="s">
        <v>8</v>
      </c>
      <c r="MZF14" t="s">
        <v>8</v>
      </c>
      <c r="MZG14" t="s">
        <v>8</v>
      </c>
      <c r="MZH14" t="s">
        <v>8</v>
      </c>
      <c r="MZI14" t="s">
        <v>8</v>
      </c>
      <c r="MZJ14" t="s">
        <v>8</v>
      </c>
      <c r="MZK14" t="s">
        <v>8</v>
      </c>
      <c r="MZL14" t="s">
        <v>8</v>
      </c>
      <c r="MZM14" t="s">
        <v>8</v>
      </c>
      <c r="MZN14" t="s">
        <v>8</v>
      </c>
      <c r="MZO14" t="s">
        <v>8</v>
      </c>
      <c r="MZP14" t="s">
        <v>8</v>
      </c>
      <c r="MZQ14" t="s">
        <v>8</v>
      </c>
      <c r="MZR14" t="s">
        <v>8</v>
      </c>
      <c r="MZS14" t="s">
        <v>8</v>
      </c>
      <c r="MZT14" t="s">
        <v>8</v>
      </c>
      <c r="MZU14" t="s">
        <v>8</v>
      </c>
      <c r="MZV14" t="s">
        <v>8</v>
      </c>
      <c r="MZW14" t="s">
        <v>8</v>
      </c>
      <c r="MZX14" t="s">
        <v>8</v>
      </c>
      <c r="MZY14" t="s">
        <v>8</v>
      </c>
      <c r="MZZ14" t="s">
        <v>8</v>
      </c>
      <c r="NAA14" t="s">
        <v>8</v>
      </c>
      <c r="NAB14" t="s">
        <v>8</v>
      </c>
      <c r="NAC14" t="s">
        <v>8</v>
      </c>
      <c r="NAD14" t="s">
        <v>8</v>
      </c>
      <c r="NAE14" t="s">
        <v>8</v>
      </c>
      <c r="NAF14" t="s">
        <v>8</v>
      </c>
      <c r="NAG14" t="s">
        <v>8</v>
      </c>
      <c r="NAH14" t="s">
        <v>8</v>
      </c>
      <c r="NAI14" t="s">
        <v>8</v>
      </c>
      <c r="NAJ14" t="s">
        <v>8</v>
      </c>
      <c r="NAK14" t="s">
        <v>8</v>
      </c>
      <c r="NAL14" t="s">
        <v>8</v>
      </c>
      <c r="NAM14" t="s">
        <v>8</v>
      </c>
      <c r="NAN14" t="s">
        <v>8</v>
      </c>
      <c r="NAO14" t="s">
        <v>8</v>
      </c>
      <c r="NAP14" t="s">
        <v>8</v>
      </c>
      <c r="NAQ14" t="s">
        <v>8</v>
      </c>
      <c r="NAR14" t="s">
        <v>8</v>
      </c>
      <c r="NAS14" t="s">
        <v>8</v>
      </c>
      <c r="NAT14" t="s">
        <v>8</v>
      </c>
      <c r="NAU14" t="s">
        <v>8</v>
      </c>
      <c r="NAV14" t="s">
        <v>8</v>
      </c>
      <c r="NAW14" t="s">
        <v>8</v>
      </c>
      <c r="NAX14" t="s">
        <v>8</v>
      </c>
      <c r="NAY14" t="s">
        <v>8</v>
      </c>
      <c r="NAZ14" t="s">
        <v>8</v>
      </c>
      <c r="NBA14" t="s">
        <v>8</v>
      </c>
      <c r="NBB14" t="s">
        <v>8</v>
      </c>
      <c r="NBC14" t="s">
        <v>8</v>
      </c>
      <c r="NBD14" t="s">
        <v>8</v>
      </c>
      <c r="NBE14" t="s">
        <v>8</v>
      </c>
      <c r="NBF14" t="s">
        <v>8</v>
      </c>
      <c r="NBG14" t="s">
        <v>8</v>
      </c>
      <c r="NBH14" t="s">
        <v>8</v>
      </c>
      <c r="NBI14" t="s">
        <v>8</v>
      </c>
      <c r="NBJ14" t="s">
        <v>8</v>
      </c>
      <c r="NBK14" t="s">
        <v>8</v>
      </c>
      <c r="NBL14" t="s">
        <v>8</v>
      </c>
      <c r="NBM14" t="s">
        <v>8</v>
      </c>
      <c r="NBN14" t="s">
        <v>8</v>
      </c>
      <c r="NBO14" t="s">
        <v>8</v>
      </c>
      <c r="NBP14" t="s">
        <v>8</v>
      </c>
      <c r="NBQ14" t="s">
        <v>8</v>
      </c>
      <c r="NBR14" t="s">
        <v>8</v>
      </c>
      <c r="NBS14" t="s">
        <v>8</v>
      </c>
      <c r="NBT14" t="s">
        <v>8</v>
      </c>
      <c r="NBU14" t="s">
        <v>8</v>
      </c>
      <c r="NBV14" t="s">
        <v>8</v>
      </c>
      <c r="NBW14" t="s">
        <v>8</v>
      </c>
      <c r="NBX14" t="s">
        <v>8</v>
      </c>
      <c r="NBY14" t="s">
        <v>8</v>
      </c>
      <c r="NBZ14" t="s">
        <v>8</v>
      </c>
      <c r="NCA14" t="s">
        <v>8</v>
      </c>
      <c r="NCB14" t="s">
        <v>8</v>
      </c>
      <c r="NCC14" t="s">
        <v>8</v>
      </c>
      <c r="NCD14" t="s">
        <v>8</v>
      </c>
      <c r="NCE14" t="s">
        <v>8</v>
      </c>
      <c r="NCF14" t="s">
        <v>8</v>
      </c>
      <c r="NCG14" t="s">
        <v>8</v>
      </c>
      <c r="NCH14" t="s">
        <v>8</v>
      </c>
      <c r="NCI14" t="s">
        <v>8</v>
      </c>
      <c r="NCJ14" t="s">
        <v>8</v>
      </c>
      <c r="NCK14" t="s">
        <v>8</v>
      </c>
      <c r="NCL14" t="s">
        <v>8</v>
      </c>
      <c r="NCM14" t="s">
        <v>8</v>
      </c>
      <c r="NCN14" t="s">
        <v>8</v>
      </c>
      <c r="NCO14" t="s">
        <v>8</v>
      </c>
      <c r="NCP14" t="s">
        <v>8</v>
      </c>
      <c r="NCQ14" t="s">
        <v>8</v>
      </c>
      <c r="NCR14" t="s">
        <v>8</v>
      </c>
      <c r="NCS14" t="s">
        <v>8</v>
      </c>
      <c r="NCT14" t="s">
        <v>8</v>
      </c>
      <c r="NCU14" t="s">
        <v>8</v>
      </c>
      <c r="NCV14" t="s">
        <v>8</v>
      </c>
      <c r="NCW14" t="s">
        <v>8</v>
      </c>
      <c r="NCX14" t="s">
        <v>8</v>
      </c>
      <c r="NCY14" t="s">
        <v>8</v>
      </c>
      <c r="NCZ14" t="s">
        <v>8</v>
      </c>
      <c r="NDA14" t="s">
        <v>8</v>
      </c>
      <c r="NDB14" t="s">
        <v>8</v>
      </c>
      <c r="NDC14" t="s">
        <v>8</v>
      </c>
      <c r="NDD14" t="s">
        <v>8</v>
      </c>
      <c r="NDE14" t="s">
        <v>8</v>
      </c>
      <c r="NDF14" t="s">
        <v>8</v>
      </c>
      <c r="NDG14" t="s">
        <v>8</v>
      </c>
      <c r="NDH14" t="s">
        <v>8</v>
      </c>
      <c r="NDI14" t="s">
        <v>8</v>
      </c>
      <c r="NDJ14" t="s">
        <v>8</v>
      </c>
      <c r="NDK14" t="s">
        <v>8</v>
      </c>
      <c r="NDL14" t="s">
        <v>8</v>
      </c>
      <c r="NDM14" t="s">
        <v>8</v>
      </c>
      <c r="NDN14" t="s">
        <v>8</v>
      </c>
      <c r="NDO14" t="s">
        <v>8</v>
      </c>
      <c r="NDP14" t="s">
        <v>8</v>
      </c>
      <c r="NDQ14" t="s">
        <v>8</v>
      </c>
      <c r="NDR14" t="s">
        <v>8</v>
      </c>
      <c r="NDS14" t="s">
        <v>8</v>
      </c>
      <c r="NDT14" t="s">
        <v>8</v>
      </c>
      <c r="NDU14" t="s">
        <v>8</v>
      </c>
      <c r="NDV14" t="s">
        <v>8</v>
      </c>
      <c r="NDW14" t="s">
        <v>8</v>
      </c>
      <c r="NDX14" t="s">
        <v>8</v>
      </c>
      <c r="NDY14" t="s">
        <v>8</v>
      </c>
      <c r="NDZ14" t="s">
        <v>8</v>
      </c>
      <c r="NEA14" t="s">
        <v>8</v>
      </c>
      <c r="NEB14" t="s">
        <v>8</v>
      </c>
      <c r="NEC14" t="s">
        <v>8</v>
      </c>
      <c r="NED14" t="s">
        <v>8</v>
      </c>
      <c r="NEE14" t="s">
        <v>8</v>
      </c>
      <c r="NEF14" t="s">
        <v>8</v>
      </c>
      <c r="NEG14" t="s">
        <v>8</v>
      </c>
      <c r="NEH14" t="s">
        <v>8</v>
      </c>
      <c r="NEI14" t="s">
        <v>8</v>
      </c>
      <c r="NEJ14" t="s">
        <v>8</v>
      </c>
      <c r="NEK14" t="s">
        <v>8</v>
      </c>
      <c r="NEL14" t="s">
        <v>8</v>
      </c>
      <c r="NEM14" t="s">
        <v>8</v>
      </c>
      <c r="NEN14" t="s">
        <v>8</v>
      </c>
      <c r="NEO14" t="s">
        <v>8</v>
      </c>
      <c r="NEP14" t="s">
        <v>8</v>
      </c>
      <c r="NEQ14" t="s">
        <v>8</v>
      </c>
      <c r="NER14" t="s">
        <v>8</v>
      </c>
      <c r="NES14" t="s">
        <v>8</v>
      </c>
      <c r="NET14" t="s">
        <v>8</v>
      </c>
      <c r="NEU14" t="s">
        <v>8</v>
      </c>
      <c r="NEV14" t="s">
        <v>8</v>
      </c>
      <c r="NEW14" t="s">
        <v>8</v>
      </c>
      <c r="NEX14" t="s">
        <v>8</v>
      </c>
      <c r="NEY14" t="s">
        <v>8</v>
      </c>
      <c r="NEZ14" t="s">
        <v>8</v>
      </c>
      <c r="NFA14" t="s">
        <v>8</v>
      </c>
      <c r="NFB14" t="s">
        <v>8</v>
      </c>
      <c r="NFC14" t="s">
        <v>8</v>
      </c>
      <c r="NFD14" t="s">
        <v>8</v>
      </c>
      <c r="NFE14" t="s">
        <v>8</v>
      </c>
      <c r="NFF14" t="s">
        <v>8</v>
      </c>
      <c r="NFG14" t="s">
        <v>8</v>
      </c>
      <c r="NFH14" t="s">
        <v>8</v>
      </c>
      <c r="NFI14" t="s">
        <v>8</v>
      </c>
      <c r="NFJ14" t="s">
        <v>8</v>
      </c>
      <c r="NFK14" t="s">
        <v>8</v>
      </c>
      <c r="NFL14" t="s">
        <v>8</v>
      </c>
      <c r="NFM14" t="s">
        <v>8</v>
      </c>
      <c r="NFN14" t="s">
        <v>8</v>
      </c>
      <c r="NFO14" t="s">
        <v>8</v>
      </c>
      <c r="NFP14" t="s">
        <v>8</v>
      </c>
      <c r="NFQ14" t="s">
        <v>8</v>
      </c>
      <c r="NFR14" t="s">
        <v>8</v>
      </c>
      <c r="NFS14" t="s">
        <v>8</v>
      </c>
      <c r="NFT14" t="s">
        <v>8</v>
      </c>
      <c r="NFU14" t="s">
        <v>8</v>
      </c>
      <c r="NFV14" t="s">
        <v>8</v>
      </c>
      <c r="NFW14" t="s">
        <v>8</v>
      </c>
      <c r="NFX14" t="s">
        <v>8</v>
      </c>
      <c r="NFY14" t="s">
        <v>8</v>
      </c>
      <c r="NFZ14" t="s">
        <v>8</v>
      </c>
      <c r="NGA14" t="s">
        <v>8</v>
      </c>
      <c r="NGB14" t="s">
        <v>8</v>
      </c>
      <c r="NGC14" t="s">
        <v>8</v>
      </c>
      <c r="NGD14" t="s">
        <v>8</v>
      </c>
      <c r="NGE14" t="s">
        <v>8</v>
      </c>
      <c r="NGF14" t="s">
        <v>8</v>
      </c>
      <c r="NGG14" t="s">
        <v>8</v>
      </c>
      <c r="NGH14" t="s">
        <v>8</v>
      </c>
      <c r="NGI14" t="s">
        <v>8</v>
      </c>
      <c r="NGJ14" t="s">
        <v>8</v>
      </c>
      <c r="NGK14" t="s">
        <v>8</v>
      </c>
      <c r="NGL14" t="s">
        <v>8</v>
      </c>
      <c r="NGM14" t="s">
        <v>8</v>
      </c>
      <c r="NGN14" t="s">
        <v>8</v>
      </c>
      <c r="NGO14" t="s">
        <v>8</v>
      </c>
      <c r="NGP14" t="s">
        <v>8</v>
      </c>
      <c r="NGQ14" t="s">
        <v>8</v>
      </c>
      <c r="NGR14" t="s">
        <v>8</v>
      </c>
      <c r="NGS14" t="s">
        <v>8</v>
      </c>
      <c r="NGT14" t="s">
        <v>8</v>
      </c>
      <c r="NGU14" t="s">
        <v>8</v>
      </c>
      <c r="NGV14" t="s">
        <v>8</v>
      </c>
      <c r="NGW14" t="s">
        <v>8</v>
      </c>
      <c r="NGX14" t="s">
        <v>8</v>
      </c>
      <c r="NGY14" t="s">
        <v>8</v>
      </c>
      <c r="NGZ14" t="s">
        <v>8</v>
      </c>
      <c r="NHA14" t="s">
        <v>8</v>
      </c>
      <c r="NHB14" t="s">
        <v>8</v>
      </c>
      <c r="NHC14" t="s">
        <v>8</v>
      </c>
      <c r="NHD14" t="s">
        <v>8</v>
      </c>
      <c r="NHE14" t="s">
        <v>8</v>
      </c>
      <c r="NHF14" t="s">
        <v>8</v>
      </c>
      <c r="NHG14" t="s">
        <v>8</v>
      </c>
      <c r="NHH14" t="s">
        <v>8</v>
      </c>
      <c r="NHI14" t="s">
        <v>8</v>
      </c>
      <c r="NHJ14" t="s">
        <v>8</v>
      </c>
      <c r="NHK14" t="s">
        <v>8</v>
      </c>
      <c r="NHL14" t="s">
        <v>8</v>
      </c>
      <c r="NHM14" t="s">
        <v>8</v>
      </c>
      <c r="NHN14" t="s">
        <v>8</v>
      </c>
      <c r="NHO14" t="s">
        <v>8</v>
      </c>
      <c r="NHP14" t="s">
        <v>8</v>
      </c>
      <c r="NHQ14" t="s">
        <v>8</v>
      </c>
      <c r="NHR14" t="s">
        <v>8</v>
      </c>
      <c r="NHS14" t="s">
        <v>8</v>
      </c>
      <c r="NHT14" t="s">
        <v>8</v>
      </c>
      <c r="NHU14" t="s">
        <v>8</v>
      </c>
      <c r="NHV14" t="s">
        <v>8</v>
      </c>
      <c r="NHW14" t="s">
        <v>8</v>
      </c>
      <c r="NHX14" t="s">
        <v>8</v>
      </c>
      <c r="NHY14" t="s">
        <v>8</v>
      </c>
      <c r="NHZ14" t="s">
        <v>8</v>
      </c>
      <c r="NIA14" t="s">
        <v>8</v>
      </c>
      <c r="NIB14" t="s">
        <v>8</v>
      </c>
      <c r="NIC14" t="s">
        <v>8</v>
      </c>
      <c r="NID14" t="s">
        <v>8</v>
      </c>
      <c r="NIE14" t="s">
        <v>8</v>
      </c>
      <c r="NIF14" t="s">
        <v>8</v>
      </c>
      <c r="NIG14" t="s">
        <v>8</v>
      </c>
      <c r="NIH14" t="s">
        <v>8</v>
      </c>
      <c r="NII14" t="s">
        <v>8</v>
      </c>
      <c r="NIJ14" t="s">
        <v>8</v>
      </c>
      <c r="NIK14" t="s">
        <v>8</v>
      </c>
      <c r="NIL14" t="s">
        <v>8</v>
      </c>
      <c r="NIM14" t="s">
        <v>8</v>
      </c>
      <c r="NIN14" t="s">
        <v>8</v>
      </c>
      <c r="NIO14" t="s">
        <v>8</v>
      </c>
      <c r="NIP14" t="s">
        <v>8</v>
      </c>
      <c r="NIQ14" t="s">
        <v>8</v>
      </c>
      <c r="NIR14" t="s">
        <v>8</v>
      </c>
      <c r="NIS14" t="s">
        <v>8</v>
      </c>
      <c r="NIT14" t="s">
        <v>8</v>
      </c>
      <c r="NIU14" t="s">
        <v>8</v>
      </c>
      <c r="NIV14" t="s">
        <v>8</v>
      </c>
      <c r="NIW14" t="s">
        <v>8</v>
      </c>
      <c r="NIX14" t="s">
        <v>8</v>
      </c>
      <c r="NIY14" t="s">
        <v>8</v>
      </c>
      <c r="NIZ14" t="s">
        <v>8</v>
      </c>
      <c r="NJA14" t="s">
        <v>8</v>
      </c>
      <c r="NJB14" t="s">
        <v>8</v>
      </c>
      <c r="NJC14" t="s">
        <v>8</v>
      </c>
      <c r="NJD14" t="s">
        <v>8</v>
      </c>
      <c r="NJE14" t="s">
        <v>8</v>
      </c>
      <c r="NJF14" t="s">
        <v>8</v>
      </c>
      <c r="NJG14" t="s">
        <v>8</v>
      </c>
      <c r="NJH14" t="s">
        <v>8</v>
      </c>
      <c r="NJI14" t="s">
        <v>8</v>
      </c>
      <c r="NJJ14" t="s">
        <v>8</v>
      </c>
      <c r="NJK14" t="s">
        <v>8</v>
      </c>
      <c r="NJL14" t="s">
        <v>8</v>
      </c>
      <c r="NJM14" t="s">
        <v>8</v>
      </c>
      <c r="NJN14" t="s">
        <v>8</v>
      </c>
      <c r="NJO14" t="s">
        <v>8</v>
      </c>
      <c r="NJP14" t="s">
        <v>8</v>
      </c>
      <c r="NJQ14" t="s">
        <v>8</v>
      </c>
      <c r="NJR14" t="s">
        <v>8</v>
      </c>
      <c r="NJS14" t="s">
        <v>8</v>
      </c>
      <c r="NJT14" t="s">
        <v>8</v>
      </c>
      <c r="NJU14" t="s">
        <v>8</v>
      </c>
      <c r="NJV14" t="s">
        <v>8</v>
      </c>
      <c r="NJW14" t="s">
        <v>8</v>
      </c>
      <c r="NJX14" t="s">
        <v>8</v>
      </c>
      <c r="NJY14" t="s">
        <v>8</v>
      </c>
      <c r="NJZ14" t="s">
        <v>8</v>
      </c>
      <c r="NKA14" t="s">
        <v>8</v>
      </c>
      <c r="NKB14" t="s">
        <v>8</v>
      </c>
      <c r="NKC14" t="s">
        <v>8</v>
      </c>
      <c r="NKD14" t="s">
        <v>8</v>
      </c>
      <c r="NKE14" t="s">
        <v>8</v>
      </c>
      <c r="NKF14" t="s">
        <v>8</v>
      </c>
      <c r="NKG14" t="s">
        <v>8</v>
      </c>
      <c r="NKH14" t="s">
        <v>8</v>
      </c>
      <c r="NKI14" t="s">
        <v>8</v>
      </c>
      <c r="NKJ14" t="s">
        <v>8</v>
      </c>
      <c r="NKK14" t="s">
        <v>8</v>
      </c>
      <c r="NKL14" t="s">
        <v>8</v>
      </c>
      <c r="NKM14" t="s">
        <v>8</v>
      </c>
      <c r="NKN14" t="s">
        <v>8</v>
      </c>
      <c r="NKO14" t="s">
        <v>8</v>
      </c>
      <c r="NKP14" t="s">
        <v>8</v>
      </c>
      <c r="NKQ14" t="s">
        <v>8</v>
      </c>
      <c r="NKR14" t="s">
        <v>8</v>
      </c>
      <c r="NKS14" t="s">
        <v>8</v>
      </c>
      <c r="NKT14" t="s">
        <v>8</v>
      </c>
      <c r="NKU14" t="s">
        <v>8</v>
      </c>
      <c r="NKV14" t="s">
        <v>8</v>
      </c>
      <c r="NKW14" t="s">
        <v>8</v>
      </c>
      <c r="NKX14" t="s">
        <v>8</v>
      </c>
      <c r="NKY14" t="s">
        <v>8</v>
      </c>
      <c r="NKZ14" t="s">
        <v>8</v>
      </c>
      <c r="NLA14" t="s">
        <v>8</v>
      </c>
      <c r="NLB14" t="s">
        <v>8</v>
      </c>
      <c r="NLC14" t="s">
        <v>8</v>
      </c>
      <c r="NLD14" t="s">
        <v>8</v>
      </c>
      <c r="NLE14" t="s">
        <v>8</v>
      </c>
      <c r="NLF14" t="s">
        <v>8</v>
      </c>
      <c r="NLG14" t="s">
        <v>8</v>
      </c>
      <c r="NLH14" t="s">
        <v>8</v>
      </c>
      <c r="NLI14" t="s">
        <v>8</v>
      </c>
      <c r="NLJ14" t="s">
        <v>8</v>
      </c>
      <c r="NLK14" t="s">
        <v>8</v>
      </c>
      <c r="NLL14" t="s">
        <v>8</v>
      </c>
      <c r="NLM14" t="s">
        <v>8</v>
      </c>
      <c r="NLN14" t="s">
        <v>8</v>
      </c>
      <c r="NLO14" t="s">
        <v>8</v>
      </c>
      <c r="NLP14" t="s">
        <v>8</v>
      </c>
      <c r="NLQ14" t="s">
        <v>8</v>
      </c>
      <c r="NLR14" t="s">
        <v>8</v>
      </c>
      <c r="NLS14" t="s">
        <v>8</v>
      </c>
      <c r="NLT14" t="s">
        <v>8</v>
      </c>
      <c r="NLU14" t="s">
        <v>8</v>
      </c>
      <c r="NLV14" t="s">
        <v>8</v>
      </c>
      <c r="NLW14" t="s">
        <v>8</v>
      </c>
      <c r="NLX14" t="s">
        <v>8</v>
      </c>
      <c r="NLY14" t="s">
        <v>8</v>
      </c>
      <c r="NLZ14" t="s">
        <v>8</v>
      </c>
      <c r="NMA14" t="s">
        <v>8</v>
      </c>
      <c r="NMB14" t="s">
        <v>8</v>
      </c>
      <c r="NMC14" t="s">
        <v>8</v>
      </c>
      <c r="NMD14" t="s">
        <v>8</v>
      </c>
      <c r="NME14" t="s">
        <v>8</v>
      </c>
      <c r="NMF14" t="s">
        <v>8</v>
      </c>
      <c r="NMG14" t="s">
        <v>8</v>
      </c>
      <c r="NMH14" t="s">
        <v>8</v>
      </c>
      <c r="NMI14" t="s">
        <v>8</v>
      </c>
      <c r="NMJ14" t="s">
        <v>8</v>
      </c>
      <c r="NMK14" t="s">
        <v>8</v>
      </c>
      <c r="NML14" t="s">
        <v>8</v>
      </c>
      <c r="NMM14" t="s">
        <v>8</v>
      </c>
      <c r="NMN14" t="s">
        <v>8</v>
      </c>
      <c r="NMO14" t="s">
        <v>8</v>
      </c>
      <c r="NMP14" t="s">
        <v>8</v>
      </c>
      <c r="NMQ14" t="s">
        <v>8</v>
      </c>
      <c r="NMR14" t="s">
        <v>8</v>
      </c>
      <c r="NMS14" t="s">
        <v>8</v>
      </c>
      <c r="NMT14" t="s">
        <v>8</v>
      </c>
      <c r="NMU14" t="s">
        <v>8</v>
      </c>
      <c r="NMV14" t="s">
        <v>8</v>
      </c>
      <c r="NMW14" t="s">
        <v>8</v>
      </c>
      <c r="NMX14" t="s">
        <v>8</v>
      </c>
      <c r="NMY14" t="s">
        <v>8</v>
      </c>
      <c r="NMZ14" t="s">
        <v>8</v>
      </c>
      <c r="NNA14" t="s">
        <v>8</v>
      </c>
      <c r="NNB14" t="s">
        <v>8</v>
      </c>
      <c r="NNC14" t="s">
        <v>8</v>
      </c>
      <c r="NND14" t="s">
        <v>8</v>
      </c>
      <c r="NNE14" t="s">
        <v>8</v>
      </c>
      <c r="NNF14" t="s">
        <v>8</v>
      </c>
      <c r="NNG14" t="s">
        <v>8</v>
      </c>
      <c r="NNH14" t="s">
        <v>8</v>
      </c>
      <c r="NNI14" t="s">
        <v>8</v>
      </c>
      <c r="NNJ14" t="s">
        <v>8</v>
      </c>
      <c r="NNK14" t="s">
        <v>8</v>
      </c>
      <c r="NNL14" t="s">
        <v>8</v>
      </c>
      <c r="NNM14" t="s">
        <v>8</v>
      </c>
      <c r="NNN14" t="s">
        <v>8</v>
      </c>
      <c r="NNO14" t="s">
        <v>8</v>
      </c>
      <c r="NNP14" t="s">
        <v>8</v>
      </c>
      <c r="NNQ14" t="s">
        <v>8</v>
      </c>
      <c r="NNR14" t="s">
        <v>8</v>
      </c>
      <c r="NNS14" t="s">
        <v>8</v>
      </c>
      <c r="NNT14" t="s">
        <v>8</v>
      </c>
      <c r="NNU14" t="s">
        <v>8</v>
      </c>
      <c r="NNV14" t="s">
        <v>8</v>
      </c>
      <c r="NNW14" t="s">
        <v>8</v>
      </c>
      <c r="NNX14" t="s">
        <v>8</v>
      </c>
      <c r="NNY14" t="s">
        <v>8</v>
      </c>
      <c r="NNZ14" t="s">
        <v>8</v>
      </c>
      <c r="NOA14" t="s">
        <v>8</v>
      </c>
      <c r="NOB14" t="s">
        <v>8</v>
      </c>
      <c r="NOC14" t="s">
        <v>8</v>
      </c>
      <c r="NOD14" t="s">
        <v>8</v>
      </c>
      <c r="NOE14" t="s">
        <v>8</v>
      </c>
      <c r="NOF14" t="s">
        <v>8</v>
      </c>
      <c r="NOG14" t="s">
        <v>8</v>
      </c>
      <c r="NOH14" t="s">
        <v>8</v>
      </c>
      <c r="NOI14" t="s">
        <v>8</v>
      </c>
      <c r="NOJ14" t="s">
        <v>8</v>
      </c>
      <c r="NOK14" t="s">
        <v>8</v>
      </c>
      <c r="NOL14" t="s">
        <v>8</v>
      </c>
      <c r="NOM14" t="s">
        <v>8</v>
      </c>
      <c r="NON14" t="s">
        <v>8</v>
      </c>
      <c r="NOO14" t="s">
        <v>8</v>
      </c>
      <c r="NOP14" t="s">
        <v>8</v>
      </c>
      <c r="NOQ14" t="s">
        <v>8</v>
      </c>
      <c r="NOR14" t="s">
        <v>8</v>
      </c>
      <c r="NOS14" t="s">
        <v>8</v>
      </c>
      <c r="NOT14" t="s">
        <v>8</v>
      </c>
      <c r="NOU14" t="s">
        <v>8</v>
      </c>
      <c r="NOV14" t="s">
        <v>8</v>
      </c>
      <c r="NOW14" t="s">
        <v>8</v>
      </c>
      <c r="NOX14" t="s">
        <v>8</v>
      </c>
      <c r="NOY14" t="s">
        <v>8</v>
      </c>
      <c r="NOZ14" t="s">
        <v>8</v>
      </c>
      <c r="NPA14" t="s">
        <v>8</v>
      </c>
      <c r="NPB14" t="s">
        <v>8</v>
      </c>
      <c r="NPC14" t="s">
        <v>8</v>
      </c>
      <c r="NPD14" t="s">
        <v>8</v>
      </c>
      <c r="NPE14" t="s">
        <v>8</v>
      </c>
      <c r="NPF14" t="s">
        <v>8</v>
      </c>
      <c r="NPG14" t="s">
        <v>8</v>
      </c>
      <c r="NPH14" t="s">
        <v>8</v>
      </c>
      <c r="NPI14" t="s">
        <v>8</v>
      </c>
      <c r="NPJ14" t="s">
        <v>8</v>
      </c>
      <c r="NPK14" t="s">
        <v>8</v>
      </c>
      <c r="NPL14" t="s">
        <v>8</v>
      </c>
      <c r="NPM14" t="s">
        <v>8</v>
      </c>
      <c r="NPN14" t="s">
        <v>8</v>
      </c>
      <c r="NPO14" t="s">
        <v>8</v>
      </c>
      <c r="NPP14" t="s">
        <v>8</v>
      </c>
      <c r="NPQ14" t="s">
        <v>8</v>
      </c>
      <c r="NPR14" t="s">
        <v>8</v>
      </c>
      <c r="NPS14" t="s">
        <v>8</v>
      </c>
      <c r="NPT14" t="s">
        <v>8</v>
      </c>
      <c r="NPU14" t="s">
        <v>8</v>
      </c>
      <c r="NPV14" t="s">
        <v>8</v>
      </c>
      <c r="NPW14" t="s">
        <v>8</v>
      </c>
      <c r="NPX14" t="s">
        <v>8</v>
      </c>
      <c r="NPY14" t="s">
        <v>8</v>
      </c>
      <c r="NPZ14" t="s">
        <v>8</v>
      </c>
      <c r="NQA14" t="s">
        <v>8</v>
      </c>
      <c r="NQB14" t="s">
        <v>8</v>
      </c>
      <c r="NQC14" t="s">
        <v>8</v>
      </c>
      <c r="NQD14" t="s">
        <v>8</v>
      </c>
      <c r="NQE14" t="s">
        <v>8</v>
      </c>
      <c r="NQF14" t="s">
        <v>8</v>
      </c>
      <c r="NQG14" t="s">
        <v>8</v>
      </c>
      <c r="NQH14" t="s">
        <v>8</v>
      </c>
      <c r="NQI14" t="s">
        <v>8</v>
      </c>
      <c r="NQJ14" t="s">
        <v>8</v>
      </c>
      <c r="NQK14" t="s">
        <v>8</v>
      </c>
      <c r="NQL14" t="s">
        <v>8</v>
      </c>
      <c r="NQM14" t="s">
        <v>8</v>
      </c>
      <c r="NQN14" t="s">
        <v>8</v>
      </c>
      <c r="NQO14" t="s">
        <v>8</v>
      </c>
      <c r="NQP14" t="s">
        <v>8</v>
      </c>
      <c r="NQQ14" t="s">
        <v>8</v>
      </c>
      <c r="NQR14" t="s">
        <v>8</v>
      </c>
      <c r="NQS14" t="s">
        <v>8</v>
      </c>
      <c r="NQT14" t="s">
        <v>8</v>
      </c>
      <c r="NQU14" t="s">
        <v>8</v>
      </c>
      <c r="NQV14" t="s">
        <v>8</v>
      </c>
      <c r="NQW14" t="s">
        <v>8</v>
      </c>
      <c r="NQX14" t="s">
        <v>8</v>
      </c>
      <c r="NQY14" t="s">
        <v>8</v>
      </c>
      <c r="NQZ14" t="s">
        <v>8</v>
      </c>
      <c r="NRA14" t="s">
        <v>8</v>
      </c>
      <c r="NRB14" t="s">
        <v>8</v>
      </c>
      <c r="NRC14" t="s">
        <v>8</v>
      </c>
      <c r="NRD14" t="s">
        <v>8</v>
      </c>
      <c r="NRE14" t="s">
        <v>8</v>
      </c>
      <c r="NRF14" t="s">
        <v>8</v>
      </c>
      <c r="NRG14" t="s">
        <v>8</v>
      </c>
      <c r="NRH14" t="s">
        <v>8</v>
      </c>
      <c r="NRI14" t="s">
        <v>8</v>
      </c>
      <c r="NRJ14" t="s">
        <v>8</v>
      </c>
      <c r="NRK14" t="s">
        <v>8</v>
      </c>
      <c r="NRL14" t="s">
        <v>8</v>
      </c>
      <c r="NRM14" t="s">
        <v>8</v>
      </c>
      <c r="NRN14" t="s">
        <v>8</v>
      </c>
      <c r="NRO14" t="s">
        <v>8</v>
      </c>
      <c r="NRP14" t="s">
        <v>8</v>
      </c>
      <c r="NRQ14" t="s">
        <v>8</v>
      </c>
      <c r="NRR14" t="s">
        <v>8</v>
      </c>
      <c r="NRS14" t="s">
        <v>8</v>
      </c>
      <c r="NRT14" t="s">
        <v>8</v>
      </c>
      <c r="NRU14" t="s">
        <v>8</v>
      </c>
      <c r="NRV14" t="s">
        <v>8</v>
      </c>
      <c r="NRW14" t="s">
        <v>8</v>
      </c>
      <c r="NRX14" t="s">
        <v>8</v>
      </c>
      <c r="NRY14" t="s">
        <v>8</v>
      </c>
      <c r="NRZ14" t="s">
        <v>8</v>
      </c>
      <c r="NSA14" t="s">
        <v>8</v>
      </c>
      <c r="NSB14" t="s">
        <v>8</v>
      </c>
      <c r="NSC14" t="s">
        <v>8</v>
      </c>
      <c r="NSD14" t="s">
        <v>8</v>
      </c>
      <c r="NSE14" t="s">
        <v>8</v>
      </c>
      <c r="NSF14" t="s">
        <v>8</v>
      </c>
      <c r="NSG14" t="s">
        <v>8</v>
      </c>
      <c r="NSH14" t="s">
        <v>8</v>
      </c>
      <c r="NSI14" t="s">
        <v>8</v>
      </c>
      <c r="NSJ14" t="s">
        <v>8</v>
      </c>
      <c r="NSK14" t="s">
        <v>8</v>
      </c>
      <c r="NSL14" t="s">
        <v>8</v>
      </c>
      <c r="NSM14" t="s">
        <v>8</v>
      </c>
      <c r="NSN14" t="s">
        <v>8</v>
      </c>
      <c r="NSO14" t="s">
        <v>8</v>
      </c>
      <c r="NSP14" t="s">
        <v>8</v>
      </c>
      <c r="NSQ14" t="s">
        <v>8</v>
      </c>
      <c r="NSR14" t="s">
        <v>8</v>
      </c>
      <c r="NSS14" t="s">
        <v>8</v>
      </c>
      <c r="NST14" t="s">
        <v>8</v>
      </c>
      <c r="NSU14" t="s">
        <v>8</v>
      </c>
      <c r="NSV14" t="s">
        <v>8</v>
      </c>
      <c r="NSW14" t="s">
        <v>8</v>
      </c>
      <c r="NSX14" t="s">
        <v>8</v>
      </c>
      <c r="NSY14" t="s">
        <v>8</v>
      </c>
      <c r="NSZ14" t="s">
        <v>8</v>
      </c>
      <c r="NTA14" t="s">
        <v>8</v>
      </c>
      <c r="NTB14" t="s">
        <v>8</v>
      </c>
      <c r="NTC14" t="s">
        <v>8</v>
      </c>
      <c r="NTD14" t="s">
        <v>8</v>
      </c>
      <c r="NTE14" t="s">
        <v>8</v>
      </c>
      <c r="NTF14" t="s">
        <v>8</v>
      </c>
      <c r="NTG14" t="s">
        <v>8</v>
      </c>
      <c r="NTH14" t="s">
        <v>8</v>
      </c>
      <c r="NTI14" t="s">
        <v>8</v>
      </c>
      <c r="NTJ14" t="s">
        <v>8</v>
      </c>
      <c r="NTK14" t="s">
        <v>8</v>
      </c>
      <c r="NTL14" t="s">
        <v>8</v>
      </c>
      <c r="NTM14" t="s">
        <v>8</v>
      </c>
      <c r="NTN14" t="s">
        <v>8</v>
      </c>
      <c r="NTO14" t="s">
        <v>8</v>
      </c>
      <c r="NTP14" t="s">
        <v>8</v>
      </c>
      <c r="NTQ14" t="s">
        <v>8</v>
      </c>
      <c r="NTR14" t="s">
        <v>8</v>
      </c>
      <c r="NTS14" t="s">
        <v>8</v>
      </c>
      <c r="NTT14" t="s">
        <v>8</v>
      </c>
      <c r="NTU14" t="s">
        <v>8</v>
      </c>
      <c r="NTV14" t="s">
        <v>8</v>
      </c>
      <c r="NTW14" t="s">
        <v>8</v>
      </c>
      <c r="NTX14" t="s">
        <v>8</v>
      </c>
      <c r="NTY14" t="s">
        <v>8</v>
      </c>
      <c r="NTZ14" t="s">
        <v>8</v>
      </c>
      <c r="NUA14" t="s">
        <v>8</v>
      </c>
      <c r="NUB14" t="s">
        <v>8</v>
      </c>
      <c r="NUC14" t="s">
        <v>8</v>
      </c>
      <c r="NUD14" t="s">
        <v>8</v>
      </c>
      <c r="NUE14" t="s">
        <v>8</v>
      </c>
      <c r="NUF14" t="s">
        <v>8</v>
      </c>
      <c r="NUG14" t="s">
        <v>8</v>
      </c>
      <c r="NUH14" t="s">
        <v>8</v>
      </c>
      <c r="NUI14" t="s">
        <v>8</v>
      </c>
      <c r="NUJ14" t="s">
        <v>8</v>
      </c>
      <c r="NUK14" t="s">
        <v>8</v>
      </c>
      <c r="NUL14" t="s">
        <v>8</v>
      </c>
      <c r="NUM14" t="s">
        <v>8</v>
      </c>
      <c r="NUN14" t="s">
        <v>8</v>
      </c>
      <c r="NUO14" t="s">
        <v>8</v>
      </c>
      <c r="NUP14" t="s">
        <v>8</v>
      </c>
      <c r="NUQ14" t="s">
        <v>8</v>
      </c>
      <c r="NUR14" t="s">
        <v>8</v>
      </c>
      <c r="NUS14" t="s">
        <v>8</v>
      </c>
      <c r="NUT14" t="s">
        <v>8</v>
      </c>
      <c r="NUU14" t="s">
        <v>8</v>
      </c>
      <c r="NUV14" t="s">
        <v>8</v>
      </c>
      <c r="NUW14" t="s">
        <v>8</v>
      </c>
      <c r="NUX14" t="s">
        <v>8</v>
      </c>
      <c r="NUY14" t="s">
        <v>8</v>
      </c>
      <c r="NUZ14" t="s">
        <v>8</v>
      </c>
      <c r="NVA14" t="s">
        <v>8</v>
      </c>
      <c r="NVB14" t="s">
        <v>8</v>
      </c>
      <c r="NVC14" t="s">
        <v>8</v>
      </c>
      <c r="NVD14" t="s">
        <v>8</v>
      </c>
      <c r="NVE14" t="s">
        <v>8</v>
      </c>
      <c r="NVF14" t="s">
        <v>8</v>
      </c>
      <c r="NVG14" t="s">
        <v>8</v>
      </c>
      <c r="NVH14" t="s">
        <v>8</v>
      </c>
      <c r="NVI14" t="s">
        <v>8</v>
      </c>
      <c r="NVJ14" t="s">
        <v>8</v>
      </c>
      <c r="NVK14" t="s">
        <v>8</v>
      </c>
      <c r="NVL14" t="s">
        <v>8</v>
      </c>
      <c r="NVM14" t="s">
        <v>8</v>
      </c>
      <c r="NVN14" t="s">
        <v>8</v>
      </c>
      <c r="NVO14" t="s">
        <v>8</v>
      </c>
      <c r="NVP14" t="s">
        <v>8</v>
      </c>
      <c r="NVQ14" t="s">
        <v>8</v>
      </c>
      <c r="NVR14" t="s">
        <v>8</v>
      </c>
      <c r="NVS14" t="s">
        <v>8</v>
      </c>
      <c r="NVT14" t="s">
        <v>8</v>
      </c>
      <c r="NVU14" t="s">
        <v>8</v>
      </c>
      <c r="NVV14" t="s">
        <v>8</v>
      </c>
      <c r="NVW14" t="s">
        <v>8</v>
      </c>
      <c r="NVX14" t="s">
        <v>8</v>
      </c>
      <c r="NVY14" t="s">
        <v>8</v>
      </c>
      <c r="NVZ14" t="s">
        <v>8</v>
      </c>
      <c r="NWA14" t="s">
        <v>8</v>
      </c>
      <c r="NWB14" t="s">
        <v>8</v>
      </c>
      <c r="NWC14" t="s">
        <v>8</v>
      </c>
      <c r="NWD14" t="s">
        <v>8</v>
      </c>
      <c r="NWE14" t="s">
        <v>8</v>
      </c>
      <c r="NWF14" t="s">
        <v>8</v>
      </c>
      <c r="NWG14" t="s">
        <v>8</v>
      </c>
      <c r="NWH14" t="s">
        <v>8</v>
      </c>
      <c r="NWI14" t="s">
        <v>8</v>
      </c>
      <c r="NWJ14" t="s">
        <v>8</v>
      </c>
      <c r="NWK14" t="s">
        <v>8</v>
      </c>
      <c r="NWL14" t="s">
        <v>8</v>
      </c>
      <c r="NWM14" t="s">
        <v>8</v>
      </c>
      <c r="NWN14" t="s">
        <v>8</v>
      </c>
      <c r="NWO14" t="s">
        <v>8</v>
      </c>
      <c r="NWP14" t="s">
        <v>8</v>
      </c>
      <c r="NWQ14" t="s">
        <v>8</v>
      </c>
      <c r="NWR14" t="s">
        <v>8</v>
      </c>
      <c r="NWS14" t="s">
        <v>8</v>
      </c>
      <c r="NWT14" t="s">
        <v>8</v>
      </c>
      <c r="NWU14" t="s">
        <v>8</v>
      </c>
      <c r="NWV14" t="s">
        <v>8</v>
      </c>
      <c r="NWW14" t="s">
        <v>8</v>
      </c>
      <c r="NWX14" t="s">
        <v>8</v>
      </c>
      <c r="NWY14" t="s">
        <v>8</v>
      </c>
      <c r="NWZ14" t="s">
        <v>8</v>
      </c>
      <c r="NXA14" t="s">
        <v>8</v>
      </c>
      <c r="NXB14" t="s">
        <v>8</v>
      </c>
      <c r="NXC14" t="s">
        <v>8</v>
      </c>
      <c r="NXD14" t="s">
        <v>8</v>
      </c>
      <c r="NXE14" t="s">
        <v>8</v>
      </c>
      <c r="NXF14" t="s">
        <v>8</v>
      </c>
      <c r="NXG14" t="s">
        <v>8</v>
      </c>
      <c r="NXH14" t="s">
        <v>8</v>
      </c>
      <c r="NXI14" t="s">
        <v>8</v>
      </c>
      <c r="NXJ14" t="s">
        <v>8</v>
      </c>
      <c r="NXK14" t="s">
        <v>8</v>
      </c>
      <c r="NXL14" t="s">
        <v>8</v>
      </c>
      <c r="NXM14" t="s">
        <v>8</v>
      </c>
      <c r="NXN14" t="s">
        <v>8</v>
      </c>
      <c r="NXO14" t="s">
        <v>8</v>
      </c>
      <c r="NXP14" t="s">
        <v>8</v>
      </c>
      <c r="NXQ14" t="s">
        <v>8</v>
      </c>
      <c r="NXR14" t="s">
        <v>8</v>
      </c>
      <c r="NXS14" t="s">
        <v>8</v>
      </c>
      <c r="NXT14" t="s">
        <v>8</v>
      </c>
      <c r="NXU14" t="s">
        <v>8</v>
      </c>
      <c r="NXV14" t="s">
        <v>8</v>
      </c>
      <c r="NXW14" t="s">
        <v>8</v>
      </c>
      <c r="NXX14" t="s">
        <v>8</v>
      </c>
      <c r="NXY14" t="s">
        <v>8</v>
      </c>
      <c r="NXZ14" t="s">
        <v>8</v>
      </c>
      <c r="NYA14" t="s">
        <v>8</v>
      </c>
      <c r="NYB14" t="s">
        <v>8</v>
      </c>
      <c r="NYC14" t="s">
        <v>8</v>
      </c>
      <c r="NYD14" t="s">
        <v>8</v>
      </c>
      <c r="NYE14" t="s">
        <v>8</v>
      </c>
      <c r="NYF14" t="s">
        <v>8</v>
      </c>
      <c r="NYG14" t="s">
        <v>8</v>
      </c>
      <c r="NYH14" t="s">
        <v>8</v>
      </c>
      <c r="NYI14" t="s">
        <v>8</v>
      </c>
      <c r="NYJ14" t="s">
        <v>8</v>
      </c>
      <c r="NYK14" t="s">
        <v>8</v>
      </c>
      <c r="NYL14" t="s">
        <v>8</v>
      </c>
      <c r="NYM14" t="s">
        <v>8</v>
      </c>
      <c r="NYN14" t="s">
        <v>8</v>
      </c>
      <c r="NYO14" t="s">
        <v>8</v>
      </c>
      <c r="NYP14" t="s">
        <v>8</v>
      </c>
      <c r="NYQ14" t="s">
        <v>8</v>
      </c>
      <c r="NYR14" t="s">
        <v>8</v>
      </c>
      <c r="NYS14" t="s">
        <v>8</v>
      </c>
      <c r="NYT14" t="s">
        <v>8</v>
      </c>
      <c r="NYU14" t="s">
        <v>8</v>
      </c>
      <c r="NYV14" t="s">
        <v>8</v>
      </c>
      <c r="NYW14" t="s">
        <v>8</v>
      </c>
      <c r="NYX14" t="s">
        <v>8</v>
      </c>
      <c r="NYY14" t="s">
        <v>8</v>
      </c>
      <c r="NYZ14" t="s">
        <v>8</v>
      </c>
      <c r="NZA14" t="s">
        <v>8</v>
      </c>
      <c r="NZB14" t="s">
        <v>8</v>
      </c>
      <c r="NZC14" t="s">
        <v>8</v>
      </c>
      <c r="NZD14" t="s">
        <v>8</v>
      </c>
      <c r="NZE14" t="s">
        <v>8</v>
      </c>
      <c r="NZF14" t="s">
        <v>8</v>
      </c>
      <c r="NZG14" t="s">
        <v>8</v>
      </c>
      <c r="NZH14" t="s">
        <v>8</v>
      </c>
      <c r="NZI14" t="s">
        <v>8</v>
      </c>
      <c r="NZJ14" t="s">
        <v>8</v>
      </c>
      <c r="NZK14" t="s">
        <v>8</v>
      </c>
      <c r="NZL14" t="s">
        <v>8</v>
      </c>
      <c r="NZM14" t="s">
        <v>8</v>
      </c>
      <c r="NZN14" t="s">
        <v>8</v>
      </c>
      <c r="NZO14" t="s">
        <v>8</v>
      </c>
      <c r="NZP14" t="s">
        <v>8</v>
      </c>
      <c r="NZQ14" t="s">
        <v>8</v>
      </c>
      <c r="NZR14" t="s">
        <v>8</v>
      </c>
      <c r="NZS14" t="s">
        <v>8</v>
      </c>
      <c r="NZT14" t="s">
        <v>8</v>
      </c>
      <c r="NZU14" t="s">
        <v>8</v>
      </c>
      <c r="NZV14" t="s">
        <v>8</v>
      </c>
      <c r="NZW14" t="s">
        <v>8</v>
      </c>
      <c r="NZX14" t="s">
        <v>8</v>
      </c>
      <c r="NZY14" t="s">
        <v>8</v>
      </c>
      <c r="NZZ14" t="s">
        <v>8</v>
      </c>
      <c r="OAA14" t="s">
        <v>8</v>
      </c>
      <c r="OAB14" t="s">
        <v>8</v>
      </c>
      <c r="OAC14" t="s">
        <v>8</v>
      </c>
      <c r="OAD14" t="s">
        <v>8</v>
      </c>
      <c r="OAE14" t="s">
        <v>8</v>
      </c>
      <c r="OAF14" t="s">
        <v>8</v>
      </c>
      <c r="OAG14" t="s">
        <v>8</v>
      </c>
      <c r="OAH14" t="s">
        <v>8</v>
      </c>
      <c r="OAI14" t="s">
        <v>8</v>
      </c>
      <c r="OAJ14" t="s">
        <v>8</v>
      </c>
      <c r="OAK14" t="s">
        <v>8</v>
      </c>
      <c r="OAL14" t="s">
        <v>8</v>
      </c>
      <c r="OAM14" t="s">
        <v>8</v>
      </c>
      <c r="OAN14" t="s">
        <v>8</v>
      </c>
      <c r="OAO14" t="s">
        <v>8</v>
      </c>
      <c r="OAP14" t="s">
        <v>8</v>
      </c>
      <c r="OAQ14" t="s">
        <v>8</v>
      </c>
      <c r="OAR14" t="s">
        <v>8</v>
      </c>
      <c r="OAS14" t="s">
        <v>8</v>
      </c>
      <c r="OAT14" t="s">
        <v>8</v>
      </c>
      <c r="OAU14" t="s">
        <v>8</v>
      </c>
      <c r="OAV14" t="s">
        <v>8</v>
      </c>
      <c r="OAW14" t="s">
        <v>8</v>
      </c>
      <c r="OAX14" t="s">
        <v>8</v>
      </c>
      <c r="OAY14" t="s">
        <v>8</v>
      </c>
      <c r="OAZ14" t="s">
        <v>8</v>
      </c>
      <c r="OBA14" t="s">
        <v>8</v>
      </c>
      <c r="OBB14" t="s">
        <v>8</v>
      </c>
      <c r="OBC14" t="s">
        <v>8</v>
      </c>
      <c r="OBD14" t="s">
        <v>8</v>
      </c>
      <c r="OBE14" t="s">
        <v>8</v>
      </c>
      <c r="OBF14" t="s">
        <v>8</v>
      </c>
      <c r="OBG14" t="s">
        <v>8</v>
      </c>
      <c r="OBH14" t="s">
        <v>8</v>
      </c>
      <c r="OBI14" t="s">
        <v>8</v>
      </c>
      <c r="OBJ14" t="s">
        <v>8</v>
      </c>
      <c r="OBK14" t="s">
        <v>8</v>
      </c>
      <c r="OBL14" t="s">
        <v>8</v>
      </c>
      <c r="OBM14" t="s">
        <v>8</v>
      </c>
      <c r="OBN14" t="s">
        <v>8</v>
      </c>
      <c r="OBO14" t="s">
        <v>8</v>
      </c>
      <c r="OBP14" t="s">
        <v>8</v>
      </c>
      <c r="OBQ14" t="s">
        <v>8</v>
      </c>
      <c r="OBR14" t="s">
        <v>8</v>
      </c>
      <c r="OBS14" t="s">
        <v>8</v>
      </c>
      <c r="OBT14" t="s">
        <v>8</v>
      </c>
      <c r="OBU14" t="s">
        <v>8</v>
      </c>
      <c r="OBV14" t="s">
        <v>8</v>
      </c>
      <c r="OBW14" t="s">
        <v>8</v>
      </c>
      <c r="OBX14" t="s">
        <v>8</v>
      </c>
      <c r="OBY14" t="s">
        <v>8</v>
      </c>
      <c r="OBZ14" t="s">
        <v>8</v>
      </c>
      <c r="OCA14" t="s">
        <v>8</v>
      </c>
      <c r="OCB14" t="s">
        <v>8</v>
      </c>
      <c r="OCC14" t="s">
        <v>8</v>
      </c>
      <c r="OCD14" t="s">
        <v>8</v>
      </c>
      <c r="OCE14" t="s">
        <v>8</v>
      </c>
      <c r="OCF14" t="s">
        <v>8</v>
      </c>
      <c r="OCG14" t="s">
        <v>8</v>
      </c>
      <c r="OCH14" t="s">
        <v>8</v>
      </c>
      <c r="OCI14" t="s">
        <v>8</v>
      </c>
      <c r="OCJ14" t="s">
        <v>8</v>
      </c>
      <c r="OCK14" t="s">
        <v>8</v>
      </c>
      <c r="OCL14" t="s">
        <v>8</v>
      </c>
      <c r="OCM14" t="s">
        <v>8</v>
      </c>
      <c r="OCN14" t="s">
        <v>8</v>
      </c>
      <c r="OCO14" t="s">
        <v>8</v>
      </c>
      <c r="OCP14" t="s">
        <v>8</v>
      </c>
      <c r="OCQ14" t="s">
        <v>8</v>
      </c>
      <c r="OCR14" t="s">
        <v>8</v>
      </c>
      <c r="OCS14" t="s">
        <v>8</v>
      </c>
      <c r="OCT14" t="s">
        <v>8</v>
      </c>
      <c r="OCU14" t="s">
        <v>8</v>
      </c>
      <c r="OCV14" t="s">
        <v>8</v>
      </c>
      <c r="OCW14" t="s">
        <v>8</v>
      </c>
      <c r="OCX14" t="s">
        <v>8</v>
      </c>
      <c r="OCY14" t="s">
        <v>8</v>
      </c>
      <c r="OCZ14" t="s">
        <v>8</v>
      </c>
      <c r="ODA14" t="s">
        <v>8</v>
      </c>
      <c r="ODB14" t="s">
        <v>8</v>
      </c>
      <c r="ODC14" t="s">
        <v>8</v>
      </c>
      <c r="ODD14" t="s">
        <v>8</v>
      </c>
      <c r="ODE14" t="s">
        <v>8</v>
      </c>
      <c r="ODF14" t="s">
        <v>8</v>
      </c>
      <c r="ODG14" t="s">
        <v>8</v>
      </c>
      <c r="ODH14" t="s">
        <v>8</v>
      </c>
      <c r="ODI14" t="s">
        <v>8</v>
      </c>
      <c r="ODJ14" t="s">
        <v>8</v>
      </c>
      <c r="ODK14" t="s">
        <v>8</v>
      </c>
      <c r="ODL14" t="s">
        <v>8</v>
      </c>
      <c r="ODM14" t="s">
        <v>8</v>
      </c>
      <c r="ODN14" t="s">
        <v>8</v>
      </c>
      <c r="ODO14" t="s">
        <v>8</v>
      </c>
      <c r="ODP14" t="s">
        <v>8</v>
      </c>
      <c r="ODQ14" t="s">
        <v>8</v>
      </c>
      <c r="ODR14" t="s">
        <v>8</v>
      </c>
      <c r="ODS14" t="s">
        <v>8</v>
      </c>
      <c r="ODT14" t="s">
        <v>8</v>
      </c>
      <c r="ODU14" t="s">
        <v>8</v>
      </c>
      <c r="ODV14" t="s">
        <v>8</v>
      </c>
      <c r="ODW14" t="s">
        <v>8</v>
      </c>
      <c r="ODX14" t="s">
        <v>8</v>
      </c>
      <c r="ODY14" t="s">
        <v>8</v>
      </c>
      <c r="ODZ14" t="s">
        <v>8</v>
      </c>
      <c r="OEA14" t="s">
        <v>8</v>
      </c>
      <c r="OEB14" t="s">
        <v>8</v>
      </c>
      <c r="OEC14" t="s">
        <v>8</v>
      </c>
      <c r="OED14" t="s">
        <v>8</v>
      </c>
      <c r="OEE14" t="s">
        <v>8</v>
      </c>
      <c r="OEF14" t="s">
        <v>8</v>
      </c>
      <c r="OEG14" t="s">
        <v>8</v>
      </c>
      <c r="OEH14" t="s">
        <v>8</v>
      </c>
      <c r="OEI14" t="s">
        <v>8</v>
      </c>
      <c r="OEJ14" t="s">
        <v>8</v>
      </c>
      <c r="OEK14" t="s">
        <v>8</v>
      </c>
      <c r="OEL14" t="s">
        <v>8</v>
      </c>
      <c r="OEM14" t="s">
        <v>8</v>
      </c>
      <c r="OEN14" t="s">
        <v>8</v>
      </c>
      <c r="OEO14" t="s">
        <v>8</v>
      </c>
      <c r="OEP14" t="s">
        <v>8</v>
      </c>
      <c r="OEQ14" t="s">
        <v>8</v>
      </c>
      <c r="OER14" t="s">
        <v>8</v>
      </c>
      <c r="OES14" t="s">
        <v>8</v>
      </c>
      <c r="OET14" t="s">
        <v>8</v>
      </c>
      <c r="OEU14" t="s">
        <v>8</v>
      </c>
      <c r="OEV14" t="s">
        <v>8</v>
      </c>
      <c r="OEW14" t="s">
        <v>8</v>
      </c>
      <c r="OEX14" t="s">
        <v>8</v>
      </c>
      <c r="OEY14" t="s">
        <v>8</v>
      </c>
      <c r="OEZ14" t="s">
        <v>8</v>
      </c>
      <c r="OFA14" t="s">
        <v>8</v>
      </c>
      <c r="OFB14" t="s">
        <v>8</v>
      </c>
      <c r="OFC14" t="s">
        <v>8</v>
      </c>
      <c r="OFD14" t="s">
        <v>8</v>
      </c>
      <c r="OFE14" t="s">
        <v>8</v>
      </c>
      <c r="OFF14" t="s">
        <v>8</v>
      </c>
      <c r="OFG14" t="s">
        <v>8</v>
      </c>
      <c r="OFH14" t="s">
        <v>8</v>
      </c>
      <c r="OFI14" t="s">
        <v>8</v>
      </c>
      <c r="OFJ14" t="s">
        <v>8</v>
      </c>
      <c r="OFK14" t="s">
        <v>8</v>
      </c>
      <c r="OFL14" t="s">
        <v>8</v>
      </c>
      <c r="OFM14" t="s">
        <v>8</v>
      </c>
      <c r="OFN14" t="s">
        <v>8</v>
      </c>
      <c r="OFO14" t="s">
        <v>8</v>
      </c>
      <c r="OFP14" t="s">
        <v>8</v>
      </c>
      <c r="OFQ14" t="s">
        <v>8</v>
      </c>
      <c r="OFR14" t="s">
        <v>8</v>
      </c>
      <c r="OFS14" t="s">
        <v>8</v>
      </c>
      <c r="OFT14" t="s">
        <v>8</v>
      </c>
      <c r="OFU14" t="s">
        <v>8</v>
      </c>
      <c r="OFV14" t="s">
        <v>8</v>
      </c>
      <c r="OFW14" t="s">
        <v>8</v>
      </c>
      <c r="OFX14" t="s">
        <v>8</v>
      </c>
      <c r="OFY14" t="s">
        <v>8</v>
      </c>
      <c r="OFZ14" t="s">
        <v>8</v>
      </c>
      <c r="OGA14" t="s">
        <v>8</v>
      </c>
      <c r="OGB14" t="s">
        <v>8</v>
      </c>
      <c r="OGC14" t="s">
        <v>8</v>
      </c>
      <c r="OGD14" t="s">
        <v>8</v>
      </c>
      <c r="OGE14" t="s">
        <v>8</v>
      </c>
      <c r="OGF14" t="s">
        <v>8</v>
      </c>
      <c r="OGG14" t="s">
        <v>8</v>
      </c>
      <c r="OGH14" t="s">
        <v>8</v>
      </c>
      <c r="OGI14" t="s">
        <v>8</v>
      </c>
      <c r="OGJ14" t="s">
        <v>8</v>
      </c>
      <c r="OGK14" t="s">
        <v>8</v>
      </c>
      <c r="OGL14" t="s">
        <v>8</v>
      </c>
      <c r="OGM14" t="s">
        <v>8</v>
      </c>
      <c r="OGN14" t="s">
        <v>8</v>
      </c>
      <c r="OGO14" t="s">
        <v>8</v>
      </c>
      <c r="OGP14" t="s">
        <v>8</v>
      </c>
      <c r="OGQ14" t="s">
        <v>8</v>
      </c>
      <c r="OGR14" t="s">
        <v>8</v>
      </c>
      <c r="OGS14" t="s">
        <v>8</v>
      </c>
      <c r="OGT14" t="s">
        <v>8</v>
      </c>
      <c r="OGU14" t="s">
        <v>8</v>
      </c>
      <c r="OGV14" t="s">
        <v>8</v>
      </c>
      <c r="OGW14" t="s">
        <v>8</v>
      </c>
      <c r="OGX14" t="s">
        <v>8</v>
      </c>
      <c r="OGY14" t="s">
        <v>8</v>
      </c>
      <c r="OGZ14" t="s">
        <v>8</v>
      </c>
      <c r="OHA14" t="s">
        <v>8</v>
      </c>
      <c r="OHB14" t="s">
        <v>8</v>
      </c>
      <c r="OHC14" t="s">
        <v>8</v>
      </c>
      <c r="OHD14" t="s">
        <v>8</v>
      </c>
      <c r="OHE14" t="s">
        <v>8</v>
      </c>
      <c r="OHF14" t="s">
        <v>8</v>
      </c>
      <c r="OHG14" t="s">
        <v>8</v>
      </c>
      <c r="OHH14" t="s">
        <v>8</v>
      </c>
      <c r="OHI14" t="s">
        <v>8</v>
      </c>
      <c r="OHJ14" t="s">
        <v>8</v>
      </c>
      <c r="OHK14" t="s">
        <v>8</v>
      </c>
      <c r="OHL14" t="s">
        <v>8</v>
      </c>
      <c r="OHM14" t="s">
        <v>8</v>
      </c>
      <c r="OHN14" t="s">
        <v>8</v>
      </c>
      <c r="OHO14" t="s">
        <v>8</v>
      </c>
      <c r="OHP14" t="s">
        <v>8</v>
      </c>
      <c r="OHQ14" t="s">
        <v>8</v>
      </c>
      <c r="OHR14" t="s">
        <v>8</v>
      </c>
      <c r="OHS14" t="s">
        <v>8</v>
      </c>
      <c r="OHT14" t="s">
        <v>8</v>
      </c>
      <c r="OHU14" t="s">
        <v>8</v>
      </c>
      <c r="OHV14" t="s">
        <v>8</v>
      </c>
      <c r="OHW14" t="s">
        <v>8</v>
      </c>
      <c r="OHX14" t="s">
        <v>8</v>
      </c>
      <c r="OHY14" t="s">
        <v>8</v>
      </c>
      <c r="OHZ14" t="s">
        <v>8</v>
      </c>
      <c r="OIA14" t="s">
        <v>8</v>
      </c>
      <c r="OIB14" t="s">
        <v>8</v>
      </c>
      <c r="OIC14" t="s">
        <v>8</v>
      </c>
      <c r="OID14" t="s">
        <v>8</v>
      </c>
      <c r="OIE14" t="s">
        <v>8</v>
      </c>
      <c r="OIF14" t="s">
        <v>8</v>
      </c>
      <c r="OIG14" t="s">
        <v>8</v>
      </c>
      <c r="OIH14" t="s">
        <v>8</v>
      </c>
      <c r="OII14" t="s">
        <v>8</v>
      </c>
      <c r="OIJ14" t="s">
        <v>8</v>
      </c>
      <c r="OIK14" t="s">
        <v>8</v>
      </c>
      <c r="OIL14" t="s">
        <v>8</v>
      </c>
      <c r="OIM14" t="s">
        <v>8</v>
      </c>
      <c r="OIN14" t="s">
        <v>8</v>
      </c>
      <c r="OIO14" t="s">
        <v>8</v>
      </c>
      <c r="OIP14" t="s">
        <v>8</v>
      </c>
      <c r="OIQ14" t="s">
        <v>8</v>
      </c>
      <c r="OIR14" t="s">
        <v>8</v>
      </c>
      <c r="OIS14" t="s">
        <v>8</v>
      </c>
      <c r="OIT14" t="s">
        <v>8</v>
      </c>
      <c r="OIU14" t="s">
        <v>8</v>
      </c>
      <c r="OIV14" t="s">
        <v>8</v>
      </c>
      <c r="OIW14" t="s">
        <v>8</v>
      </c>
      <c r="OIX14" t="s">
        <v>8</v>
      </c>
      <c r="OIY14" t="s">
        <v>8</v>
      </c>
      <c r="OIZ14" t="s">
        <v>8</v>
      </c>
      <c r="OJA14" t="s">
        <v>8</v>
      </c>
      <c r="OJB14" t="s">
        <v>8</v>
      </c>
      <c r="OJC14" t="s">
        <v>8</v>
      </c>
      <c r="OJD14" t="s">
        <v>8</v>
      </c>
      <c r="OJE14" t="s">
        <v>8</v>
      </c>
      <c r="OJF14" t="s">
        <v>8</v>
      </c>
      <c r="OJG14" t="s">
        <v>8</v>
      </c>
      <c r="OJH14" t="s">
        <v>8</v>
      </c>
      <c r="OJI14" t="s">
        <v>8</v>
      </c>
      <c r="OJJ14" t="s">
        <v>8</v>
      </c>
      <c r="OJK14" t="s">
        <v>8</v>
      </c>
      <c r="OJL14" t="s">
        <v>8</v>
      </c>
      <c r="OJM14" t="s">
        <v>8</v>
      </c>
      <c r="OJN14" t="s">
        <v>8</v>
      </c>
      <c r="OJO14" t="s">
        <v>8</v>
      </c>
      <c r="OJP14" t="s">
        <v>8</v>
      </c>
      <c r="OJQ14" t="s">
        <v>8</v>
      </c>
      <c r="OJR14" t="s">
        <v>8</v>
      </c>
      <c r="OJS14" t="s">
        <v>8</v>
      </c>
      <c r="OJT14" t="s">
        <v>8</v>
      </c>
      <c r="OJU14" t="s">
        <v>8</v>
      </c>
      <c r="OJV14" t="s">
        <v>8</v>
      </c>
      <c r="OJW14" t="s">
        <v>8</v>
      </c>
      <c r="OJX14" t="s">
        <v>8</v>
      </c>
      <c r="OJY14" t="s">
        <v>8</v>
      </c>
      <c r="OJZ14" t="s">
        <v>8</v>
      </c>
      <c r="OKA14" t="s">
        <v>8</v>
      </c>
      <c r="OKB14" t="s">
        <v>8</v>
      </c>
      <c r="OKC14" t="s">
        <v>8</v>
      </c>
      <c r="OKD14" t="s">
        <v>8</v>
      </c>
      <c r="OKE14" t="s">
        <v>8</v>
      </c>
      <c r="OKF14" t="s">
        <v>8</v>
      </c>
      <c r="OKG14" t="s">
        <v>8</v>
      </c>
      <c r="OKH14" t="s">
        <v>8</v>
      </c>
      <c r="OKI14" t="s">
        <v>8</v>
      </c>
      <c r="OKJ14" t="s">
        <v>8</v>
      </c>
      <c r="OKK14" t="s">
        <v>8</v>
      </c>
      <c r="OKL14" t="s">
        <v>8</v>
      </c>
      <c r="OKM14" t="s">
        <v>8</v>
      </c>
      <c r="OKN14" t="s">
        <v>8</v>
      </c>
      <c r="OKO14" t="s">
        <v>8</v>
      </c>
      <c r="OKP14" t="s">
        <v>8</v>
      </c>
      <c r="OKQ14" t="s">
        <v>8</v>
      </c>
      <c r="OKR14" t="s">
        <v>8</v>
      </c>
      <c r="OKS14" t="s">
        <v>8</v>
      </c>
      <c r="OKT14" t="s">
        <v>8</v>
      </c>
      <c r="OKU14" t="s">
        <v>8</v>
      </c>
      <c r="OKV14" t="s">
        <v>8</v>
      </c>
      <c r="OKW14" t="s">
        <v>8</v>
      </c>
      <c r="OKX14" t="s">
        <v>8</v>
      </c>
      <c r="OKY14" t="s">
        <v>8</v>
      </c>
      <c r="OKZ14" t="s">
        <v>8</v>
      </c>
      <c r="OLA14" t="s">
        <v>8</v>
      </c>
      <c r="OLB14" t="s">
        <v>8</v>
      </c>
      <c r="OLC14" t="s">
        <v>8</v>
      </c>
      <c r="OLD14" t="s">
        <v>8</v>
      </c>
      <c r="OLE14" t="s">
        <v>8</v>
      </c>
      <c r="OLF14" t="s">
        <v>8</v>
      </c>
      <c r="OLG14" t="s">
        <v>8</v>
      </c>
      <c r="OLH14" t="s">
        <v>8</v>
      </c>
      <c r="OLI14" t="s">
        <v>8</v>
      </c>
      <c r="OLJ14" t="s">
        <v>8</v>
      </c>
      <c r="OLK14" t="s">
        <v>8</v>
      </c>
      <c r="OLL14" t="s">
        <v>8</v>
      </c>
      <c r="OLM14" t="s">
        <v>8</v>
      </c>
      <c r="OLN14" t="s">
        <v>8</v>
      </c>
      <c r="OLO14" t="s">
        <v>8</v>
      </c>
      <c r="OLP14" t="s">
        <v>8</v>
      </c>
      <c r="OLQ14" t="s">
        <v>8</v>
      </c>
      <c r="OLR14" t="s">
        <v>8</v>
      </c>
      <c r="OLS14" t="s">
        <v>8</v>
      </c>
      <c r="OLT14" t="s">
        <v>8</v>
      </c>
      <c r="OLU14" t="s">
        <v>8</v>
      </c>
      <c r="OLV14" t="s">
        <v>8</v>
      </c>
      <c r="OLW14" t="s">
        <v>8</v>
      </c>
      <c r="OLX14" t="s">
        <v>8</v>
      </c>
      <c r="OLY14" t="s">
        <v>8</v>
      </c>
      <c r="OLZ14" t="s">
        <v>8</v>
      </c>
      <c r="OMA14" t="s">
        <v>8</v>
      </c>
      <c r="OMB14" t="s">
        <v>8</v>
      </c>
      <c r="OMC14" t="s">
        <v>8</v>
      </c>
      <c r="OMD14" t="s">
        <v>8</v>
      </c>
      <c r="OME14" t="s">
        <v>8</v>
      </c>
      <c r="OMF14" t="s">
        <v>8</v>
      </c>
      <c r="OMG14" t="s">
        <v>8</v>
      </c>
      <c r="OMH14" t="s">
        <v>8</v>
      </c>
      <c r="OMI14" t="s">
        <v>8</v>
      </c>
      <c r="OMJ14" t="s">
        <v>8</v>
      </c>
      <c r="OMK14" t="s">
        <v>8</v>
      </c>
      <c r="OML14" t="s">
        <v>8</v>
      </c>
      <c r="OMM14" t="s">
        <v>8</v>
      </c>
      <c r="OMN14" t="s">
        <v>8</v>
      </c>
      <c r="OMO14" t="s">
        <v>8</v>
      </c>
      <c r="OMP14" t="s">
        <v>8</v>
      </c>
      <c r="OMQ14" t="s">
        <v>8</v>
      </c>
      <c r="OMR14" t="s">
        <v>8</v>
      </c>
      <c r="OMS14" t="s">
        <v>8</v>
      </c>
      <c r="OMT14" t="s">
        <v>8</v>
      </c>
      <c r="OMU14" t="s">
        <v>8</v>
      </c>
      <c r="OMV14" t="s">
        <v>8</v>
      </c>
      <c r="OMW14" t="s">
        <v>8</v>
      </c>
      <c r="OMX14" t="s">
        <v>8</v>
      </c>
      <c r="OMY14" t="s">
        <v>8</v>
      </c>
      <c r="OMZ14" t="s">
        <v>8</v>
      </c>
      <c r="ONA14" t="s">
        <v>8</v>
      </c>
      <c r="ONB14" t="s">
        <v>8</v>
      </c>
      <c r="ONC14" t="s">
        <v>8</v>
      </c>
      <c r="OND14" t="s">
        <v>8</v>
      </c>
      <c r="ONE14" t="s">
        <v>8</v>
      </c>
      <c r="ONF14" t="s">
        <v>8</v>
      </c>
      <c r="ONG14" t="s">
        <v>8</v>
      </c>
      <c r="ONH14" t="s">
        <v>8</v>
      </c>
      <c r="ONI14" t="s">
        <v>8</v>
      </c>
      <c r="ONJ14" t="s">
        <v>8</v>
      </c>
      <c r="ONK14" t="s">
        <v>8</v>
      </c>
      <c r="ONL14" t="s">
        <v>8</v>
      </c>
      <c r="ONM14" t="s">
        <v>8</v>
      </c>
      <c r="ONN14" t="s">
        <v>8</v>
      </c>
      <c r="ONO14" t="s">
        <v>8</v>
      </c>
      <c r="ONP14" t="s">
        <v>8</v>
      </c>
      <c r="ONQ14" t="s">
        <v>8</v>
      </c>
      <c r="ONR14" t="s">
        <v>8</v>
      </c>
      <c r="ONS14" t="s">
        <v>8</v>
      </c>
      <c r="ONT14" t="s">
        <v>8</v>
      </c>
      <c r="ONU14" t="s">
        <v>8</v>
      </c>
      <c r="ONV14" t="s">
        <v>8</v>
      </c>
      <c r="ONW14" t="s">
        <v>8</v>
      </c>
      <c r="ONX14" t="s">
        <v>8</v>
      </c>
      <c r="ONY14" t="s">
        <v>8</v>
      </c>
      <c r="ONZ14" t="s">
        <v>8</v>
      </c>
      <c r="OOA14" t="s">
        <v>8</v>
      </c>
      <c r="OOB14" t="s">
        <v>8</v>
      </c>
      <c r="OOC14" t="s">
        <v>8</v>
      </c>
      <c r="OOD14" t="s">
        <v>8</v>
      </c>
      <c r="OOE14" t="s">
        <v>8</v>
      </c>
      <c r="OOF14" t="s">
        <v>8</v>
      </c>
      <c r="OOG14" t="s">
        <v>8</v>
      </c>
      <c r="OOH14" t="s">
        <v>8</v>
      </c>
      <c r="OOI14" t="s">
        <v>8</v>
      </c>
      <c r="OOJ14" t="s">
        <v>8</v>
      </c>
      <c r="OOK14" t="s">
        <v>8</v>
      </c>
      <c r="OOL14" t="s">
        <v>8</v>
      </c>
      <c r="OOM14" t="s">
        <v>8</v>
      </c>
      <c r="OON14" t="s">
        <v>8</v>
      </c>
      <c r="OOO14" t="s">
        <v>8</v>
      </c>
      <c r="OOP14" t="s">
        <v>8</v>
      </c>
      <c r="OOQ14" t="s">
        <v>8</v>
      </c>
      <c r="OOR14" t="s">
        <v>8</v>
      </c>
      <c r="OOS14" t="s">
        <v>8</v>
      </c>
      <c r="OOT14" t="s">
        <v>8</v>
      </c>
      <c r="OOU14" t="s">
        <v>8</v>
      </c>
      <c r="OOV14" t="s">
        <v>8</v>
      </c>
      <c r="OOW14" t="s">
        <v>8</v>
      </c>
      <c r="OOX14" t="s">
        <v>8</v>
      </c>
      <c r="OOY14" t="s">
        <v>8</v>
      </c>
      <c r="OOZ14" t="s">
        <v>8</v>
      </c>
      <c r="OPA14" t="s">
        <v>8</v>
      </c>
      <c r="OPB14" t="s">
        <v>8</v>
      </c>
      <c r="OPC14" t="s">
        <v>8</v>
      </c>
      <c r="OPD14" t="s">
        <v>8</v>
      </c>
      <c r="OPE14" t="s">
        <v>8</v>
      </c>
      <c r="OPF14" t="s">
        <v>8</v>
      </c>
      <c r="OPG14" t="s">
        <v>8</v>
      </c>
      <c r="OPH14" t="s">
        <v>8</v>
      </c>
      <c r="OPI14" t="s">
        <v>8</v>
      </c>
      <c r="OPJ14" t="s">
        <v>8</v>
      </c>
      <c r="OPK14" t="s">
        <v>8</v>
      </c>
      <c r="OPL14" t="s">
        <v>8</v>
      </c>
      <c r="OPM14" t="s">
        <v>8</v>
      </c>
      <c r="OPN14" t="s">
        <v>8</v>
      </c>
      <c r="OPO14" t="s">
        <v>8</v>
      </c>
      <c r="OPP14" t="s">
        <v>8</v>
      </c>
      <c r="OPQ14" t="s">
        <v>8</v>
      </c>
      <c r="OPR14" t="s">
        <v>8</v>
      </c>
      <c r="OPS14" t="s">
        <v>8</v>
      </c>
      <c r="OPT14" t="s">
        <v>8</v>
      </c>
      <c r="OPU14" t="s">
        <v>8</v>
      </c>
      <c r="OPV14" t="s">
        <v>8</v>
      </c>
      <c r="OPW14" t="s">
        <v>8</v>
      </c>
      <c r="OPX14" t="s">
        <v>8</v>
      </c>
      <c r="OPY14" t="s">
        <v>8</v>
      </c>
      <c r="OPZ14" t="s">
        <v>8</v>
      </c>
      <c r="OQA14" t="s">
        <v>8</v>
      </c>
      <c r="OQB14" t="s">
        <v>8</v>
      </c>
      <c r="OQC14" t="s">
        <v>8</v>
      </c>
      <c r="OQD14" t="s">
        <v>8</v>
      </c>
      <c r="OQE14" t="s">
        <v>8</v>
      </c>
      <c r="OQF14" t="s">
        <v>8</v>
      </c>
      <c r="OQG14" t="s">
        <v>8</v>
      </c>
      <c r="OQH14" t="s">
        <v>8</v>
      </c>
      <c r="OQI14" t="s">
        <v>8</v>
      </c>
      <c r="OQJ14" t="s">
        <v>8</v>
      </c>
      <c r="OQK14" t="s">
        <v>8</v>
      </c>
      <c r="OQL14" t="s">
        <v>8</v>
      </c>
      <c r="OQM14" t="s">
        <v>8</v>
      </c>
      <c r="OQN14" t="s">
        <v>8</v>
      </c>
      <c r="OQO14" t="s">
        <v>8</v>
      </c>
      <c r="OQP14" t="s">
        <v>8</v>
      </c>
      <c r="OQQ14" t="s">
        <v>8</v>
      </c>
      <c r="OQR14" t="s">
        <v>8</v>
      </c>
      <c r="OQS14" t="s">
        <v>8</v>
      </c>
      <c r="OQT14" t="s">
        <v>8</v>
      </c>
      <c r="OQU14" t="s">
        <v>8</v>
      </c>
      <c r="OQV14" t="s">
        <v>8</v>
      </c>
      <c r="OQW14" t="s">
        <v>8</v>
      </c>
      <c r="OQX14" t="s">
        <v>8</v>
      </c>
      <c r="OQY14" t="s">
        <v>8</v>
      </c>
      <c r="OQZ14" t="s">
        <v>8</v>
      </c>
      <c r="ORA14" t="s">
        <v>8</v>
      </c>
      <c r="ORB14" t="s">
        <v>8</v>
      </c>
      <c r="ORC14" t="s">
        <v>8</v>
      </c>
      <c r="ORD14" t="s">
        <v>8</v>
      </c>
      <c r="ORE14" t="s">
        <v>8</v>
      </c>
      <c r="ORF14" t="s">
        <v>8</v>
      </c>
      <c r="ORG14" t="s">
        <v>8</v>
      </c>
      <c r="ORH14" t="s">
        <v>8</v>
      </c>
      <c r="ORI14" t="s">
        <v>8</v>
      </c>
      <c r="ORJ14" t="s">
        <v>8</v>
      </c>
      <c r="ORK14" t="s">
        <v>8</v>
      </c>
      <c r="ORL14" t="s">
        <v>8</v>
      </c>
      <c r="ORM14" t="s">
        <v>8</v>
      </c>
      <c r="ORN14" t="s">
        <v>8</v>
      </c>
      <c r="ORO14" t="s">
        <v>8</v>
      </c>
      <c r="ORP14" t="s">
        <v>8</v>
      </c>
      <c r="ORQ14" t="s">
        <v>8</v>
      </c>
      <c r="ORR14" t="s">
        <v>8</v>
      </c>
      <c r="ORS14" t="s">
        <v>8</v>
      </c>
      <c r="ORT14" t="s">
        <v>8</v>
      </c>
      <c r="ORU14" t="s">
        <v>8</v>
      </c>
      <c r="ORV14" t="s">
        <v>8</v>
      </c>
      <c r="ORW14" t="s">
        <v>8</v>
      </c>
      <c r="ORX14" t="s">
        <v>8</v>
      </c>
      <c r="ORY14" t="s">
        <v>8</v>
      </c>
      <c r="ORZ14" t="s">
        <v>8</v>
      </c>
      <c r="OSA14" t="s">
        <v>8</v>
      </c>
      <c r="OSB14" t="s">
        <v>8</v>
      </c>
      <c r="OSC14" t="s">
        <v>8</v>
      </c>
      <c r="OSD14" t="s">
        <v>8</v>
      </c>
      <c r="OSE14" t="s">
        <v>8</v>
      </c>
      <c r="OSF14" t="s">
        <v>8</v>
      </c>
      <c r="OSG14" t="s">
        <v>8</v>
      </c>
      <c r="OSH14" t="s">
        <v>8</v>
      </c>
      <c r="OSI14" t="s">
        <v>8</v>
      </c>
      <c r="OSJ14" t="s">
        <v>8</v>
      </c>
      <c r="OSK14" t="s">
        <v>8</v>
      </c>
      <c r="OSL14" t="s">
        <v>8</v>
      </c>
      <c r="OSM14" t="s">
        <v>8</v>
      </c>
      <c r="OSN14" t="s">
        <v>8</v>
      </c>
      <c r="OSO14" t="s">
        <v>8</v>
      </c>
      <c r="OSP14" t="s">
        <v>8</v>
      </c>
      <c r="OSQ14" t="s">
        <v>8</v>
      </c>
      <c r="OSR14" t="s">
        <v>8</v>
      </c>
      <c r="OSS14" t="s">
        <v>8</v>
      </c>
      <c r="OST14" t="s">
        <v>8</v>
      </c>
      <c r="OSU14" t="s">
        <v>8</v>
      </c>
      <c r="OSV14" t="s">
        <v>8</v>
      </c>
      <c r="OSW14" t="s">
        <v>8</v>
      </c>
      <c r="OSX14" t="s">
        <v>8</v>
      </c>
      <c r="OSY14" t="s">
        <v>8</v>
      </c>
      <c r="OSZ14" t="s">
        <v>8</v>
      </c>
      <c r="OTA14" t="s">
        <v>8</v>
      </c>
      <c r="OTB14" t="s">
        <v>8</v>
      </c>
      <c r="OTC14" t="s">
        <v>8</v>
      </c>
      <c r="OTD14" t="s">
        <v>8</v>
      </c>
      <c r="OTE14" t="s">
        <v>8</v>
      </c>
      <c r="OTF14" t="s">
        <v>8</v>
      </c>
      <c r="OTG14" t="s">
        <v>8</v>
      </c>
      <c r="OTH14" t="s">
        <v>8</v>
      </c>
      <c r="OTI14" t="s">
        <v>8</v>
      </c>
      <c r="OTJ14" t="s">
        <v>8</v>
      </c>
      <c r="OTK14" t="s">
        <v>8</v>
      </c>
      <c r="OTL14" t="s">
        <v>8</v>
      </c>
      <c r="OTM14" t="s">
        <v>8</v>
      </c>
      <c r="OTN14" t="s">
        <v>8</v>
      </c>
      <c r="OTO14" t="s">
        <v>8</v>
      </c>
      <c r="OTP14" t="s">
        <v>8</v>
      </c>
      <c r="OTQ14" t="s">
        <v>8</v>
      </c>
      <c r="OTR14" t="s">
        <v>8</v>
      </c>
      <c r="OTS14" t="s">
        <v>8</v>
      </c>
      <c r="OTT14" t="s">
        <v>8</v>
      </c>
      <c r="OTU14" t="s">
        <v>8</v>
      </c>
      <c r="OTV14" t="s">
        <v>8</v>
      </c>
      <c r="OTW14" t="s">
        <v>8</v>
      </c>
      <c r="OTX14" t="s">
        <v>8</v>
      </c>
      <c r="OTY14" t="s">
        <v>8</v>
      </c>
      <c r="OTZ14" t="s">
        <v>8</v>
      </c>
      <c r="OUA14" t="s">
        <v>8</v>
      </c>
      <c r="OUB14" t="s">
        <v>8</v>
      </c>
      <c r="OUC14" t="s">
        <v>8</v>
      </c>
      <c r="OUD14" t="s">
        <v>8</v>
      </c>
      <c r="OUE14" t="s">
        <v>8</v>
      </c>
      <c r="OUF14" t="s">
        <v>8</v>
      </c>
      <c r="OUG14" t="s">
        <v>8</v>
      </c>
      <c r="OUH14" t="s">
        <v>8</v>
      </c>
      <c r="OUI14" t="s">
        <v>8</v>
      </c>
      <c r="OUJ14" t="s">
        <v>8</v>
      </c>
      <c r="OUK14" t="s">
        <v>8</v>
      </c>
      <c r="OUL14" t="s">
        <v>8</v>
      </c>
      <c r="OUM14" t="s">
        <v>8</v>
      </c>
      <c r="OUN14" t="s">
        <v>8</v>
      </c>
      <c r="OUO14" t="s">
        <v>8</v>
      </c>
      <c r="OUP14" t="s">
        <v>8</v>
      </c>
      <c r="OUQ14" t="s">
        <v>8</v>
      </c>
      <c r="OUR14" t="s">
        <v>8</v>
      </c>
      <c r="OUS14" t="s">
        <v>8</v>
      </c>
      <c r="OUT14" t="s">
        <v>8</v>
      </c>
      <c r="OUU14" t="s">
        <v>8</v>
      </c>
      <c r="OUV14" t="s">
        <v>8</v>
      </c>
      <c r="OUW14" t="s">
        <v>8</v>
      </c>
      <c r="OUX14" t="s">
        <v>8</v>
      </c>
      <c r="OUY14" t="s">
        <v>8</v>
      </c>
      <c r="OUZ14" t="s">
        <v>8</v>
      </c>
      <c r="OVA14" t="s">
        <v>8</v>
      </c>
      <c r="OVB14" t="s">
        <v>8</v>
      </c>
      <c r="OVC14" t="s">
        <v>8</v>
      </c>
      <c r="OVD14" t="s">
        <v>8</v>
      </c>
      <c r="OVE14" t="s">
        <v>8</v>
      </c>
      <c r="OVF14" t="s">
        <v>8</v>
      </c>
      <c r="OVG14" t="s">
        <v>8</v>
      </c>
      <c r="OVH14" t="s">
        <v>8</v>
      </c>
      <c r="OVI14" t="s">
        <v>8</v>
      </c>
      <c r="OVJ14" t="s">
        <v>8</v>
      </c>
      <c r="OVK14" t="s">
        <v>8</v>
      </c>
      <c r="OVL14" t="s">
        <v>8</v>
      </c>
      <c r="OVM14" t="s">
        <v>8</v>
      </c>
      <c r="OVN14" t="s">
        <v>8</v>
      </c>
      <c r="OVO14" t="s">
        <v>8</v>
      </c>
      <c r="OVP14" t="s">
        <v>8</v>
      </c>
      <c r="OVQ14" t="s">
        <v>8</v>
      </c>
      <c r="OVR14" t="s">
        <v>8</v>
      </c>
      <c r="OVS14" t="s">
        <v>8</v>
      </c>
      <c r="OVT14" t="s">
        <v>8</v>
      </c>
      <c r="OVU14" t="s">
        <v>8</v>
      </c>
      <c r="OVV14" t="s">
        <v>8</v>
      </c>
      <c r="OVW14" t="s">
        <v>8</v>
      </c>
      <c r="OVX14" t="s">
        <v>8</v>
      </c>
      <c r="OVY14" t="s">
        <v>8</v>
      </c>
      <c r="OVZ14" t="s">
        <v>8</v>
      </c>
      <c r="OWA14" t="s">
        <v>8</v>
      </c>
      <c r="OWB14" t="s">
        <v>8</v>
      </c>
      <c r="OWC14" t="s">
        <v>8</v>
      </c>
      <c r="OWD14" t="s">
        <v>8</v>
      </c>
      <c r="OWE14" t="s">
        <v>8</v>
      </c>
      <c r="OWF14" t="s">
        <v>8</v>
      </c>
      <c r="OWG14" t="s">
        <v>8</v>
      </c>
      <c r="OWH14" t="s">
        <v>8</v>
      </c>
      <c r="OWI14" t="s">
        <v>8</v>
      </c>
      <c r="OWJ14" t="s">
        <v>8</v>
      </c>
      <c r="OWK14" t="s">
        <v>8</v>
      </c>
      <c r="OWL14" t="s">
        <v>8</v>
      </c>
      <c r="OWM14" t="s">
        <v>8</v>
      </c>
      <c r="OWN14" t="s">
        <v>8</v>
      </c>
      <c r="OWO14" t="s">
        <v>8</v>
      </c>
      <c r="OWP14" t="s">
        <v>8</v>
      </c>
      <c r="OWQ14" t="s">
        <v>8</v>
      </c>
      <c r="OWR14" t="s">
        <v>8</v>
      </c>
      <c r="OWS14" t="s">
        <v>8</v>
      </c>
      <c r="OWT14" t="s">
        <v>8</v>
      </c>
      <c r="OWU14" t="s">
        <v>8</v>
      </c>
      <c r="OWV14" t="s">
        <v>8</v>
      </c>
      <c r="OWW14" t="s">
        <v>8</v>
      </c>
      <c r="OWX14" t="s">
        <v>8</v>
      </c>
      <c r="OWY14" t="s">
        <v>8</v>
      </c>
      <c r="OWZ14" t="s">
        <v>8</v>
      </c>
      <c r="OXA14" t="s">
        <v>8</v>
      </c>
      <c r="OXB14" t="s">
        <v>8</v>
      </c>
      <c r="OXC14" t="s">
        <v>8</v>
      </c>
      <c r="OXD14" t="s">
        <v>8</v>
      </c>
      <c r="OXE14" t="s">
        <v>8</v>
      </c>
      <c r="OXF14" t="s">
        <v>8</v>
      </c>
      <c r="OXG14" t="s">
        <v>8</v>
      </c>
      <c r="OXH14" t="s">
        <v>8</v>
      </c>
      <c r="OXI14" t="s">
        <v>8</v>
      </c>
      <c r="OXJ14" t="s">
        <v>8</v>
      </c>
      <c r="OXK14" t="s">
        <v>8</v>
      </c>
      <c r="OXL14" t="s">
        <v>8</v>
      </c>
      <c r="OXM14" t="s">
        <v>8</v>
      </c>
      <c r="OXN14" t="s">
        <v>8</v>
      </c>
      <c r="OXO14" t="s">
        <v>8</v>
      </c>
      <c r="OXP14" t="s">
        <v>8</v>
      </c>
      <c r="OXQ14" t="s">
        <v>8</v>
      </c>
      <c r="OXR14" t="s">
        <v>8</v>
      </c>
      <c r="OXS14" t="s">
        <v>8</v>
      </c>
      <c r="OXT14" t="s">
        <v>8</v>
      </c>
      <c r="OXU14" t="s">
        <v>8</v>
      </c>
      <c r="OXV14" t="s">
        <v>8</v>
      </c>
      <c r="OXW14" t="s">
        <v>8</v>
      </c>
      <c r="OXX14" t="s">
        <v>8</v>
      </c>
      <c r="OXY14" t="s">
        <v>8</v>
      </c>
      <c r="OXZ14" t="s">
        <v>8</v>
      </c>
      <c r="OYA14" t="s">
        <v>8</v>
      </c>
      <c r="OYB14" t="s">
        <v>8</v>
      </c>
      <c r="OYC14" t="s">
        <v>8</v>
      </c>
      <c r="OYD14" t="s">
        <v>8</v>
      </c>
      <c r="OYE14" t="s">
        <v>8</v>
      </c>
      <c r="OYF14" t="s">
        <v>8</v>
      </c>
      <c r="OYG14" t="s">
        <v>8</v>
      </c>
      <c r="OYH14" t="s">
        <v>8</v>
      </c>
      <c r="OYI14" t="s">
        <v>8</v>
      </c>
      <c r="OYJ14" t="s">
        <v>8</v>
      </c>
      <c r="OYK14" t="s">
        <v>8</v>
      </c>
      <c r="OYL14" t="s">
        <v>8</v>
      </c>
      <c r="OYM14" t="s">
        <v>8</v>
      </c>
      <c r="OYN14" t="s">
        <v>8</v>
      </c>
      <c r="OYO14" t="s">
        <v>8</v>
      </c>
      <c r="OYP14" t="s">
        <v>8</v>
      </c>
      <c r="OYQ14" t="s">
        <v>8</v>
      </c>
      <c r="OYR14" t="s">
        <v>8</v>
      </c>
      <c r="OYS14" t="s">
        <v>8</v>
      </c>
      <c r="OYT14" t="s">
        <v>8</v>
      </c>
      <c r="OYU14" t="s">
        <v>8</v>
      </c>
      <c r="OYV14" t="s">
        <v>8</v>
      </c>
      <c r="OYW14" t="s">
        <v>8</v>
      </c>
      <c r="OYX14" t="s">
        <v>8</v>
      </c>
      <c r="OYY14" t="s">
        <v>8</v>
      </c>
      <c r="OYZ14" t="s">
        <v>8</v>
      </c>
      <c r="OZA14" t="s">
        <v>8</v>
      </c>
      <c r="OZB14" t="s">
        <v>8</v>
      </c>
      <c r="OZC14" t="s">
        <v>8</v>
      </c>
      <c r="OZD14" t="s">
        <v>8</v>
      </c>
      <c r="OZE14" t="s">
        <v>8</v>
      </c>
      <c r="OZF14" t="s">
        <v>8</v>
      </c>
      <c r="OZG14" t="s">
        <v>8</v>
      </c>
      <c r="OZH14" t="s">
        <v>8</v>
      </c>
      <c r="OZI14" t="s">
        <v>8</v>
      </c>
      <c r="OZJ14" t="s">
        <v>8</v>
      </c>
      <c r="OZK14" t="s">
        <v>8</v>
      </c>
      <c r="OZL14" t="s">
        <v>8</v>
      </c>
      <c r="OZM14" t="s">
        <v>8</v>
      </c>
      <c r="OZN14" t="s">
        <v>8</v>
      </c>
      <c r="OZO14" t="s">
        <v>8</v>
      </c>
      <c r="OZP14" t="s">
        <v>8</v>
      </c>
      <c r="OZQ14" t="s">
        <v>8</v>
      </c>
      <c r="OZR14" t="s">
        <v>8</v>
      </c>
      <c r="OZS14" t="s">
        <v>8</v>
      </c>
      <c r="OZT14" t="s">
        <v>8</v>
      </c>
      <c r="OZU14" t="s">
        <v>8</v>
      </c>
      <c r="OZV14" t="s">
        <v>8</v>
      </c>
      <c r="OZW14" t="s">
        <v>8</v>
      </c>
      <c r="OZX14" t="s">
        <v>8</v>
      </c>
      <c r="OZY14" t="s">
        <v>8</v>
      </c>
      <c r="OZZ14" t="s">
        <v>8</v>
      </c>
      <c r="PAA14" t="s">
        <v>8</v>
      </c>
      <c r="PAB14" t="s">
        <v>8</v>
      </c>
      <c r="PAC14" t="s">
        <v>8</v>
      </c>
      <c r="PAD14" t="s">
        <v>8</v>
      </c>
      <c r="PAE14" t="s">
        <v>8</v>
      </c>
      <c r="PAF14" t="s">
        <v>8</v>
      </c>
      <c r="PAG14" t="s">
        <v>8</v>
      </c>
      <c r="PAH14" t="s">
        <v>8</v>
      </c>
      <c r="PAI14" t="s">
        <v>8</v>
      </c>
      <c r="PAJ14" t="s">
        <v>8</v>
      </c>
      <c r="PAK14" t="s">
        <v>8</v>
      </c>
      <c r="PAL14" t="s">
        <v>8</v>
      </c>
      <c r="PAM14" t="s">
        <v>8</v>
      </c>
      <c r="PAN14" t="s">
        <v>8</v>
      </c>
      <c r="PAO14" t="s">
        <v>8</v>
      </c>
      <c r="PAP14" t="s">
        <v>8</v>
      </c>
      <c r="PAQ14" t="s">
        <v>8</v>
      </c>
      <c r="PAR14" t="s">
        <v>8</v>
      </c>
      <c r="PAS14" t="s">
        <v>8</v>
      </c>
      <c r="PAT14" t="s">
        <v>8</v>
      </c>
      <c r="PAU14" t="s">
        <v>8</v>
      </c>
      <c r="PAV14" t="s">
        <v>8</v>
      </c>
      <c r="PAW14" t="s">
        <v>8</v>
      </c>
      <c r="PAX14" t="s">
        <v>8</v>
      </c>
      <c r="PAY14" t="s">
        <v>8</v>
      </c>
      <c r="PAZ14" t="s">
        <v>8</v>
      </c>
      <c r="PBA14" t="s">
        <v>8</v>
      </c>
      <c r="PBB14" t="s">
        <v>8</v>
      </c>
      <c r="PBC14" t="s">
        <v>8</v>
      </c>
      <c r="PBD14" t="s">
        <v>8</v>
      </c>
      <c r="PBE14" t="s">
        <v>8</v>
      </c>
      <c r="PBF14" t="s">
        <v>8</v>
      </c>
      <c r="PBG14" t="s">
        <v>8</v>
      </c>
      <c r="PBH14" t="s">
        <v>8</v>
      </c>
      <c r="PBI14" t="s">
        <v>8</v>
      </c>
      <c r="PBJ14" t="s">
        <v>8</v>
      </c>
      <c r="PBK14" t="s">
        <v>8</v>
      </c>
      <c r="PBL14" t="s">
        <v>8</v>
      </c>
      <c r="PBM14" t="s">
        <v>8</v>
      </c>
      <c r="PBN14" t="s">
        <v>8</v>
      </c>
      <c r="PBO14" t="s">
        <v>8</v>
      </c>
      <c r="PBP14" t="s">
        <v>8</v>
      </c>
      <c r="PBQ14" t="s">
        <v>8</v>
      </c>
      <c r="PBR14" t="s">
        <v>8</v>
      </c>
      <c r="PBS14" t="s">
        <v>8</v>
      </c>
      <c r="PBT14" t="s">
        <v>8</v>
      </c>
      <c r="PBU14" t="s">
        <v>8</v>
      </c>
      <c r="PBV14" t="s">
        <v>8</v>
      </c>
      <c r="PBW14" t="s">
        <v>8</v>
      </c>
      <c r="PBX14" t="s">
        <v>8</v>
      </c>
      <c r="PBY14" t="s">
        <v>8</v>
      </c>
      <c r="PBZ14" t="s">
        <v>8</v>
      </c>
      <c r="PCA14" t="s">
        <v>8</v>
      </c>
      <c r="PCB14" t="s">
        <v>8</v>
      </c>
      <c r="PCC14" t="s">
        <v>8</v>
      </c>
      <c r="PCD14" t="s">
        <v>8</v>
      </c>
      <c r="PCE14" t="s">
        <v>8</v>
      </c>
      <c r="PCF14" t="s">
        <v>8</v>
      </c>
      <c r="PCG14" t="s">
        <v>8</v>
      </c>
      <c r="PCH14" t="s">
        <v>8</v>
      </c>
      <c r="PCI14" t="s">
        <v>8</v>
      </c>
      <c r="PCJ14" t="s">
        <v>8</v>
      </c>
      <c r="PCK14" t="s">
        <v>8</v>
      </c>
      <c r="PCL14" t="s">
        <v>8</v>
      </c>
      <c r="PCM14" t="s">
        <v>8</v>
      </c>
      <c r="PCN14" t="s">
        <v>8</v>
      </c>
      <c r="PCO14" t="s">
        <v>8</v>
      </c>
      <c r="PCP14" t="s">
        <v>8</v>
      </c>
      <c r="PCQ14" t="s">
        <v>8</v>
      </c>
      <c r="PCR14" t="s">
        <v>8</v>
      </c>
      <c r="PCS14" t="s">
        <v>8</v>
      </c>
      <c r="PCT14" t="s">
        <v>8</v>
      </c>
      <c r="PCU14" t="s">
        <v>8</v>
      </c>
      <c r="PCV14" t="s">
        <v>8</v>
      </c>
      <c r="PCW14" t="s">
        <v>8</v>
      </c>
      <c r="PCX14" t="s">
        <v>8</v>
      </c>
      <c r="PCY14" t="s">
        <v>8</v>
      </c>
      <c r="PCZ14" t="s">
        <v>8</v>
      </c>
      <c r="PDA14" t="s">
        <v>8</v>
      </c>
      <c r="PDB14" t="s">
        <v>8</v>
      </c>
      <c r="PDC14" t="s">
        <v>8</v>
      </c>
      <c r="PDD14" t="s">
        <v>8</v>
      </c>
      <c r="PDE14" t="s">
        <v>8</v>
      </c>
      <c r="PDF14" t="s">
        <v>8</v>
      </c>
      <c r="PDG14" t="s">
        <v>8</v>
      </c>
      <c r="PDH14" t="s">
        <v>8</v>
      </c>
      <c r="PDI14" t="s">
        <v>8</v>
      </c>
      <c r="PDJ14" t="s">
        <v>8</v>
      </c>
      <c r="PDK14" t="s">
        <v>8</v>
      </c>
      <c r="PDL14" t="s">
        <v>8</v>
      </c>
      <c r="PDM14" t="s">
        <v>8</v>
      </c>
      <c r="PDN14" t="s">
        <v>8</v>
      </c>
      <c r="PDO14" t="s">
        <v>8</v>
      </c>
      <c r="PDP14" t="s">
        <v>8</v>
      </c>
      <c r="PDQ14" t="s">
        <v>8</v>
      </c>
      <c r="PDR14" t="s">
        <v>8</v>
      </c>
      <c r="PDS14" t="s">
        <v>8</v>
      </c>
      <c r="PDT14" t="s">
        <v>8</v>
      </c>
      <c r="PDU14" t="s">
        <v>8</v>
      </c>
      <c r="PDV14" t="s">
        <v>8</v>
      </c>
      <c r="PDW14" t="s">
        <v>8</v>
      </c>
      <c r="PDX14" t="s">
        <v>8</v>
      </c>
      <c r="PDY14" t="s">
        <v>8</v>
      </c>
      <c r="PDZ14" t="s">
        <v>8</v>
      </c>
      <c r="PEA14" t="s">
        <v>8</v>
      </c>
      <c r="PEB14" t="s">
        <v>8</v>
      </c>
      <c r="PEC14" t="s">
        <v>8</v>
      </c>
      <c r="PED14" t="s">
        <v>8</v>
      </c>
      <c r="PEE14" t="s">
        <v>8</v>
      </c>
      <c r="PEF14" t="s">
        <v>8</v>
      </c>
      <c r="PEG14" t="s">
        <v>8</v>
      </c>
      <c r="PEH14" t="s">
        <v>8</v>
      </c>
      <c r="PEI14" t="s">
        <v>8</v>
      </c>
      <c r="PEJ14" t="s">
        <v>8</v>
      </c>
      <c r="PEK14" t="s">
        <v>8</v>
      </c>
      <c r="PEL14" t="s">
        <v>8</v>
      </c>
      <c r="PEM14" t="s">
        <v>8</v>
      </c>
      <c r="PEN14" t="s">
        <v>8</v>
      </c>
      <c r="PEO14" t="s">
        <v>8</v>
      </c>
      <c r="PEP14" t="s">
        <v>8</v>
      </c>
      <c r="PEQ14" t="s">
        <v>8</v>
      </c>
      <c r="PER14" t="s">
        <v>8</v>
      </c>
      <c r="PES14" t="s">
        <v>8</v>
      </c>
      <c r="PET14" t="s">
        <v>8</v>
      </c>
      <c r="PEU14" t="s">
        <v>8</v>
      </c>
      <c r="PEV14" t="s">
        <v>8</v>
      </c>
      <c r="PEW14" t="s">
        <v>8</v>
      </c>
      <c r="PEX14" t="s">
        <v>8</v>
      </c>
      <c r="PEY14" t="s">
        <v>8</v>
      </c>
      <c r="PEZ14" t="s">
        <v>8</v>
      </c>
      <c r="PFA14" t="s">
        <v>8</v>
      </c>
      <c r="PFB14" t="s">
        <v>8</v>
      </c>
      <c r="PFC14" t="s">
        <v>8</v>
      </c>
      <c r="PFD14" t="s">
        <v>8</v>
      </c>
      <c r="PFE14" t="s">
        <v>8</v>
      </c>
      <c r="PFF14" t="s">
        <v>8</v>
      </c>
      <c r="PFG14" t="s">
        <v>8</v>
      </c>
      <c r="PFH14" t="s">
        <v>8</v>
      </c>
      <c r="PFI14" t="s">
        <v>8</v>
      </c>
      <c r="PFJ14" t="s">
        <v>8</v>
      </c>
      <c r="PFK14" t="s">
        <v>8</v>
      </c>
      <c r="PFL14" t="s">
        <v>8</v>
      </c>
      <c r="PFM14" t="s">
        <v>8</v>
      </c>
      <c r="PFN14" t="s">
        <v>8</v>
      </c>
      <c r="PFO14" t="s">
        <v>8</v>
      </c>
      <c r="PFP14" t="s">
        <v>8</v>
      </c>
      <c r="PFQ14" t="s">
        <v>8</v>
      </c>
      <c r="PFR14" t="s">
        <v>8</v>
      </c>
      <c r="PFS14" t="s">
        <v>8</v>
      </c>
      <c r="PFT14" t="s">
        <v>8</v>
      </c>
      <c r="PFU14" t="s">
        <v>8</v>
      </c>
      <c r="PFV14" t="s">
        <v>8</v>
      </c>
      <c r="PFW14" t="s">
        <v>8</v>
      </c>
      <c r="PFX14" t="s">
        <v>8</v>
      </c>
      <c r="PFY14" t="s">
        <v>8</v>
      </c>
      <c r="PFZ14" t="s">
        <v>8</v>
      </c>
      <c r="PGA14" t="s">
        <v>8</v>
      </c>
      <c r="PGB14" t="s">
        <v>8</v>
      </c>
      <c r="PGC14" t="s">
        <v>8</v>
      </c>
      <c r="PGD14" t="s">
        <v>8</v>
      </c>
      <c r="PGE14" t="s">
        <v>8</v>
      </c>
      <c r="PGF14" t="s">
        <v>8</v>
      </c>
      <c r="PGG14" t="s">
        <v>8</v>
      </c>
      <c r="PGH14" t="s">
        <v>8</v>
      </c>
      <c r="PGI14" t="s">
        <v>8</v>
      </c>
      <c r="PGJ14" t="s">
        <v>8</v>
      </c>
      <c r="PGK14" t="s">
        <v>8</v>
      </c>
      <c r="PGL14" t="s">
        <v>8</v>
      </c>
      <c r="PGM14" t="s">
        <v>8</v>
      </c>
      <c r="PGN14" t="s">
        <v>8</v>
      </c>
      <c r="PGO14" t="s">
        <v>8</v>
      </c>
      <c r="PGP14" t="s">
        <v>8</v>
      </c>
      <c r="PGQ14" t="s">
        <v>8</v>
      </c>
      <c r="PGR14" t="s">
        <v>8</v>
      </c>
      <c r="PGS14" t="s">
        <v>8</v>
      </c>
      <c r="PGT14" t="s">
        <v>8</v>
      </c>
      <c r="PGU14" t="s">
        <v>8</v>
      </c>
      <c r="PGV14" t="s">
        <v>8</v>
      </c>
      <c r="PGW14" t="s">
        <v>8</v>
      </c>
      <c r="PGX14" t="s">
        <v>8</v>
      </c>
      <c r="PGY14" t="s">
        <v>8</v>
      </c>
      <c r="PGZ14" t="s">
        <v>8</v>
      </c>
      <c r="PHA14" t="s">
        <v>8</v>
      </c>
      <c r="PHB14" t="s">
        <v>8</v>
      </c>
      <c r="PHC14" t="s">
        <v>8</v>
      </c>
      <c r="PHD14" t="s">
        <v>8</v>
      </c>
      <c r="PHE14" t="s">
        <v>8</v>
      </c>
      <c r="PHF14" t="s">
        <v>8</v>
      </c>
      <c r="PHG14" t="s">
        <v>8</v>
      </c>
      <c r="PHH14" t="s">
        <v>8</v>
      </c>
      <c r="PHI14" t="s">
        <v>8</v>
      </c>
      <c r="PHJ14" t="s">
        <v>8</v>
      </c>
      <c r="PHK14" t="s">
        <v>8</v>
      </c>
      <c r="PHL14" t="s">
        <v>8</v>
      </c>
      <c r="PHM14" t="s">
        <v>8</v>
      </c>
      <c r="PHN14" t="s">
        <v>8</v>
      </c>
      <c r="PHO14" t="s">
        <v>8</v>
      </c>
      <c r="PHP14" t="s">
        <v>8</v>
      </c>
      <c r="PHQ14" t="s">
        <v>8</v>
      </c>
      <c r="PHR14" t="s">
        <v>8</v>
      </c>
      <c r="PHS14" t="s">
        <v>8</v>
      </c>
      <c r="PHT14" t="s">
        <v>8</v>
      </c>
      <c r="PHU14" t="s">
        <v>8</v>
      </c>
      <c r="PHV14" t="s">
        <v>8</v>
      </c>
      <c r="PHW14" t="s">
        <v>8</v>
      </c>
      <c r="PHX14" t="s">
        <v>8</v>
      </c>
      <c r="PHY14" t="s">
        <v>8</v>
      </c>
      <c r="PHZ14" t="s">
        <v>8</v>
      </c>
      <c r="PIA14" t="s">
        <v>8</v>
      </c>
      <c r="PIB14" t="s">
        <v>8</v>
      </c>
      <c r="PIC14" t="s">
        <v>8</v>
      </c>
      <c r="PID14" t="s">
        <v>8</v>
      </c>
      <c r="PIE14" t="s">
        <v>8</v>
      </c>
      <c r="PIF14" t="s">
        <v>8</v>
      </c>
      <c r="PIG14" t="s">
        <v>8</v>
      </c>
      <c r="PIH14" t="s">
        <v>8</v>
      </c>
      <c r="PII14" t="s">
        <v>8</v>
      </c>
      <c r="PIJ14" t="s">
        <v>8</v>
      </c>
      <c r="PIK14" t="s">
        <v>8</v>
      </c>
      <c r="PIL14" t="s">
        <v>8</v>
      </c>
      <c r="PIM14" t="s">
        <v>8</v>
      </c>
      <c r="PIN14" t="s">
        <v>8</v>
      </c>
      <c r="PIO14" t="s">
        <v>8</v>
      </c>
      <c r="PIP14" t="s">
        <v>8</v>
      </c>
      <c r="PIQ14" t="s">
        <v>8</v>
      </c>
      <c r="PIR14" t="s">
        <v>8</v>
      </c>
      <c r="PIS14" t="s">
        <v>8</v>
      </c>
      <c r="PIT14" t="s">
        <v>8</v>
      </c>
      <c r="PIU14" t="s">
        <v>8</v>
      </c>
      <c r="PIV14" t="s">
        <v>8</v>
      </c>
      <c r="PIW14" t="s">
        <v>8</v>
      </c>
      <c r="PIX14" t="s">
        <v>8</v>
      </c>
      <c r="PIY14" t="s">
        <v>8</v>
      </c>
      <c r="PIZ14" t="s">
        <v>8</v>
      </c>
      <c r="PJA14" t="s">
        <v>8</v>
      </c>
      <c r="PJB14" t="s">
        <v>8</v>
      </c>
      <c r="PJC14" t="s">
        <v>8</v>
      </c>
      <c r="PJD14" t="s">
        <v>8</v>
      </c>
      <c r="PJE14" t="s">
        <v>8</v>
      </c>
      <c r="PJF14" t="s">
        <v>8</v>
      </c>
      <c r="PJG14" t="s">
        <v>8</v>
      </c>
      <c r="PJH14" t="s">
        <v>8</v>
      </c>
      <c r="PJI14" t="s">
        <v>8</v>
      </c>
      <c r="PJJ14" t="s">
        <v>8</v>
      </c>
      <c r="PJK14" t="s">
        <v>8</v>
      </c>
      <c r="PJL14" t="s">
        <v>8</v>
      </c>
      <c r="PJM14" t="s">
        <v>8</v>
      </c>
      <c r="PJN14" t="s">
        <v>8</v>
      </c>
      <c r="PJO14" t="s">
        <v>8</v>
      </c>
      <c r="PJP14" t="s">
        <v>8</v>
      </c>
      <c r="PJQ14" t="s">
        <v>8</v>
      </c>
      <c r="PJR14" t="s">
        <v>8</v>
      </c>
      <c r="PJS14" t="s">
        <v>8</v>
      </c>
      <c r="PJT14" t="s">
        <v>8</v>
      </c>
      <c r="PJU14" t="s">
        <v>8</v>
      </c>
      <c r="PJV14" t="s">
        <v>8</v>
      </c>
      <c r="PJW14" t="s">
        <v>8</v>
      </c>
      <c r="PJX14" t="s">
        <v>8</v>
      </c>
      <c r="PJY14" t="s">
        <v>8</v>
      </c>
      <c r="PJZ14" t="s">
        <v>8</v>
      </c>
      <c r="PKA14" t="s">
        <v>8</v>
      </c>
      <c r="PKB14" t="s">
        <v>8</v>
      </c>
      <c r="PKC14" t="s">
        <v>8</v>
      </c>
      <c r="PKD14" t="s">
        <v>8</v>
      </c>
      <c r="PKE14" t="s">
        <v>8</v>
      </c>
      <c r="PKF14" t="s">
        <v>8</v>
      </c>
      <c r="PKG14" t="s">
        <v>8</v>
      </c>
      <c r="PKH14" t="s">
        <v>8</v>
      </c>
      <c r="PKI14" t="s">
        <v>8</v>
      </c>
      <c r="PKJ14" t="s">
        <v>8</v>
      </c>
      <c r="PKK14" t="s">
        <v>8</v>
      </c>
      <c r="PKL14" t="s">
        <v>8</v>
      </c>
      <c r="PKM14" t="s">
        <v>8</v>
      </c>
      <c r="PKN14" t="s">
        <v>8</v>
      </c>
      <c r="PKO14" t="s">
        <v>8</v>
      </c>
      <c r="PKP14" t="s">
        <v>8</v>
      </c>
      <c r="PKQ14" t="s">
        <v>8</v>
      </c>
      <c r="PKR14" t="s">
        <v>8</v>
      </c>
      <c r="PKS14" t="s">
        <v>8</v>
      </c>
      <c r="PKT14" t="s">
        <v>8</v>
      </c>
      <c r="PKU14" t="s">
        <v>8</v>
      </c>
      <c r="PKV14" t="s">
        <v>8</v>
      </c>
      <c r="PKW14" t="s">
        <v>8</v>
      </c>
      <c r="PKX14" t="s">
        <v>8</v>
      </c>
      <c r="PKY14" t="s">
        <v>8</v>
      </c>
      <c r="PKZ14" t="s">
        <v>8</v>
      </c>
      <c r="PLA14" t="s">
        <v>8</v>
      </c>
      <c r="PLB14" t="s">
        <v>8</v>
      </c>
      <c r="PLC14" t="s">
        <v>8</v>
      </c>
      <c r="PLD14" t="s">
        <v>8</v>
      </c>
      <c r="PLE14" t="s">
        <v>8</v>
      </c>
      <c r="PLF14" t="s">
        <v>8</v>
      </c>
      <c r="PLG14" t="s">
        <v>8</v>
      </c>
      <c r="PLH14" t="s">
        <v>8</v>
      </c>
      <c r="PLI14" t="s">
        <v>8</v>
      </c>
      <c r="PLJ14" t="s">
        <v>8</v>
      </c>
      <c r="PLK14" t="s">
        <v>8</v>
      </c>
      <c r="PLL14" t="s">
        <v>8</v>
      </c>
      <c r="PLM14" t="s">
        <v>8</v>
      </c>
      <c r="PLN14" t="s">
        <v>8</v>
      </c>
      <c r="PLO14" t="s">
        <v>8</v>
      </c>
      <c r="PLP14" t="s">
        <v>8</v>
      </c>
      <c r="PLQ14" t="s">
        <v>8</v>
      </c>
      <c r="PLR14" t="s">
        <v>8</v>
      </c>
      <c r="PLS14" t="s">
        <v>8</v>
      </c>
      <c r="PLT14" t="s">
        <v>8</v>
      </c>
      <c r="PLU14" t="s">
        <v>8</v>
      </c>
      <c r="PLV14" t="s">
        <v>8</v>
      </c>
      <c r="PLW14" t="s">
        <v>8</v>
      </c>
      <c r="PLX14" t="s">
        <v>8</v>
      </c>
      <c r="PLY14" t="s">
        <v>8</v>
      </c>
      <c r="PLZ14" t="s">
        <v>8</v>
      </c>
      <c r="PMA14" t="s">
        <v>8</v>
      </c>
      <c r="PMB14" t="s">
        <v>8</v>
      </c>
      <c r="PMC14" t="s">
        <v>8</v>
      </c>
      <c r="PMD14" t="s">
        <v>8</v>
      </c>
      <c r="PME14" t="s">
        <v>8</v>
      </c>
      <c r="PMF14" t="s">
        <v>8</v>
      </c>
      <c r="PMG14" t="s">
        <v>8</v>
      </c>
      <c r="PMH14" t="s">
        <v>8</v>
      </c>
      <c r="PMI14" t="s">
        <v>8</v>
      </c>
      <c r="PMJ14" t="s">
        <v>8</v>
      </c>
      <c r="PMK14" t="s">
        <v>8</v>
      </c>
      <c r="PML14" t="s">
        <v>8</v>
      </c>
      <c r="PMM14" t="s">
        <v>8</v>
      </c>
      <c r="PMN14" t="s">
        <v>8</v>
      </c>
      <c r="PMO14" t="s">
        <v>8</v>
      </c>
      <c r="PMP14" t="s">
        <v>8</v>
      </c>
      <c r="PMQ14" t="s">
        <v>8</v>
      </c>
      <c r="PMR14" t="s">
        <v>8</v>
      </c>
      <c r="PMS14" t="s">
        <v>8</v>
      </c>
      <c r="PMT14" t="s">
        <v>8</v>
      </c>
      <c r="PMU14" t="s">
        <v>8</v>
      </c>
      <c r="PMV14" t="s">
        <v>8</v>
      </c>
      <c r="PMW14" t="s">
        <v>8</v>
      </c>
      <c r="PMX14" t="s">
        <v>8</v>
      </c>
      <c r="PMY14" t="s">
        <v>8</v>
      </c>
      <c r="PMZ14" t="s">
        <v>8</v>
      </c>
      <c r="PNA14" t="s">
        <v>8</v>
      </c>
      <c r="PNB14" t="s">
        <v>8</v>
      </c>
      <c r="PNC14" t="s">
        <v>8</v>
      </c>
      <c r="PND14" t="s">
        <v>8</v>
      </c>
      <c r="PNE14" t="s">
        <v>8</v>
      </c>
      <c r="PNF14" t="s">
        <v>8</v>
      </c>
      <c r="PNG14" t="s">
        <v>8</v>
      </c>
      <c r="PNH14" t="s">
        <v>8</v>
      </c>
      <c r="PNI14" t="s">
        <v>8</v>
      </c>
      <c r="PNJ14" t="s">
        <v>8</v>
      </c>
      <c r="PNK14" t="s">
        <v>8</v>
      </c>
      <c r="PNL14" t="s">
        <v>8</v>
      </c>
      <c r="PNM14" t="s">
        <v>8</v>
      </c>
      <c r="PNN14" t="s">
        <v>8</v>
      </c>
      <c r="PNO14" t="s">
        <v>8</v>
      </c>
      <c r="PNP14" t="s">
        <v>8</v>
      </c>
      <c r="PNQ14" t="s">
        <v>8</v>
      </c>
      <c r="PNR14" t="s">
        <v>8</v>
      </c>
      <c r="PNS14" t="s">
        <v>8</v>
      </c>
      <c r="PNT14" t="s">
        <v>8</v>
      </c>
      <c r="PNU14" t="s">
        <v>8</v>
      </c>
      <c r="PNV14" t="s">
        <v>8</v>
      </c>
      <c r="PNW14" t="s">
        <v>8</v>
      </c>
      <c r="PNX14" t="s">
        <v>8</v>
      </c>
      <c r="PNY14" t="s">
        <v>8</v>
      </c>
      <c r="PNZ14" t="s">
        <v>8</v>
      </c>
      <c r="POA14" t="s">
        <v>8</v>
      </c>
      <c r="POB14" t="s">
        <v>8</v>
      </c>
      <c r="POC14" t="s">
        <v>8</v>
      </c>
      <c r="POD14" t="s">
        <v>8</v>
      </c>
      <c r="POE14" t="s">
        <v>8</v>
      </c>
      <c r="POF14" t="s">
        <v>8</v>
      </c>
      <c r="POG14" t="s">
        <v>8</v>
      </c>
      <c r="POH14" t="s">
        <v>8</v>
      </c>
      <c r="POI14" t="s">
        <v>8</v>
      </c>
      <c r="POJ14" t="s">
        <v>8</v>
      </c>
      <c r="POK14" t="s">
        <v>8</v>
      </c>
      <c r="POL14" t="s">
        <v>8</v>
      </c>
      <c r="POM14" t="s">
        <v>8</v>
      </c>
      <c r="PON14" t="s">
        <v>8</v>
      </c>
      <c r="POO14" t="s">
        <v>8</v>
      </c>
      <c r="POP14" t="s">
        <v>8</v>
      </c>
      <c r="POQ14" t="s">
        <v>8</v>
      </c>
      <c r="POR14" t="s">
        <v>8</v>
      </c>
      <c r="POS14" t="s">
        <v>8</v>
      </c>
      <c r="POT14" t="s">
        <v>8</v>
      </c>
      <c r="POU14" t="s">
        <v>8</v>
      </c>
      <c r="POV14" t="s">
        <v>8</v>
      </c>
      <c r="POW14" t="s">
        <v>8</v>
      </c>
      <c r="POX14" t="s">
        <v>8</v>
      </c>
      <c r="POY14" t="s">
        <v>8</v>
      </c>
      <c r="POZ14" t="s">
        <v>8</v>
      </c>
      <c r="PPA14" t="s">
        <v>8</v>
      </c>
      <c r="PPB14" t="s">
        <v>8</v>
      </c>
      <c r="PPC14" t="s">
        <v>8</v>
      </c>
      <c r="PPD14" t="s">
        <v>8</v>
      </c>
      <c r="PPE14" t="s">
        <v>8</v>
      </c>
      <c r="PPF14" t="s">
        <v>8</v>
      </c>
      <c r="PPG14" t="s">
        <v>8</v>
      </c>
      <c r="PPH14" t="s">
        <v>8</v>
      </c>
      <c r="PPI14" t="s">
        <v>8</v>
      </c>
      <c r="PPJ14" t="s">
        <v>8</v>
      </c>
      <c r="PPK14" t="s">
        <v>8</v>
      </c>
      <c r="PPL14" t="s">
        <v>8</v>
      </c>
      <c r="PPM14" t="s">
        <v>8</v>
      </c>
      <c r="PPN14" t="s">
        <v>8</v>
      </c>
      <c r="PPO14" t="s">
        <v>8</v>
      </c>
      <c r="PPP14" t="s">
        <v>8</v>
      </c>
      <c r="PPQ14" t="s">
        <v>8</v>
      </c>
      <c r="PPR14" t="s">
        <v>8</v>
      </c>
      <c r="PPS14" t="s">
        <v>8</v>
      </c>
      <c r="PPT14" t="s">
        <v>8</v>
      </c>
      <c r="PPU14" t="s">
        <v>8</v>
      </c>
      <c r="PPV14" t="s">
        <v>8</v>
      </c>
      <c r="PPW14" t="s">
        <v>8</v>
      </c>
      <c r="PPX14" t="s">
        <v>8</v>
      </c>
      <c r="PPY14" t="s">
        <v>8</v>
      </c>
      <c r="PPZ14" t="s">
        <v>8</v>
      </c>
      <c r="PQA14" t="s">
        <v>8</v>
      </c>
      <c r="PQB14" t="s">
        <v>8</v>
      </c>
      <c r="PQC14" t="s">
        <v>8</v>
      </c>
      <c r="PQD14" t="s">
        <v>8</v>
      </c>
      <c r="PQE14" t="s">
        <v>8</v>
      </c>
      <c r="PQF14" t="s">
        <v>8</v>
      </c>
      <c r="PQG14" t="s">
        <v>8</v>
      </c>
      <c r="PQH14" t="s">
        <v>8</v>
      </c>
      <c r="PQI14" t="s">
        <v>8</v>
      </c>
      <c r="PQJ14" t="s">
        <v>8</v>
      </c>
      <c r="PQK14" t="s">
        <v>8</v>
      </c>
      <c r="PQL14" t="s">
        <v>8</v>
      </c>
      <c r="PQM14" t="s">
        <v>8</v>
      </c>
      <c r="PQN14" t="s">
        <v>8</v>
      </c>
      <c r="PQO14" t="s">
        <v>8</v>
      </c>
      <c r="PQP14" t="s">
        <v>8</v>
      </c>
      <c r="PQQ14" t="s">
        <v>8</v>
      </c>
      <c r="PQR14" t="s">
        <v>8</v>
      </c>
      <c r="PQS14" t="s">
        <v>8</v>
      </c>
      <c r="PQT14" t="s">
        <v>8</v>
      </c>
      <c r="PQU14" t="s">
        <v>8</v>
      </c>
      <c r="PQV14" t="s">
        <v>8</v>
      </c>
      <c r="PQW14" t="s">
        <v>8</v>
      </c>
      <c r="PQX14" t="s">
        <v>8</v>
      </c>
      <c r="PQY14" t="s">
        <v>8</v>
      </c>
      <c r="PQZ14" t="s">
        <v>8</v>
      </c>
      <c r="PRA14" t="s">
        <v>8</v>
      </c>
      <c r="PRB14" t="s">
        <v>8</v>
      </c>
      <c r="PRC14" t="s">
        <v>8</v>
      </c>
      <c r="PRD14" t="s">
        <v>8</v>
      </c>
      <c r="PRE14" t="s">
        <v>8</v>
      </c>
      <c r="PRF14" t="s">
        <v>8</v>
      </c>
      <c r="PRG14" t="s">
        <v>8</v>
      </c>
      <c r="PRH14" t="s">
        <v>8</v>
      </c>
      <c r="PRI14" t="s">
        <v>8</v>
      </c>
      <c r="PRJ14" t="s">
        <v>8</v>
      </c>
      <c r="PRK14" t="s">
        <v>8</v>
      </c>
      <c r="PRL14" t="s">
        <v>8</v>
      </c>
      <c r="PRM14" t="s">
        <v>8</v>
      </c>
      <c r="PRN14" t="s">
        <v>8</v>
      </c>
      <c r="PRO14" t="s">
        <v>8</v>
      </c>
      <c r="PRP14" t="s">
        <v>8</v>
      </c>
      <c r="PRQ14" t="s">
        <v>8</v>
      </c>
      <c r="PRR14" t="s">
        <v>8</v>
      </c>
      <c r="PRS14" t="s">
        <v>8</v>
      </c>
      <c r="PRT14" t="s">
        <v>8</v>
      </c>
      <c r="PRU14" t="s">
        <v>8</v>
      </c>
      <c r="PRV14" t="s">
        <v>8</v>
      </c>
      <c r="PRW14" t="s">
        <v>8</v>
      </c>
      <c r="PRX14" t="s">
        <v>8</v>
      </c>
      <c r="PRY14" t="s">
        <v>8</v>
      </c>
      <c r="PRZ14" t="s">
        <v>8</v>
      </c>
      <c r="PSA14" t="s">
        <v>8</v>
      </c>
      <c r="PSB14" t="s">
        <v>8</v>
      </c>
      <c r="PSC14" t="s">
        <v>8</v>
      </c>
      <c r="PSD14" t="s">
        <v>8</v>
      </c>
      <c r="PSE14" t="s">
        <v>8</v>
      </c>
      <c r="PSF14" t="s">
        <v>8</v>
      </c>
      <c r="PSG14" t="s">
        <v>8</v>
      </c>
      <c r="PSH14" t="s">
        <v>8</v>
      </c>
      <c r="PSI14" t="s">
        <v>8</v>
      </c>
      <c r="PSJ14" t="s">
        <v>8</v>
      </c>
      <c r="PSK14" t="s">
        <v>8</v>
      </c>
      <c r="PSL14" t="s">
        <v>8</v>
      </c>
      <c r="PSM14" t="s">
        <v>8</v>
      </c>
      <c r="PSN14" t="s">
        <v>8</v>
      </c>
      <c r="PSO14" t="s">
        <v>8</v>
      </c>
      <c r="PSP14" t="s">
        <v>8</v>
      </c>
      <c r="PSQ14" t="s">
        <v>8</v>
      </c>
      <c r="PSR14" t="s">
        <v>8</v>
      </c>
      <c r="PSS14" t="s">
        <v>8</v>
      </c>
      <c r="PST14" t="s">
        <v>8</v>
      </c>
      <c r="PSU14" t="s">
        <v>8</v>
      </c>
      <c r="PSV14" t="s">
        <v>8</v>
      </c>
      <c r="PSW14" t="s">
        <v>8</v>
      </c>
      <c r="PSX14" t="s">
        <v>8</v>
      </c>
      <c r="PSY14" t="s">
        <v>8</v>
      </c>
      <c r="PSZ14" t="s">
        <v>8</v>
      </c>
      <c r="PTA14" t="s">
        <v>8</v>
      </c>
      <c r="PTB14" t="s">
        <v>8</v>
      </c>
      <c r="PTC14" t="s">
        <v>8</v>
      </c>
      <c r="PTD14" t="s">
        <v>8</v>
      </c>
      <c r="PTE14" t="s">
        <v>8</v>
      </c>
      <c r="PTF14" t="s">
        <v>8</v>
      </c>
      <c r="PTG14" t="s">
        <v>8</v>
      </c>
      <c r="PTH14" t="s">
        <v>8</v>
      </c>
      <c r="PTI14" t="s">
        <v>8</v>
      </c>
      <c r="PTJ14" t="s">
        <v>8</v>
      </c>
      <c r="PTK14" t="s">
        <v>8</v>
      </c>
      <c r="PTL14" t="s">
        <v>8</v>
      </c>
      <c r="PTM14" t="s">
        <v>8</v>
      </c>
      <c r="PTN14" t="s">
        <v>8</v>
      </c>
      <c r="PTO14" t="s">
        <v>8</v>
      </c>
      <c r="PTP14" t="s">
        <v>8</v>
      </c>
      <c r="PTQ14" t="s">
        <v>8</v>
      </c>
      <c r="PTR14" t="s">
        <v>8</v>
      </c>
      <c r="PTS14" t="s">
        <v>8</v>
      </c>
      <c r="PTT14" t="s">
        <v>8</v>
      </c>
      <c r="PTU14" t="s">
        <v>8</v>
      </c>
      <c r="PTV14" t="s">
        <v>8</v>
      </c>
      <c r="PTW14" t="s">
        <v>8</v>
      </c>
      <c r="PTX14" t="s">
        <v>8</v>
      </c>
      <c r="PTY14" t="s">
        <v>8</v>
      </c>
      <c r="PTZ14" t="s">
        <v>8</v>
      </c>
      <c r="PUA14" t="s">
        <v>8</v>
      </c>
      <c r="PUB14" t="s">
        <v>8</v>
      </c>
      <c r="PUC14" t="s">
        <v>8</v>
      </c>
      <c r="PUD14" t="s">
        <v>8</v>
      </c>
      <c r="PUE14" t="s">
        <v>8</v>
      </c>
      <c r="PUF14" t="s">
        <v>8</v>
      </c>
      <c r="PUG14" t="s">
        <v>8</v>
      </c>
      <c r="PUH14" t="s">
        <v>8</v>
      </c>
      <c r="PUI14" t="s">
        <v>8</v>
      </c>
      <c r="PUJ14" t="s">
        <v>8</v>
      </c>
      <c r="PUK14" t="s">
        <v>8</v>
      </c>
      <c r="PUL14" t="s">
        <v>8</v>
      </c>
      <c r="PUM14" t="s">
        <v>8</v>
      </c>
      <c r="PUN14" t="s">
        <v>8</v>
      </c>
      <c r="PUO14" t="s">
        <v>8</v>
      </c>
      <c r="PUP14" t="s">
        <v>8</v>
      </c>
      <c r="PUQ14" t="s">
        <v>8</v>
      </c>
      <c r="PUR14" t="s">
        <v>8</v>
      </c>
      <c r="PUS14" t="s">
        <v>8</v>
      </c>
      <c r="PUT14" t="s">
        <v>8</v>
      </c>
      <c r="PUU14" t="s">
        <v>8</v>
      </c>
      <c r="PUV14" t="s">
        <v>8</v>
      </c>
      <c r="PUW14" t="s">
        <v>8</v>
      </c>
      <c r="PUX14" t="s">
        <v>8</v>
      </c>
      <c r="PUY14" t="s">
        <v>8</v>
      </c>
      <c r="PUZ14" t="s">
        <v>8</v>
      </c>
      <c r="PVA14" t="s">
        <v>8</v>
      </c>
      <c r="PVB14" t="s">
        <v>8</v>
      </c>
      <c r="PVC14" t="s">
        <v>8</v>
      </c>
      <c r="PVD14" t="s">
        <v>8</v>
      </c>
      <c r="PVE14" t="s">
        <v>8</v>
      </c>
      <c r="PVF14" t="s">
        <v>8</v>
      </c>
      <c r="PVG14" t="s">
        <v>8</v>
      </c>
      <c r="PVH14" t="s">
        <v>8</v>
      </c>
      <c r="PVI14" t="s">
        <v>8</v>
      </c>
      <c r="PVJ14" t="s">
        <v>8</v>
      </c>
      <c r="PVK14" t="s">
        <v>8</v>
      </c>
      <c r="PVL14" t="s">
        <v>8</v>
      </c>
      <c r="PVM14" t="s">
        <v>8</v>
      </c>
      <c r="PVN14" t="s">
        <v>8</v>
      </c>
      <c r="PVO14" t="s">
        <v>8</v>
      </c>
      <c r="PVP14" t="s">
        <v>8</v>
      </c>
      <c r="PVQ14" t="s">
        <v>8</v>
      </c>
      <c r="PVR14" t="s">
        <v>8</v>
      </c>
      <c r="PVS14" t="s">
        <v>8</v>
      </c>
      <c r="PVT14" t="s">
        <v>8</v>
      </c>
      <c r="PVU14" t="s">
        <v>8</v>
      </c>
      <c r="PVV14" t="s">
        <v>8</v>
      </c>
      <c r="PVW14" t="s">
        <v>8</v>
      </c>
      <c r="PVX14" t="s">
        <v>8</v>
      </c>
      <c r="PVY14" t="s">
        <v>8</v>
      </c>
      <c r="PVZ14" t="s">
        <v>8</v>
      </c>
      <c r="PWA14" t="s">
        <v>8</v>
      </c>
      <c r="PWB14" t="s">
        <v>8</v>
      </c>
      <c r="PWC14" t="s">
        <v>8</v>
      </c>
      <c r="PWD14" t="s">
        <v>8</v>
      </c>
      <c r="PWE14" t="s">
        <v>8</v>
      </c>
      <c r="PWF14" t="s">
        <v>8</v>
      </c>
      <c r="PWG14" t="s">
        <v>8</v>
      </c>
      <c r="PWH14" t="s">
        <v>8</v>
      </c>
      <c r="PWI14" t="s">
        <v>8</v>
      </c>
      <c r="PWJ14" t="s">
        <v>8</v>
      </c>
      <c r="PWK14" t="s">
        <v>8</v>
      </c>
      <c r="PWL14" t="s">
        <v>8</v>
      </c>
      <c r="PWM14" t="s">
        <v>8</v>
      </c>
      <c r="PWN14" t="s">
        <v>8</v>
      </c>
      <c r="PWO14" t="s">
        <v>8</v>
      </c>
      <c r="PWP14" t="s">
        <v>8</v>
      </c>
      <c r="PWQ14" t="s">
        <v>8</v>
      </c>
      <c r="PWR14" t="s">
        <v>8</v>
      </c>
      <c r="PWS14" t="s">
        <v>8</v>
      </c>
      <c r="PWT14" t="s">
        <v>8</v>
      </c>
      <c r="PWU14" t="s">
        <v>8</v>
      </c>
      <c r="PWV14" t="s">
        <v>8</v>
      </c>
      <c r="PWW14" t="s">
        <v>8</v>
      </c>
      <c r="PWX14" t="s">
        <v>8</v>
      </c>
      <c r="PWY14" t="s">
        <v>8</v>
      </c>
      <c r="PWZ14" t="s">
        <v>8</v>
      </c>
      <c r="PXA14" t="s">
        <v>8</v>
      </c>
      <c r="PXB14" t="s">
        <v>8</v>
      </c>
      <c r="PXC14" t="s">
        <v>8</v>
      </c>
      <c r="PXD14" t="s">
        <v>8</v>
      </c>
      <c r="PXE14" t="s">
        <v>8</v>
      </c>
      <c r="PXF14" t="s">
        <v>8</v>
      </c>
      <c r="PXG14" t="s">
        <v>8</v>
      </c>
      <c r="PXH14" t="s">
        <v>8</v>
      </c>
      <c r="PXI14" t="s">
        <v>8</v>
      </c>
      <c r="PXJ14" t="s">
        <v>8</v>
      </c>
      <c r="PXK14" t="s">
        <v>8</v>
      </c>
      <c r="PXL14" t="s">
        <v>8</v>
      </c>
      <c r="PXM14" t="s">
        <v>8</v>
      </c>
      <c r="PXN14" t="s">
        <v>8</v>
      </c>
      <c r="PXO14" t="s">
        <v>8</v>
      </c>
      <c r="PXP14" t="s">
        <v>8</v>
      </c>
      <c r="PXQ14" t="s">
        <v>8</v>
      </c>
      <c r="PXR14" t="s">
        <v>8</v>
      </c>
      <c r="PXS14" t="s">
        <v>8</v>
      </c>
      <c r="PXT14" t="s">
        <v>8</v>
      </c>
      <c r="PXU14" t="s">
        <v>8</v>
      </c>
      <c r="PXV14" t="s">
        <v>8</v>
      </c>
      <c r="PXW14" t="s">
        <v>8</v>
      </c>
      <c r="PXX14" t="s">
        <v>8</v>
      </c>
      <c r="PXY14" t="s">
        <v>8</v>
      </c>
      <c r="PXZ14" t="s">
        <v>8</v>
      </c>
      <c r="PYA14" t="s">
        <v>8</v>
      </c>
      <c r="PYB14" t="s">
        <v>8</v>
      </c>
      <c r="PYC14" t="s">
        <v>8</v>
      </c>
      <c r="PYD14" t="s">
        <v>8</v>
      </c>
      <c r="PYE14" t="s">
        <v>8</v>
      </c>
      <c r="PYF14" t="s">
        <v>8</v>
      </c>
      <c r="PYG14" t="s">
        <v>8</v>
      </c>
      <c r="PYH14" t="s">
        <v>8</v>
      </c>
      <c r="PYI14" t="s">
        <v>8</v>
      </c>
      <c r="PYJ14" t="s">
        <v>8</v>
      </c>
      <c r="PYK14" t="s">
        <v>8</v>
      </c>
      <c r="PYL14" t="s">
        <v>8</v>
      </c>
      <c r="PYM14" t="s">
        <v>8</v>
      </c>
      <c r="PYN14" t="s">
        <v>8</v>
      </c>
      <c r="PYO14" t="s">
        <v>8</v>
      </c>
      <c r="PYP14" t="s">
        <v>8</v>
      </c>
      <c r="PYQ14" t="s">
        <v>8</v>
      </c>
      <c r="PYR14" t="s">
        <v>8</v>
      </c>
      <c r="PYS14" t="s">
        <v>8</v>
      </c>
      <c r="PYT14" t="s">
        <v>8</v>
      </c>
      <c r="PYU14" t="s">
        <v>8</v>
      </c>
      <c r="PYV14" t="s">
        <v>8</v>
      </c>
      <c r="PYW14" t="s">
        <v>8</v>
      </c>
      <c r="PYX14" t="s">
        <v>8</v>
      </c>
      <c r="PYY14" t="s">
        <v>8</v>
      </c>
      <c r="PYZ14" t="s">
        <v>8</v>
      </c>
      <c r="PZA14" t="s">
        <v>8</v>
      </c>
      <c r="PZB14" t="s">
        <v>8</v>
      </c>
      <c r="PZC14" t="s">
        <v>8</v>
      </c>
      <c r="PZD14" t="s">
        <v>8</v>
      </c>
      <c r="PZE14" t="s">
        <v>8</v>
      </c>
      <c r="PZF14" t="s">
        <v>8</v>
      </c>
      <c r="PZG14" t="s">
        <v>8</v>
      </c>
      <c r="PZH14" t="s">
        <v>8</v>
      </c>
      <c r="PZI14" t="s">
        <v>8</v>
      </c>
      <c r="PZJ14" t="s">
        <v>8</v>
      </c>
      <c r="PZK14" t="s">
        <v>8</v>
      </c>
      <c r="PZL14" t="s">
        <v>8</v>
      </c>
      <c r="PZM14" t="s">
        <v>8</v>
      </c>
      <c r="PZN14" t="s">
        <v>8</v>
      </c>
      <c r="PZO14" t="s">
        <v>8</v>
      </c>
      <c r="PZP14" t="s">
        <v>8</v>
      </c>
      <c r="PZQ14" t="s">
        <v>8</v>
      </c>
      <c r="PZR14" t="s">
        <v>8</v>
      </c>
      <c r="PZS14" t="s">
        <v>8</v>
      </c>
      <c r="PZT14" t="s">
        <v>8</v>
      </c>
      <c r="PZU14" t="s">
        <v>8</v>
      </c>
      <c r="PZV14" t="s">
        <v>8</v>
      </c>
      <c r="PZW14" t="s">
        <v>8</v>
      </c>
      <c r="PZX14" t="s">
        <v>8</v>
      </c>
      <c r="PZY14" t="s">
        <v>8</v>
      </c>
      <c r="PZZ14" t="s">
        <v>8</v>
      </c>
      <c r="QAA14" t="s">
        <v>8</v>
      </c>
      <c r="QAB14" t="s">
        <v>8</v>
      </c>
      <c r="QAC14" t="s">
        <v>8</v>
      </c>
      <c r="QAD14" t="s">
        <v>8</v>
      </c>
      <c r="QAE14" t="s">
        <v>8</v>
      </c>
      <c r="QAF14" t="s">
        <v>8</v>
      </c>
      <c r="QAG14" t="s">
        <v>8</v>
      </c>
      <c r="QAH14" t="s">
        <v>8</v>
      </c>
      <c r="QAI14" t="s">
        <v>8</v>
      </c>
      <c r="QAJ14" t="s">
        <v>8</v>
      </c>
      <c r="QAK14" t="s">
        <v>8</v>
      </c>
      <c r="QAL14" t="s">
        <v>8</v>
      </c>
      <c r="QAM14" t="s">
        <v>8</v>
      </c>
      <c r="QAN14" t="s">
        <v>8</v>
      </c>
      <c r="QAO14" t="s">
        <v>8</v>
      </c>
      <c r="QAP14" t="s">
        <v>8</v>
      </c>
      <c r="QAQ14" t="s">
        <v>8</v>
      </c>
      <c r="QAR14" t="s">
        <v>8</v>
      </c>
      <c r="QAS14" t="s">
        <v>8</v>
      </c>
      <c r="QAT14" t="s">
        <v>8</v>
      </c>
      <c r="QAU14" t="s">
        <v>8</v>
      </c>
      <c r="QAV14" t="s">
        <v>8</v>
      </c>
      <c r="QAW14" t="s">
        <v>8</v>
      </c>
      <c r="QAX14" t="s">
        <v>8</v>
      </c>
      <c r="QAY14" t="s">
        <v>8</v>
      </c>
      <c r="QAZ14" t="s">
        <v>8</v>
      </c>
      <c r="QBA14" t="s">
        <v>8</v>
      </c>
      <c r="QBB14" t="s">
        <v>8</v>
      </c>
      <c r="QBC14" t="s">
        <v>8</v>
      </c>
      <c r="QBD14" t="s">
        <v>8</v>
      </c>
      <c r="QBE14" t="s">
        <v>8</v>
      </c>
      <c r="QBF14" t="s">
        <v>8</v>
      </c>
      <c r="QBG14" t="s">
        <v>8</v>
      </c>
      <c r="QBH14" t="s">
        <v>8</v>
      </c>
      <c r="QBI14" t="s">
        <v>8</v>
      </c>
      <c r="QBJ14" t="s">
        <v>8</v>
      </c>
      <c r="QBK14" t="s">
        <v>8</v>
      </c>
      <c r="QBL14" t="s">
        <v>8</v>
      </c>
      <c r="QBM14" t="s">
        <v>8</v>
      </c>
      <c r="QBN14" t="s">
        <v>8</v>
      </c>
      <c r="QBO14" t="s">
        <v>8</v>
      </c>
      <c r="QBP14" t="s">
        <v>8</v>
      </c>
      <c r="QBQ14" t="s">
        <v>8</v>
      </c>
      <c r="QBR14" t="s">
        <v>8</v>
      </c>
      <c r="QBS14" t="s">
        <v>8</v>
      </c>
      <c r="QBT14" t="s">
        <v>8</v>
      </c>
      <c r="QBU14" t="s">
        <v>8</v>
      </c>
      <c r="QBV14" t="s">
        <v>8</v>
      </c>
      <c r="QBW14" t="s">
        <v>8</v>
      </c>
      <c r="QBX14" t="s">
        <v>8</v>
      </c>
      <c r="QBY14" t="s">
        <v>8</v>
      </c>
      <c r="QBZ14" t="s">
        <v>8</v>
      </c>
      <c r="QCA14" t="s">
        <v>8</v>
      </c>
      <c r="QCB14" t="s">
        <v>8</v>
      </c>
      <c r="QCC14" t="s">
        <v>8</v>
      </c>
      <c r="QCD14" t="s">
        <v>8</v>
      </c>
      <c r="QCE14" t="s">
        <v>8</v>
      </c>
      <c r="QCF14" t="s">
        <v>8</v>
      </c>
      <c r="QCG14" t="s">
        <v>8</v>
      </c>
      <c r="QCH14" t="s">
        <v>8</v>
      </c>
      <c r="QCI14" t="s">
        <v>8</v>
      </c>
      <c r="QCJ14" t="s">
        <v>8</v>
      </c>
      <c r="QCK14" t="s">
        <v>8</v>
      </c>
      <c r="QCL14" t="s">
        <v>8</v>
      </c>
      <c r="QCM14" t="s">
        <v>8</v>
      </c>
      <c r="QCN14" t="s">
        <v>8</v>
      </c>
      <c r="QCO14" t="s">
        <v>8</v>
      </c>
      <c r="QCP14" t="s">
        <v>8</v>
      </c>
      <c r="QCQ14" t="s">
        <v>8</v>
      </c>
      <c r="QCR14" t="s">
        <v>8</v>
      </c>
      <c r="QCS14" t="s">
        <v>8</v>
      </c>
      <c r="QCT14" t="s">
        <v>8</v>
      </c>
      <c r="QCU14" t="s">
        <v>8</v>
      </c>
      <c r="QCV14" t="s">
        <v>8</v>
      </c>
      <c r="QCW14" t="s">
        <v>8</v>
      </c>
      <c r="QCX14" t="s">
        <v>8</v>
      </c>
      <c r="QCY14" t="s">
        <v>8</v>
      </c>
      <c r="QCZ14" t="s">
        <v>8</v>
      </c>
      <c r="QDA14" t="s">
        <v>8</v>
      </c>
      <c r="QDB14" t="s">
        <v>8</v>
      </c>
      <c r="QDC14" t="s">
        <v>8</v>
      </c>
      <c r="QDD14" t="s">
        <v>8</v>
      </c>
      <c r="QDE14" t="s">
        <v>8</v>
      </c>
      <c r="QDF14" t="s">
        <v>8</v>
      </c>
      <c r="QDG14" t="s">
        <v>8</v>
      </c>
      <c r="QDH14" t="s">
        <v>8</v>
      </c>
      <c r="QDI14" t="s">
        <v>8</v>
      </c>
      <c r="QDJ14" t="s">
        <v>8</v>
      </c>
      <c r="QDK14" t="s">
        <v>8</v>
      </c>
      <c r="QDL14" t="s">
        <v>8</v>
      </c>
      <c r="QDM14" t="s">
        <v>8</v>
      </c>
      <c r="QDN14" t="s">
        <v>8</v>
      </c>
      <c r="QDO14" t="s">
        <v>8</v>
      </c>
      <c r="QDP14" t="s">
        <v>8</v>
      </c>
      <c r="QDQ14" t="s">
        <v>8</v>
      </c>
      <c r="QDR14" t="s">
        <v>8</v>
      </c>
      <c r="QDS14" t="s">
        <v>8</v>
      </c>
      <c r="QDT14" t="s">
        <v>8</v>
      </c>
      <c r="QDU14" t="s">
        <v>8</v>
      </c>
      <c r="QDV14" t="s">
        <v>8</v>
      </c>
      <c r="QDW14" t="s">
        <v>8</v>
      </c>
      <c r="QDX14" t="s">
        <v>8</v>
      </c>
      <c r="QDY14" t="s">
        <v>8</v>
      </c>
      <c r="QDZ14" t="s">
        <v>8</v>
      </c>
      <c r="QEA14" t="s">
        <v>8</v>
      </c>
      <c r="QEB14" t="s">
        <v>8</v>
      </c>
      <c r="QEC14" t="s">
        <v>8</v>
      </c>
      <c r="QED14" t="s">
        <v>8</v>
      </c>
      <c r="QEE14" t="s">
        <v>8</v>
      </c>
      <c r="QEF14" t="s">
        <v>8</v>
      </c>
      <c r="QEG14" t="s">
        <v>8</v>
      </c>
      <c r="QEH14" t="s">
        <v>8</v>
      </c>
      <c r="QEI14" t="s">
        <v>8</v>
      </c>
      <c r="QEJ14" t="s">
        <v>8</v>
      </c>
      <c r="QEK14" t="s">
        <v>8</v>
      </c>
      <c r="QEL14" t="s">
        <v>8</v>
      </c>
      <c r="QEM14" t="s">
        <v>8</v>
      </c>
      <c r="QEN14" t="s">
        <v>8</v>
      </c>
      <c r="QEO14" t="s">
        <v>8</v>
      </c>
      <c r="QEP14" t="s">
        <v>8</v>
      </c>
      <c r="QEQ14" t="s">
        <v>8</v>
      </c>
      <c r="QER14" t="s">
        <v>8</v>
      </c>
      <c r="QES14" t="s">
        <v>8</v>
      </c>
      <c r="QET14" t="s">
        <v>8</v>
      </c>
      <c r="QEU14" t="s">
        <v>8</v>
      </c>
      <c r="QEV14" t="s">
        <v>8</v>
      </c>
      <c r="QEW14" t="s">
        <v>8</v>
      </c>
      <c r="QEX14" t="s">
        <v>8</v>
      </c>
      <c r="QEY14" t="s">
        <v>8</v>
      </c>
      <c r="QEZ14" t="s">
        <v>8</v>
      </c>
      <c r="QFA14" t="s">
        <v>8</v>
      </c>
      <c r="QFB14" t="s">
        <v>8</v>
      </c>
      <c r="QFC14" t="s">
        <v>8</v>
      </c>
      <c r="QFD14" t="s">
        <v>8</v>
      </c>
      <c r="QFE14" t="s">
        <v>8</v>
      </c>
      <c r="QFF14" t="s">
        <v>8</v>
      </c>
      <c r="QFG14" t="s">
        <v>8</v>
      </c>
      <c r="QFH14" t="s">
        <v>8</v>
      </c>
      <c r="QFI14" t="s">
        <v>8</v>
      </c>
      <c r="QFJ14" t="s">
        <v>8</v>
      </c>
      <c r="QFK14" t="s">
        <v>8</v>
      </c>
      <c r="QFL14" t="s">
        <v>8</v>
      </c>
      <c r="QFM14" t="s">
        <v>8</v>
      </c>
      <c r="QFN14" t="s">
        <v>8</v>
      </c>
      <c r="QFO14" t="s">
        <v>8</v>
      </c>
      <c r="QFP14" t="s">
        <v>8</v>
      </c>
      <c r="QFQ14" t="s">
        <v>8</v>
      </c>
      <c r="QFR14" t="s">
        <v>8</v>
      </c>
      <c r="QFS14" t="s">
        <v>8</v>
      </c>
      <c r="QFT14" t="s">
        <v>8</v>
      </c>
      <c r="QFU14" t="s">
        <v>8</v>
      </c>
      <c r="QFV14" t="s">
        <v>8</v>
      </c>
      <c r="QFW14" t="s">
        <v>8</v>
      </c>
      <c r="QFX14" t="s">
        <v>8</v>
      </c>
      <c r="QFY14" t="s">
        <v>8</v>
      </c>
      <c r="QFZ14" t="s">
        <v>8</v>
      </c>
      <c r="QGA14" t="s">
        <v>8</v>
      </c>
      <c r="QGB14" t="s">
        <v>8</v>
      </c>
      <c r="QGC14" t="s">
        <v>8</v>
      </c>
      <c r="QGD14" t="s">
        <v>8</v>
      </c>
      <c r="QGE14" t="s">
        <v>8</v>
      </c>
      <c r="QGF14" t="s">
        <v>8</v>
      </c>
      <c r="QGG14" t="s">
        <v>8</v>
      </c>
      <c r="QGH14" t="s">
        <v>8</v>
      </c>
      <c r="QGI14" t="s">
        <v>8</v>
      </c>
      <c r="QGJ14" t="s">
        <v>8</v>
      </c>
      <c r="QGK14" t="s">
        <v>8</v>
      </c>
      <c r="QGL14" t="s">
        <v>8</v>
      </c>
      <c r="QGM14" t="s">
        <v>8</v>
      </c>
      <c r="QGN14" t="s">
        <v>8</v>
      </c>
      <c r="QGO14" t="s">
        <v>8</v>
      </c>
      <c r="QGP14" t="s">
        <v>8</v>
      </c>
      <c r="QGQ14" t="s">
        <v>8</v>
      </c>
      <c r="QGR14" t="s">
        <v>8</v>
      </c>
      <c r="QGS14" t="s">
        <v>8</v>
      </c>
      <c r="QGT14" t="s">
        <v>8</v>
      </c>
      <c r="QGU14" t="s">
        <v>8</v>
      </c>
      <c r="QGV14" t="s">
        <v>8</v>
      </c>
      <c r="QGW14" t="s">
        <v>8</v>
      </c>
      <c r="QGX14" t="s">
        <v>8</v>
      </c>
      <c r="QGY14" t="s">
        <v>8</v>
      </c>
      <c r="QGZ14" t="s">
        <v>8</v>
      </c>
      <c r="QHA14" t="s">
        <v>8</v>
      </c>
      <c r="QHB14" t="s">
        <v>8</v>
      </c>
      <c r="QHC14" t="s">
        <v>8</v>
      </c>
      <c r="QHD14" t="s">
        <v>8</v>
      </c>
      <c r="QHE14" t="s">
        <v>8</v>
      </c>
      <c r="QHF14" t="s">
        <v>8</v>
      </c>
      <c r="QHG14" t="s">
        <v>8</v>
      </c>
      <c r="QHH14" t="s">
        <v>8</v>
      </c>
      <c r="QHI14" t="s">
        <v>8</v>
      </c>
      <c r="QHJ14" t="s">
        <v>8</v>
      </c>
      <c r="QHK14" t="s">
        <v>8</v>
      </c>
      <c r="QHL14" t="s">
        <v>8</v>
      </c>
      <c r="QHM14" t="s">
        <v>8</v>
      </c>
      <c r="QHN14" t="s">
        <v>8</v>
      </c>
      <c r="QHO14" t="s">
        <v>8</v>
      </c>
      <c r="QHP14" t="s">
        <v>8</v>
      </c>
      <c r="QHQ14" t="s">
        <v>8</v>
      </c>
      <c r="QHR14" t="s">
        <v>8</v>
      </c>
      <c r="QHS14" t="s">
        <v>8</v>
      </c>
      <c r="QHT14" t="s">
        <v>8</v>
      </c>
      <c r="QHU14" t="s">
        <v>8</v>
      </c>
      <c r="QHV14" t="s">
        <v>8</v>
      </c>
      <c r="QHW14" t="s">
        <v>8</v>
      </c>
      <c r="QHX14" t="s">
        <v>8</v>
      </c>
      <c r="QHY14" t="s">
        <v>8</v>
      </c>
      <c r="QHZ14" t="s">
        <v>8</v>
      </c>
      <c r="QIA14" t="s">
        <v>8</v>
      </c>
      <c r="QIB14" t="s">
        <v>8</v>
      </c>
      <c r="QIC14" t="s">
        <v>8</v>
      </c>
      <c r="QID14" t="s">
        <v>8</v>
      </c>
      <c r="QIE14" t="s">
        <v>8</v>
      </c>
      <c r="QIF14" t="s">
        <v>8</v>
      </c>
      <c r="QIG14" t="s">
        <v>8</v>
      </c>
      <c r="QIH14" t="s">
        <v>8</v>
      </c>
      <c r="QII14" t="s">
        <v>8</v>
      </c>
      <c r="QIJ14" t="s">
        <v>8</v>
      </c>
      <c r="QIK14" t="s">
        <v>8</v>
      </c>
      <c r="QIL14" t="s">
        <v>8</v>
      </c>
      <c r="QIM14" t="s">
        <v>8</v>
      </c>
      <c r="QIN14" t="s">
        <v>8</v>
      </c>
      <c r="QIO14" t="s">
        <v>8</v>
      </c>
      <c r="QIP14" t="s">
        <v>8</v>
      </c>
      <c r="QIQ14" t="s">
        <v>8</v>
      </c>
      <c r="QIR14" t="s">
        <v>8</v>
      </c>
      <c r="QIS14" t="s">
        <v>8</v>
      </c>
      <c r="QIT14" t="s">
        <v>8</v>
      </c>
      <c r="QIU14" t="s">
        <v>8</v>
      </c>
      <c r="QIV14" t="s">
        <v>8</v>
      </c>
      <c r="QIW14" t="s">
        <v>8</v>
      </c>
      <c r="QIX14" t="s">
        <v>8</v>
      </c>
      <c r="QIY14" t="s">
        <v>8</v>
      </c>
      <c r="QIZ14" t="s">
        <v>8</v>
      </c>
      <c r="QJA14" t="s">
        <v>8</v>
      </c>
      <c r="QJB14" t="s">
        <v>8</v>
      </c>
      <c r="QJC14" t="s">
        <v>8</v>
      </c>
      <c r="QJD14" t="s">
        <v>8</v>
      </c>
      <c r="QJE14" t="s">
        <v>8</v>
      </c>
      <c r="QJF14" t="s">
        <v>8</v>
      </c>
      <c r="QJG14" t="s">
        <v>8</v>
      </c>
      <c r="QJH14" t="s">
        <v>8</v>
      </c>
      <c r="QJI14" t="s">
        <v>8</v>
      </c>
      <c r="QJJ14" t="s">
        <v>8</v>
      </c>
      <c r="QJK14" t="s">
        <v>8</v>
      </c>
      <c r="QJL14" t="s">
        <v>8</v>
      </c>
      <c r="QJM14" t="s">
        <v>8</v>
      </c>
      <c r="QJN14" t="s">
        <v>8</v>
      </c>
      <c r="QJO14" t="s">
        <v>8</v>
      </c>
      <c r="QJP14" t="s">
        <v>8</v>
      </c>
      <c r="QJQ14" t="s">
        <v>8</v>
      </c>
      <c r="QJR14" t="s">
        <v>8</v>
      </c>
      <c r="QJS14" t="s">
        <v>8</v>
      </c>
      <c r="QJT14" t="s">
        <v>8</v>
      </c>
      <c r="QJU14" t="s">
        <v>8</v>
      </c>
      <c r="QJV14" t="s">
        <v>8</v>
      </c>
      <c r="QJW14" t="s">
        <v>8</v>
      </c>
      <c r="QJX14" t="s">
        <v>8</v>
      </c>
      <c r="QJY14" t="s">
        <v>8</v>
      </c>
      <c r="QJZ14" t="s">
        <v>8</v>
      </c>
      <c r="QKA14" t="s">
        <v>8</v>
      </c>
      <c r="QKB14" t="s">
        <v>8</v>
      </c>
      <c r="QKC14" t="s">
        <v>8</v>
      </c>
      <c r="QKD14" t="s">
        <v>8</v>
      </c>
      <c r="QKE14" t="s">
        <v>8</v>
      </c>
      <c r="QKF14" t="s">
        <v>8</v>
      </c>
      <c r="QKG14" t="s">
        <v>8</v>
      </c>
      <c r="QKH14" t="s">
        <v>8</v>
      </c>
      <c r="QKI14" t="s">
        <v>8</v>
      </c>
      <c r="QKJ14" t="s">
        <v>8</v>
      </c>
      <c r="QKK14" t="s">
        <v>8</v>
      </c>
      <c r="QKL14" t="s">
        <v>8</v>
      </c>
      <c r="QKM14" t="s">
        <v>8</v>
      </c>
      <c r="QKN14" t="s">
        <v>8</v>
      </c>
      <c r="QKO14" t="s">
        <v>8</v>
      </c>
      <c r="QKP14" t="s">
        <v>8</v>
      </c>
      <c r="QKQ14" t="s">
        <v>8</v>
      </c>
      <c r="QKR14" t="s">
        <v>8</v>
      </c>
      <c r="QKS14" t="s">
        <v>8</v>
      </c>
      <c r="QKT14" t="s">
        <v>8</v>
      </c>
      <c r="QKU14" t="s">
        <v>8</v>
      </c>
      <c r="QKV14" t="s">
        <v>8</v>
      </c>
      <c r="QKW14" t="s">
        <v>8</v>
      </c>
      <c r="QKX14" t="s">
        <v>8</v>
      </c>
      <c r="QKY14" t="s">
        <v>8</v>
      </c>
      <c r="QKZ14" t="s">
        <v>8</v>
      </c>
      <c r="QLA14" t="s">
        <v>8</v>
      </c>
      <c r="QLB14" t="s">
        <v>8</v>
      </c>
      <c r="QLC14" t="s">
        <v>8</v>
      </c>
      <c r="QLD14" t="s">
        <v>8</v>
      </c>
      <c r="QLE14" t="s">
        <v>8</v>
      </c>
      <c r="QLF14" t="s">
        <v>8</v>
      </c>
      <c r="QLG14" t="s">
        <v>8</v>
      </c>
      <c r="QLH14" t="s">
        <v>8</v>
      </c>
      <c r="QLI14" t="s">
        <v>8</v>
      </c>
      <c r="QLJ14" t="s">
        <v>8</v>
      </c>
      <c r="QLK14" t="s">
        <v>8</v>
      </c>
      <c r="QLL14" t="s">
        <v>8</v>
      </c>
      <c r="QLM14" t="s">
        <v>8</v>
      </c>
      <c r="QLN14" t="s">
        <v>8</v>
      </c>
      <c r="QLO14" t="s">
        <v>8</v>
      </c>
      <c r="QLP14" t="s">
        <v>8</v>
      </c>
      <c r="QLQ14" t="s">
        <v>8</v>
      </c>
      <c r="QLR14" t="s">
        <v>8</v>
      </c>
      <c r="QLS14" t="s">
        <v>8</v>
      </c>
      <c r="QLT14" t="s">
        <v>8</v>
      </c>
      <c r="QLU14" t="s">
        <v>8</v>
      </c>
      <c r="QLV14" t="s">
        <v>8</v>
      </c>
      <c r="QLW14" t="s">
        <v>8</v>
      </c>
      <c r="QLX14" t="s">
        <v>8</v>
      </c>
      <c r="QLY14" t="s">
        <v>8</v>
      </c>
      <c r="QLZ14" t="s">
        <v>8</v>
      </c>
      <c r="QMA14" t="s">
        <v>8</v>
      </c>
      <c r="QMB14" t="s">
        <v>8</v>
      </c>
      <c r="QMC14" t="s">
        <v>8</v>
      </c>
      <c r="QMD14" t="s">
        <v>8</v>
      </c>
      <c r="QME14" t="s">
        <v>8</v>
      </c>
      <c r="QMF14" t="s">
        <v>8</v>
      </c>
      <c r="QMG14" t="s">
        <v>8</v>
      </c>
      <c r="QMH14" t="s">
        <v>8</v>
      </c>
      <c r="QMI14" t="s">
        <v>8</v>
      </c>
      <c r="QMJ14" t="s">
        <v>8</v>
      </c>
      <c r="QMK14" t="s">
        <v>8</v>
      </c>
      <c r="QML14" t="s">
        <v>8</v>
      </c>
      <c r="QMM14" t="s">
        <v>8</v>
      </c>
      <c r="QMN14" t="s">
        <v>8</v>
      </c>
      <c r="QMO14" t="s">
        <v>8</v>
      </c>
      <c r="QMP14" t="s">
        <v>8</v>
      </c>
      <c r="QMQ14" t="s">
        <v>8</v>
      </c>
      <c r="QMR14" t="s">
        <v>8</v>
      </c>
      <c r="QMS14" t="s">
        <v>8</v>
      </c>
      <c r="QMT14" t="s">
        <v>8</v>
      </c>
      <c r="QMU14" t="s">
        <v>8</v>
      </c>
      <c r="QMV14" t="s">
        <v>8</v>
      </c>
      <c r="QMW14" t="s">
        <v>8</v>
      </c>
      <c r="QMX14" t="s">
        <v>8</v>
      </c>
      <c r="QMY14" t="s">
        <v>8</v>
      </c>
      <c r="QMZ14" t="s">
        <v>8</v>
      </c>
      <c r="QNA14" t="s">
        <v>8</v>
      </c>
      <c r="QNB14" t="s">
        <v>8</v>
      </c>
      <c r="QNC14" t="s">
        <v>8</v>
      </c>
      <c r="QND14" t="s">
        <v>8</v>
      </c>
      <c r="QNE14" t="s">
        <v>8</v>
      </c>
      <c r="QNF14" t="s">
        <v>8</v>
      </c>
      <c r="QNG14" t="s">
        <v>8</v>
      </c>
      <c r="QNH14" t="s">
        <v>8</v>
      </c>
      <c r="QNI14" t="s">
        <v>8</v>
      </c>
      <c r="QNJ14" t="s">
        <v>8</v>
      </c>
      <c r="QNK14" t="s">
        <v>8</v>
      </c>
      <c r="QNL14" t="s">
        <v>8</v>
      </c>
      <c r="QNM14" t="s">
        <v>8</v>
      </c>
      <c r="QNN14" t="s">
        <v>8</v>
      </c>
      <c r="QNO14" t="s">
        <v>8</v>
      </c>
      <c r="QNP14" t="s">
        <v>8</v>
      </c>
      <c r="QNQ14" t="s">
        <v>8</v>
      </c>
      <c r="QNR14" t="s">
        <v>8</v>
      </c>
      <c r="QNS14" t="s">
        <v>8</v>
      </c>
      <c r="QNT14" t="s">
        <v>8</v>
      </c>
      <c r="QNU14" t="s">
        <v>8</v>
      </c>
      <c r="QNV14" t="s">
        <v>8</v>
      </c>
      <c r="QNW14" t="s">
        <v>8</v>
      </c>
      <c r="QNX14" t="s">
        <v>8</v>
      </c>
      <c r="QNY14" t="s">
        <v>8</v>
      </c>
      <c r="QNZ14" t="s">
        <v>8</v>
      </c>
      <c r="QOA14" t="s">
        <v>8</v>
      </c>
      <c r="QOB14" t="s">
        <v>8</v>
      </c>
      <c r="QOC14" t="s">
        <v>8</v>
      </c>
      <c r="QOD14" t="s">
        <v>8</v>
      </c>
      <c r="QOE14" t="s">
        <v>8</v>
      </c>
      <c r="QOF14" t="s">
        <v>8</v>
      </c>
      <c r="QOG14" t="s">
        <v>8</v>
      </c>
      <c r="QOH14" t="s">
        <v>8</v>
      </c>
      <c r="QOI14" t="s">
        <v>8</v>
      </c>
      <c r="QOJ14" t="s">
        <v>8</v>
      </c>
      <c r="QOK14" t="s">
        <v>8</v>
      </c>
      <c r="QOL14" t="s">
        <v>8</v>
      </c>
      <c r="QOM14" t="s">
        <v>8</v>
      </c>
      <c r="QON14" t="s">
        <v>8</v>
      </c>
      <c r="QOO14" t="s">
        <v>8</v>
      </c>
      <c r="QOP14" t="s">
        <v>8</v>
      </c>
      <c r="QOQ14" t="s">
        <v>8</v>
      </c>
      <c r="QOR14" t="s">
        <v>8</v>
      </c>
      <c r="QOS14" t="s">
        <v>8</v>
      </c>
      <c r="QOT14" t="s">
        <v>8</v>
      </c>
      <c r="QOU14" t="s">
        <v>8</v>
      </c>
      <c r="QOV14" t="s">
        <v>8</v>
      </c>
      <c r="QOW14" t="s">
        <v>8</v>
      </c>
      <c r="QOX14" t="s">
        <v>8</v>
      </c>
      <c r="QOY14" t="s">
        <v>8</v>
      </c>
      <c r="QOZ14" t="s">
        <v>8</v>
      </c>
      <c r="QPA14" t="s">
        <v>8</v>
      </c>
      <c r="QPB14" t="s">
        <v>8</v>
      </c>
      <c r="QPC14" t="s">
        <v>8</v>
      </c>
      <c r="QPD14" t="s">
        <v>8</v>
      </c>
      <c r="QPE14" t="s">
        <v>8</v>
      </c>
      <c r="QPF14" t="s">
        <v>8</v>
      </c>
      <c r="QPG14" t="s">
        <v>8</v>
      </c>
      <c r="QPH14" t="s">
        <v>8</v>
      </c>
      <c r="QPI14" t="s">
        <v>8</v>
      </c>
      <c r="QPJ14" t="s">
        <v>8</v>
      </c>
      <c r="QPK14" t="s">
        <v>8</v>
      </c>
      <c r="QPL14" t="s">
        <v>8</v>
      </c>
      <c r="QPM14" t="s">
        <v>8</v>
      </c>
      <c r="QPN14" t="s">
        <v>8</v>
      </c>
      <c r="QPO14" t="s">
        <v>8</v>
      </c>
      <c r="QPP14" t="s">
        <v>8</v>
      </c>
      <c r="QPQ14" t="s">
        <v>8</v>
      </c>
      <c r="QPR14" t="s">
        <v>8</v>
      </c>
      <c r="QPS14" t="s">
        <v>8</v>
      </c>
      <c r="QPT14" t="s">
        <v>8</v>
      </c>
      <c r="QPU14" t="s">
        <v>8</v>
      </c>
      <c r="QPV14" t="s">
        <v>8</v>
      </c>
      <c r="QPW14" t="s">
        <v>8</v>
      </c>
      <c r="QPX14" t="s">
        <v>8</v>
      </c>
      <c r="QPY14" t="s">
        <v>8</v>
      </c>
      <c r="QPZ14" t="s">
        <v>8</v>
      </c>
      <c r="QQA14" t="s">
        <v>8</v>
      </c>
      <c r="QQB14" t="s">
        <v>8</v>
      </c>
      <c r="QQC14" t="s">
        <v>8</v>
      </c>
      <c r="QQD14" t="s">
        <v>8</v>
      </c>
      <c r="QQE14" t="s">
        <v>8</v>
      </c>
      <c r="QQF14" t="s">
        <v>8</v>
      </c>
      <c r="QQG14" t="s">
        <v>8</v>
      </c>
      <c r="QQH14" t="s">
        <v>8</v>
      </c>
      <c r="QQI14" t="s">
        <v>8</v>
      </c>
      <c r="QQJ14" t="s">
        <v>8</v>
      </c>
      <c r="QQK14" t="s">
        <v>8</v>
      </c>
      <c r="QQL14" t="s">
        <v>8</v>
      </c>
      <c r="QQM14" t="s">
        <v>8</v>
      </c>
      <c r="QQN14" t="s">
        <v>8</v>
      </c>
      <c r="QQO14" t="s">
        <v>8</v>
      </c>
      <c r="QQP14" t="s">
        <v>8</v>
      </c>
      <c r="QQQ14" t="s">
        <v>8</v>
      </c>
      <c r="QQR14" t="s">
        <v>8</v>
      </c>
      <c r="QQS14" t="s">
        <v>8</v>
      </c>
      <c r="QQT14" t="s">
        <v>8</v>
      </c>
      <c r="QQU14" t="s">
        <v>8</v>
      </c>
      <c r="QQV14" t="s">
        <v>8</v>
      </c>
      <c r="QQW14" t="s">
        <v>8</v>
      </c>
      <c r="QQX14" t="s">
        <v>8</v>
      </c>
      <c r="QQY14" t="s">
        <v>8</v>
      </c>
      <c r="QQZ14" t="s">
        <v>8</v>
      </c>
      <c r="QRA14" t="s">
        <v>8</v>
      </c>
      <c r="QRB14" t="s">
        <v>8</v>
      </c>
      <c r="QRC14" t="s">
        <v>8</v>
      </c>
      <c r="QRD14" t="s">
        <v>8</v>
      </c>
      <c r="QRE14" t="s">
        <v>8</v>
      </c>
      <c r="QRF14" t="s">
        <v>8</v>
      </c>
      <c r="QRG14" t="s">
        <v>8</v>
      </c>
      <c r="QRH14" t="s">
        <v>8</v>
      </c>
      <c r="QRI14" t="s">
        <v>8</v>
      </c>
      <c r="QRJ14" t="s">
        <v>8</v>
      </c>
      <c r="QRK14" t="s">
        <v>8</v>
      </c>
      <c r="QRL14" t="s">
        <v>8</v>
      </c>
      <c r="QRM14" t="s">
        <v>8</v>
      </c>
      <c r="QRN14" t="s">
        <v>8</v>
      </c>
      <c r="QRO14" t="s">
        <v>8</v>
      </c>
      <c r="QRP14" t="s">
        <v>8</v>
      </c>
      <c r="QRQ14" t="s">
        <v>8</v>
      </c>
      <c r="QRR14" t="s">
        <v>8</v>
      </c>
      <c r="QRS14" t="s">
        <v>8</v>
      </c>
      <c r="QRT14" t="s">
        <v>8</v>
      </c>
      <c r="QRU14" t="s">
        <v>8</v>
      </c>
      <c r="QRV14" t="s">
        <v>8</v>
      </c>
      <c r="QRW14" t="s">
        <v>8</v>
      </c>
      <c r="QRX14" t="s">
        <v>8</v>
      </c>
      <c r="QRY14" t="s">
        <v>8</v>
      </c>
      <c r="QRZ14" t="s">
        <v>8</v>
      </c>
      <c r="QSA14" t="s">
        <v>8</v>
      </c>
      <c r="QSB14" t="s">
        <v>8</v>
      </c>
      <c r="QSC14" t="s">
        <v>8</v>
      </c>
      <c r="QSD14" t="s">
        <v>8</v>
      </c>
      <c r="QSE14" t="s">
        <v>8</v>
      </c>
      <c r="QSF14" t="s">
        <v>8</v>
      </c>
      <c r="QSG14" t="s">
        <v>8</v>
      </c>
      <c r="QSH14" t="s">
        <v>8</v>
      </c>
      <c r="QSI14" t="s">
        <v>8</v>
      </c>
      <c r="QSJ14" t="s">
        <v>8</v>
      </c>
      <c r="QSK14" t="s">
        <v>8</v>
      </c>
      <c r="QSL14" t="s">
        <v>8</v>
      </c>
      <c r="QSM14" t="s">
        <v>8</v>
      </c>
      <c r="QSN14" t="s">
        <v>8</v>
      </c>
      <c r="QSO14" t="s">
        <v>8</v>
      </c>
      <c r="QSP14" t="s">
        <v>8</v>
      </c>
      <c r="QSQ14" t="s">
        <v>8</v>
      </c>
      <c r="QSR14" t="s">
        <v>8</v>
      </c>
      <c r="QSS14" t="s">
        <v>8</v>
      </c>
      <c r="QST14" t="s">
        <v>8</v>
      </c>
      <c r="QSU14" t="s">
        <v>8</v>
      </c>
      <c r="QSV14" t="s">
        <v>8</v>
      </c>
      <c r="QSW14" t="s">
        <v>8</v>
      </c>
      <c r="QSX14" t="s">
        <v>8</v>
      </c>
      <c r="QSY14" t="s">
        <v>8</v>
      </c>
      <c r="QSZ14" t="s">
        <v>8</v>
      </c>
      <c r="QTA14" t="s">
        <v>8</v>
      </c>
      <c r="QTB14" t="s">
        <v>8</v>
      </c>
      <c r="QTC14" t="s">
        <v>8</v>
      </c>
      <c r="QTD14" t="s">
        <v>8</v>
      </c>
      <c r="QTE14" t="s">
        <v>8</v>
      </c>
      <c r="QTF14" t="s">
        <v>8</v>
      </c>
      <c r="QTG14" t="s">
        <v>8</v>
      </c>
      <c r="QTH14" t="s">
        <v>8</v>
      </c>
      <c r="QTI14" t="s">
        <v>8</v>
      </c>
      <c r="QTJ14" t="s">
        <v>8</v>
      </c>
      <c r="QTK14" t="s">
        <v>8</v>
      </c>
      <c r="QTL14" t="s">
        <v>8</v>
      </c>
      <c r="QTM14" t="s">
        <v>8</v>
      </c>
      <c r="QTN14" t="s">
        <v>8</v>
      </c>
      <c r="QTO14" t="s">
        <v>8</v>
      </c>
      <c r="QTP14" t="s">
        <v>8</v>
      </c>
      <c r="QTQ14" t="s">
        <v>8</v>
      </c>
      <c r="QTR14" t="s">
        <v>8</v>
      </c>
      <c r="QTS14" t="s">
        <v>8</v>
      </c>
      <c r="QTT14" t="s">
        <v>8</v>
      </c>
      <c r="QTU14" t="s">
        <v>8</v>
      </c>
      <c r="QTV14" t="s">
        <v>8</v>
      </c>
      <c r="QTW14" t="s">
        <v>8</v>
      </c>
      <c r="QTX14" t="s">
        <v>8</v>
      </c>
      <c r="QTY14" t="s">
        <v>8</v>
      </c>
      <c r="QTZ14" t="s">
        <v>8</v>
      </c>
      <c r="QUA14" t="s">
        <v>8</v>
      </c>
      <c r="QUB14" t="s">
        <v>8</v>
      </c>
      <c r="QUC14" t="s">
        <v>8</v>
      </c>
      <c r="QUD14" t="s">
        <v>8</v>
      </c>
      <c r="QUE14" t="s">
        <v>8</v>
      </c>
      <c r="QUF14" t="s">
        <v>8</v>
      </c>
      <c r="QUG14" t="s">
        <v>8</v>
      </c>
      <c r="QUH14" t="s">
        <v>8</v>
      </c>
      <c r="QUI14" t="s">
        <v>8</v>
      </c>
      <c r="QUJ14" t="s">
        <v>8</v>
      </c>
      <c r="QUK14" t="s">
        <v>8</v>
      </c>
      <c r="QUL14" t="s">
        <v>8</v>
      </c>
      <c r="QUM14" t="s">
        <v>8</v>
      </c>
      <c r="QUN14" t="s">
        <v>8</v>
      </c>
      <c r="QUO14" t="s">
        <v>8</v>
      </c>
      <c r="QUP14" t="s">
        <v>8</v>
      </c>
      <c r="QUQ14" t="s">
        <v>8</v>
      </c>
      <c r="QUR14" t="s">
        <v>8</v>
      </c>
      <c r="QUS14" t="s">
        <v>8</v>
      </c>
      <c r="QUT14" t="s">
        <v>8</v>
      </c>
      <c r="QUU14" t="s">
        <v>8</v>
      </c>
      <c r="QUV14" t="s">
        <v>8</v>
      </c>
      <c r="QUW14" t="s">
        <v>8</v>
      </c>
      <c r="QUX14" t="s">
        <v>8</v>
      </c>
      <c r="QUY14" t="s">
        <v>8</v>
      </c>
      <c r="QUZ14" t="s">
        <v>8</v>
      </c>
      <c r="QVA14" t="s">
        <v>8</v>
      </c>
      <c r="QVB14" t="s">
        <v>8</v>
      </c>
      <c r="QVC14" t="s">
        <v>8</v>
      </c>
      <c r="QVD14" t="s">
        <v>8</v>
      </c>
      <c r="QVE14" t="s">
        <v>8</v>
      </c>
      <c r="QVF14" t="s">
        <v>8</v>
      </c>
      <c r="QVG14" t="s">
        <v>8</v>
      </c>
      <c r="QVH14" t="s">
        <v>8</v>
      </c>
      <c r="QVI14" t="s">
        <v>8</v>
      </c>
      <c r="QVJ14" t="s">
        <v>8</v>
      </c>
      <c r="QVK14" t="s">
        <v>8</v>
      </c>
      <c r="QVL14" t="s">
        <v>8</v>
      </c>
      <c r="QVM14" t="s">
        <v>8</v>
      </c>
      <c r="QVN14" t="s">
        <v>8</v>
      </c>
      <c r="QVO14" t="s">
        <v>8</v>
      </c>
      <c r="QVP14" t="s">
        <v>8</v>
      </c>
      <c r="QVQ14" t="s">
        <v>8</v>
      </c>
      <c r="QVR14" t="s">
        <v>8</v>
      </c>
      <c r="QVS14" t="s">
        <v>8</v>
      </c>
      <c r="QVT14" t="s">
        <v>8</v>
      </c>
      <c r="QVU14" t="s">
        <v>8</v>
      </c>
      <c r="QVV14" t="s">
        <v>8</v>
      </c>
      <c r="QVW14" t="s">
        <v>8</v>
      </c>
      <c r="QVX14" t="s">
        <v>8</v>
      </c>
      <c r="QVY14" t="s">
        <v>8</v>
      </c>
      <c r="QVZ14" t="s">
        <v>8</v>
      </c>
      <c r="QWA14" t="s">
        <v>8</v>
      </c>
      <c r="QWB14" t="s">
        <v>8</v>
      </c>
      <c r="QWC14" t="s">
        <v>8</v>
      </c>
      <c r="QWD14" t="s">
        <v>8</v>
      </c>
      <c r="QWE14" t="s">
        <v>8</v>
      </c>
      <c r="QWF14" t="s">
        <v>8</v>
      </c>
      <c r="QWG14" t="s">
        <v>8</v>
      </c>
      <c r="QWH14" t="s">
        <v>8</v>
      </c>
      <c r="QWI14" t="s">
        <v>8</v>
      </c>
      <c r="QWJ14" t="s">
        <v>8</v>
      </c>
      <c r="QWK14" t="s">
        <v>8</v>
      </c>
      <c r="QWL14" t="s">
        <v>8</v>
      </c>
      <c r="QWM14" t="s">
        <v>8</v>
      </c>
      <c r="QWN14" t="s">
        <v>8</v>
      </c>
      <c r="QWO14" t="s">
        <v>8</v>
      </c>
      <c r="QWP14" t="s">
        <v>8</v>
      </c>
      <c r="QWQ14" t="s">
        <v>8</v>
      </c>
      <c r="QWR14" t="s">
        <v>8</v>
      </c>
      <c r="QWS14" t="s">
        <v>8</v>
      </c>
      <c r="QWT14" t="s">
        <v>8</v>
      </c>
      <c r="QWU14" t="s">
        <v>8</v>
      </c>
      <c r="QWV14" t="s">
        <v>8</v>
      </c>
      <c r="QWW14" t="s">
        <v>8</v>
      </c>
      <c r="QWX14" t="s">
        <v>8</v>
      </c>
      <c r="QWY14" t="s">
        <v>8</v>
      </c>
      <c r="QWZ14" t="s">
        <v>8</v>
      </c>
      <c r="QXA14" t="s">
        <v>8</v>
      </c>
      <c r="QXB14" t="s">
        <v>8</v>
      </c>
      <c r="QXC14" t="s">
        <v>8</v>
      </c>
      <c r="QXD14" t="s">
        <v>8</v>
      </c>
      <c r="QXE14" t="s">
        <v>8</v>
      </c>
      <c r="QXF14" t="s">
        <v>8</v>
      </c>
      <c r="QXG14" t="s">
        <v>8</v>
      </c>
      <c r="QXH14" t="s">
        <v>8</v>
      </c>
      <c r="QXI14" t="s">
        <v>8</v>
      </c>
      <c r="QXJ14" t="s">
        <v>8</v>
      </c>
      <c r="QXK14" t="s">
        <v>8</v>
      </c>
      <c r="QXL14" t="s">
        <v>8</v>
      </c>
      <c r="QXM14" t="s">
        <v>8</v>
      </c>
      <c r="QXN14" t="s">
        <v>8</v>
      </c>
      <c r="QXO14" t="s">
        <v>8</v>
      </c>
      <c r="QXP14" t="s">
        <v>8</v>
      </c>
      <c r="QXQ14" t="s">
        <v>8</v>
      </c>
      <c r="QXR14" t="s">
        <v>8</v>
      </c>
      <c r="QXS14" t="s">
        <v>8</v>
      </c>
      <c r="QXT14" t="s">
        <v>8</v>
      </c>
      <c r="QXU14" t="s">
        <v>8</v>
      </c>
      <c r="QXV14" t="s">
        <v>8</v>
      </c>
      <c r="QXW14" t="s">
        <v>8</v>
      </c>
      <c r="QXX14" t="s">
        <v>8</v>
      </c>
      <c r="QXY14" t="s">
        <v>8</v>
      </c>
      <c r="QXZ14" t="s">
        <v>8</v>
      </c>
      <c r="QYA14" t="s">
        <v>8</v>
      </c>
      <c r="QYB14" t="s">
        <v>8</v>
      </c>
      <c r="QYC14" t="s">
        <v>8</v>
      </c>
      <c r="QYD14" t="s">
        <v>8</v>
      </c>
      <c r="QYE14" t="s">
        <v>8</v>
      </c>
      <c r="QYF14" t="s">
        <v>8</v>
      </c>
      <c r="QYG14" t="s">
        <v>8</v>
      </c>
      <c r="QYH14" t="s">
        <v>8</v>
      </c>
      <c r="QYI14" t="s">
        <v>8</v>
      </c>
      <c r="QYJ14" t="s">
        <v>8</v>
      </c>
      <c r="QYK14" t="s">
        <v>8</v>
      </c>
      <c r="QYL14" t="s">
        <v>8</v>
      </c>
      <c r="QYM14" t="s">
        <v>8</v>
      </c>
      <c r="QYN14" t="s">
        <v>8</v>
      </c>
      <c r="QYO14" t="s">
        <v>8</v>
      </c>
      <c r="QYP14" t="s">
        <v>8</v>
      </c>
      <c r="QYQ14" t="s">
        <v>8</v>
      </c>
      <c r="QYR14" t="s">
        <v>8</v>
      </c>
      <c r="QYS14" t="s">
        <v>8</v>
      </c>
      <c r="QYT14" t="s">
        <v>8</v>
      </c>
      <c r="QYU14" t="s">
        <v>8</v>
      </c>
      <c r="QYV14" t="s">
        <v>8</v>
      </c>
      <c r="QYW14" t="s">
        <v>8</v>
      </c>
      <c r="QYX14" t="s">
        <v>8</v>
      </c>
      <c r="QYY14" t="s">
        <v>8</v>
      </c>
      <c r="QYZ14" t="s">
        <v>8</v>
      </c>
      <c r="QZA14" t="s">
        <v>8</v>
      </c>
      <c r="QZB14" t="s">
        <v>8</v>
      </c>
      <c r="QZC14" t="s">
        <v>8</v>
      </c>
      <c r="QZD14" t="s">
        <v>8</v>
      </c>
      <c r="QZE14" t="s">
        <v>8</v>
      </c>
      <c r="QZF14" t="s">
        <v>8</v>
      </c>
      <c r="QZG14" t="s">
        <v>8</v>
      </c>
      <c r="QZH14" t="s">
        <v>8</v>
      </c>
      <c r="QZI14" t="s">
        <v>8</v>
      </c>
      <c r="QZJ14" t="s">
        <v>8</v>
      </c>
      <c r="QZK14" t="s">
        <v>8</v>
      </c>
      <c r="QZL14" t="s">
        <v>8</v>
      </c>
      <c r="QZM14" t="s">
        <v>8</v>
      </c>
      <c r="QZN14" t="s">
        <v>8</v>
      </c>
      <c r="QZO14" t="s">
        <v>8</v>
      </c>
      <c r="QZP14" t="s">
        <v>8</v>
      </c>
      <c r="QZQ14" t="s">
        <v>8</v>
      </c>
      <c r="QZR14" t="s">
        <v>8</v>
      </c>
      <c r="QZS14" t="s">
        <v>8</v>
      </c>
      <c r="QZT14" t="s">
        <v>8</v>
      </c>
      <c r="QZU14" t="s">
        <v>8</v>
      </c>
      <c r="QZV14" t="s">
        <v>8</v>
      </c>
      <c r="QZW14" t="s">
        <v>8</v>
      </c>
      <c r="QZX14" t="s">
        <v>8</v>
      </c>
      <c r="QZY14" t="s">
        <v>8</v>
      </c>
      <c r="QZZ14" t="s">
        <v>8</v>
      </c>
      <c r="RAA14" t="s">
        <v>8</v>
      </c>
      <c r="RAB14" t="s">
        <v>8</v>
      </c>
      <c r="RAC14" t="s">
        <v>8</v>
      </c>
      <c r="RAD14" t="s">
        <v>8</v>
      </c>
      <c r="RAE14" t="s">
        <v>8</v>
      </c>
      <c r="RAF14" t="s">
        <v>8</v>
      </c>
      <c r="RAG14" t="s">
        <v>8</v>
      </c>
      <c r="RAH14" t="s">
        <v>8</v>
      </c>
      <c r="RAI14" t="s">
        <v>8</v>
      </c>
      <c r="RAJ14" t="s">
        <v>8</v>
      </c>
      <c r="RAK14" t="s">
        <v>8</v>
      </c>
      <c r="RAL14" t="s">
        <v>8</v>
      </c>
      <c r="RAM14" t="s">
        <v>8</v>
      </c>
      <c r="RAN14" t="s">
        <v>8</v>
      </c>
      <c r="RAO14" t="s">
        <v>8</v>
      </c>
      <c r="RAP14" t="s">
        <v>8</v>
      </c>
      <c r="RAQ14" t="s">
        <v>8</v>
      </c>
      <c r="RAR14" t="s">
        <v>8</v>
      </c>
      <c r="RAS14" t="s">
        <v>8</v>
      </c>
      <c r="RAT14" t="s">
        <v>8</v>
      </c>
      <c r="RAU14" t="s">
        <v>8</v>
      </c>
      <c r="RAV14" t="s">
        <v>8</v>
      </c>
      <c r="RAW14" t="s">
        <v>8</v>
      </c>
      <c r="RAX14" t="s">
        <v>8</v>
      </c>
      <c r="RAY14" t="s">
        <v>8</v>
      </c>
      <c r="RAZ14" t="s">
        <v>8</v>
      </c>
      <c r="RBA14" t="s">
        <v>8</v>
      </c>
      <c r="RBB14" t="s">
        <v>8</v>
      </c>
      <c r="RBC14" t="s">
        <v>8</v>
      </c>
      <c r="RBD14" t="s">
        <v>8</v>
      </c>
      <c r="RBE14" t="s">
        <v>8</v>
      </c>
      <c r="RBF14" t="s">
        <v>8</v>
      </c>
      <c r="RBG14" t="s">
        <v>8</v>
      </c>
      <c r="RBH14" t="s">
        <v>8</v>
      </c>
      <c r="RBI14" t="s">
        <v>8</v>
      </c>
      <c r="RBJ14" t="s">
        <v>8</v>
      </c>
      <c r="RBK14" t="s">
        <v>8</v>
      </c>
      <c r="RBL14" t="s">
        <v>8</v>
      </c>
      <c r="RBM14" t="s">
        <v>8</v>
      </c>
      <c r="RBN14" t="s">
        <v>8</v>
      </c>
      <c r="RBO14" t="s">
        <v>8</v>
      </c>
      <c r="RBP14" t="s">
        <v>8</v>
      </c>
      <c r="RBQ14" t="s">
        <v>8</v>
      </c>
      <c r="RBR14" t="s">
        <v>8</v>
      </c>
      <c r="RBS14" t="s">
        <v>8</v>
      </c>
      <c r="RBT14" t="s">
        <v>8</v>
      </c>
      <c r="RBU14" t="s">
        <v>8</v>
      </c>
      <c r="RBV14" t="s">
        <v>8</v>
      </c>
      <c r="RBW14" t="s">
        <v>8</v>
      </c>
      <c r="RBX14" t="s">
        <v>8</v>
      </c>
      <c r="RBY14" t="s">
        <v>8</v>
      </c>
      <c r="RBZ14" t="s">
        <v>8</v>
      </c>
      <c r="RCA14" t="s">
        <v>8</v>
      </c>
      <c r="RCB14" t="s">
        <v>8</v>
      </c>
      <c r="RCC14" t="s">
        <v>8</v>
      </c>
      <c r="RCD14" t="s">
        <v>8</v>
      </c>
      <c r="RCE14" t="s">
        <v>8</v>
      </c>
      <c r="RCF14" t="s">
        <v>8</v>
      </c>
      <c r="RCG14" t="s">
        <v>8</v>
      </c>
      <c r="RCH14" t="s">
        <v>8</v>
      </c>
      <c r="RCI14" t="s">
        <v>8</v>
      </c>
      <c r="RCJ14" t="s">
        <v>8</v>
      </c>
      <c r="RCK14" t="s">
        <v>8</v>
      </c>
      <c r="RCL14" t="s">
        <v>8</v>
      </c>
      <c r="RCM14" t="s">
        <v>8</v>
      </c>
      <c r="RCN14" t="s">
        <v>8</v>
      </c>
      <c r="RCO14" t="s">
        <v>8</v>
      </c>
      <c r="RCP14" t="s">
        <v>8</v>
      </c>
      <c r="RCQ14" t="s">
        <v>8</v>
      </c>
      <c r="RCR14" t="s">
        <v>8</v>
      </c>
      <c r="RCS14" t="s">
        <v>8</v>
      </c>
      <c r="RCT14" t="s">
        <v>8</v>
      </c>
      <c r="RCU14" t="s">
        <v>8</v>
      </c>
      <c r="RCV14" t="s">
        <v>8</v>
      </c>
      <c r="RCW14" t="s">
        <v>8</v>
      </c>
      <c r="RCX14" t="s">
        <v>8</v>
      </c>
      <c r="RCY14" t="s">
        <v>8</v>
      </c>
      <c r="RCZ14" t="s">
        <v>8</v>
      </c>
      <c r="RDA14" t="s">
        <v>8</v>
      </c>
      <c r="RDB14" t="s">
        <v>8</v>
      </c>
      <c r="RDC14" t="s">
        <v>8</v>
      </c>
      <c r="RDD14" t="s">
        <v>8</v>
      </c>
      <c r="RDE14" t="s">
        <v>8</v>
      </c>
      <c r="RDF14" t="s">
        <v>8</v>
      </c>
      <c r="RDG14" t="s">
        <v>8</v>
      </c>
      <c r="RDH14" t="s">
        <v>8</v>
      </c>
      <c r="RDI14" t="s">
        <v>8</v>
      </c>
      <c r="RDJ14" t="s">
        <v>8</v>
      </c>
      <c r="RDK14" t="s">
        <v>8</v>
      </c>
      <c r="RDL14" t="s">
        <v>8</v>
      </c>
      <c r="RDM14" t="s">
        <v>8</v>
      </c>
      <c r="RDN14" t="s">
        <v>8</v>
      </c>
      <c r="RDO14" t="s">
        <v>8</v>
      </c>
      <c r="RDP14" t="s">
        <v>8</v>
      </c>
      <c r="RDQ14" t="s">
        <v>8</v>
      </c>
      <c r="RDR14" t="s">
        <v>8</v>
      </c>
      <c r="RDS14" t="s">
        <v>8</v>
      </c>
      <c r="RDT14" t="s">
        <v>8</v>
      </c>
      <c r="RDU14" t="s">
        <v>8</v>
      </c>
      <c r="RDV14" t="s">
        <v>8</v>
      </c>
      <c r="RDW14" t="s">
        <v>8</v>
      </c>
      <c r="RDX14" t="s">
        <v>8</v>
      </c>
      <c r="RDY14" t="s">
        <v>8</v>
      </c>
      <c r="RDZ14" t="s">
        <v>8</v>
      </c>
      <c r="REA14" t="s">
        <v>8</v>
      </c>
      <c r="REB14" t="s">
        <v>8</v>
      </c>
      <c r="REC14" t="s">
        <v>8</v>
      </c>
      <c r="RED14" t="s">
        <v>8</v>
      </c>
      <c r="REE14" t="s">
        <v>8</v>
      </c>
      <c r="REF14" t="s">
        <v>8</v>
      </c>
      <c r="REG14" t="s">
        <v>8</v>
      </c>
      <c r="REH14" t="s">
        <v>8</v>
      </c>
      <c r="REI14" t="s">
        <v>8</v>
      </c>
      <c r="REJ14" t="s">
        <v>8</v>
      </c>
      <c r="REK14" t="s">
        <v>8</v>
      </c>
      <c r="REL14" t="s">
        <v>8</v>
      </c>
      <c r="REM14" t="s">
        <v>8</v>
      </c>
      <c r="REN14" t="s">
        <v>8</v>
      </c>
      <c r="REO14" t="s">
        <v>8</v>
      </c>
      <c r="REP14" t="s">
        <v>8</v>
      </c>
      <c r="REQ14" t="s">
        <v>8</v>
      </c>
      <c r="RER14" t="s">
        <v>8</v>
      </c>
      <c r="RES14" t="s">
        <v>8</v>
      </c>
      <c r="RET14" t="s">
        <v>8</v>
      </c>
      <c r="REU14" t="s">
        <v>8</v>
      </c>
      <c r="REV14" t="s">
        <v>8</v>
      </c>
      <c r="REW14" t="s">
        <v>8</v>
      </c>
      <c r="REX14" t="s">
        <v>8</v>
      </c>
      <c r="REY14" t="s">
        <v>8</v>
      </c>
      <c r="REZ14" t="s">
        <v>8</v>
      </c>
      <c r="RFA14" t="s">
        <v>8</v>
      </c>
      <c r="RFB14" t="s">
        <v>8</v>
      </c>
      <c r="RFC14" t="s">
        <v>8</v>
      </c>
      <c r="RFD14" t="s">
        <v>8</v>
      </c>
      <c r="RFE14" t="s">
        <v>8</v>
      </c>
      <c r="RFF14" t="s">
        <v>8</v>
      </c>
      <c r="RFG14" t="s">
        <v>8</v>
      </c>
      <c r="RFH14" t="s">
        <v>8</v>
      </c>
      <c r="RFI14" t="s">
        <v>8</v>
      </c>
      <c r="RFJ14" t="s">
        <v>8</v>
      </c>
      <c r="RFK14" t="s">
        <v>8</v>
      </c>
      <c r="RFL14" t="s">
        <v>8</v>
      </c>
      <c r="RFM14" t="s">
        <v>8</v>
      </c>
      <c r="RFN14" t="s">
        <v>8</v>
      </c>
      <c r="RFO14" t="s">
        <v>8</v>
      </c>
      <c r="RFP14" t="s">
        <v>8</v>
      </c>
      <c r="RFQ14" t="s">
        <v>8</v>
      </c>
      <c r="RFR14" t="s">
        <v>8</v>
      </c>
      <c r="RFS14" t="s">
        <v>8</v>
      </c>
      <c r="RFT14" t="s">
        <v>8</v>
      </c>
      <c r="RFU14" t="s">
        <v>8</v>
      </c>
      <c r="RFV14" t="s">
        <v>8</v>
      </c>
      <c r="RFW14" t="s">
        <v>8</v>
      </c>
      <c r="RFX14" t="s">
        <v>8</v>
      </c>
      <c r="RFY14" t="s">
        <v>8</v>
      </c>
      <c r="RFZ14" t="s">
        <v>8</v>
      </c>
      <c r="RGA14" t="s">
        <v>8</v>
      </c>
      <c r="RGB14" t="s">
        <v>8</v>
      </c>
      <c r="RGC14" t="s">
        <v>8</v>
      </c>
      <c r="RGD14" t="s">
        <v>8</v>
      </c>
      <c r="RGE14" t="s">
        <v>8</v>
      </c>
      <c r="RGF14" t="s">
        <v>8</v>
      </c>
      <c r="RGG14" t="s">
        <v>8</v>
      </c>
      <c r="RGH14" t="s">
        <v>8</v>
      </c>
      <c r="RGI14" t="s">
        <v>8</v>
      </c>
      <c r="RGJ14" t="s">
        <v>8</v>
      </c>
      <c r="RGK14" t="s">
        <v>8</v>
      </c>
      <c r="RGL14" t="s">
        <v>8</v>
      </c>
      <c r="RGM14" t="s">
        <v>8</v>
      </c>
      <c r="RGN14" t="s">
        <v>8</v>
      </c>
      <c r="RGO14" t="s">
        <v>8</v>
      </c>
      <c r="RGP14" t="s">
        <v>8</v>
      </c>
      <c r="RGQ14" t="s">
        <v>8</v>
      </c>
      <c r="RGR14" t="s">
        <v>8</v>
      </c>
      <c r="RGS14" t="s">
        <v>8</v>
      </c>
      <c r="RGT14" t="s">
        <v>8</v>
      </c>
      <c r="RGU14" t="s">
        <v>8</v>
      </c>
      <c r="RGV14" t="s">
        <v>8</v>
      </c>
      <c r="RGW14" t="s">
        <v>8</v>
      </c>
      <c r="RGX14" t="s">
        <v>8</v>
      </c>
      <c r="RGY14" t="s">
        <v>8</v>
      </c>
      <c r="RGZ14" t="s">
        <v>8</v>
      </c>
      <c r="RHA14" t="s">
        <v>8</v>
      </c>
      <c r="RHB14" t="s">
        <v>8</v>
      </c>
      <c r="RHC14" t="s">
        <v>8</v>
      </c>
      <c r="RHD14" t="s">
        <v>8</v>
      </c>
      <c r="RHE14" t="s">
        <v>8</v>
      </c>
      <c r="RHF14" t="s">
        <v>8</v>
      </c>
      <c r="RHG14" t="s">
        <v>8</v>
      </c>
      <c r="RHH14" t="s">
        <v>8</v>
      </c>
      <c r="RHI14" t="s">
        <v>8</v>
      </c>
      <c r="RHJ14" t="s">
        <v>8</v>
      </c>
      <c r="RHK14" t="s">
        <v>8</v>
      </c>
      <c r="RHL14" t="s">
        <v>8</v>
      </c>
      <c r="RHM14" t="s">
        <v>8</v>
      </c>
      <c r="RHN14" t="s">
        <v>8</v>
      </c>
      <c r="RHO14" t="s">
        <v>8</v>
      </c>
      <c r="RHP14" t="s">
        <v>8</v>
      </c>
      <c r="RHQ14" t="s">
        <v>8</v>
      </c>
      <c r="RHR14" t="s">
        <v>8</v>
      </c>
      <c r="RHS14" t="s">
        <v>8</v>
      </c>
      <c r="RHT14" t="s">
        <v>8</v>
      </c>
      <c r="RHU14" t="s">
        <v>8</v>
      </c>
      <c r="RHV14" t="s">
        <v>8</v>
      </c>
      <c r="RHW14" t="s">
        <v>8</v>
      </c>
      <c r="RHX14" t="s">
        <v>8</v>
      </c>
      <c r="RHY14" t="s">
        <v>8</v>
      </c>
      <c r="RHZ14" t="s">
        <v>8</v>
      </c>
      <c r="RIA14" t="s">
        <v>8</v>
      </c>
      <c r="RIB14" t="s">
        <v>8</v>
      </c>
      <c r="RIC14" t="s">
        <v>8</v>
      </c>
      <c r="RID14" t="s">
        <v>8</v>
      </c>
      <c r="RIE14" t="s">
        <v>8</v>
      </c>
      <c r="RIF14" t="s">
        <v>8</v>
      </c>
      <c r="RIG14" t="s">
        <v>8</v>
      </c>
      <c r="RIH14" t="s">
        <v>8</v>
      </c>
      <c r="RII14" t="s">
        <v>8</v>
      </c>
      <c r="RIJ14" t="s">
        <v>8</v>
      </c>
      <c r="RIK14" t="s">
        <v>8</v>
      </c>
      <c r="RIL14" t="s">
        <v>8</v>
      </c>
      <c r="RIM14" t="s">
        <v>8</v>
      </c>
      <c r="RIN14" t="s">
        <v>8</v>
      </c>
      <c r="RIO14" t="s">
        <v>8</v>
      </c>
      <c r="RIP14" t="s">
        <v>8</v>
      </c>
      <c r="RIQ14" t="s">
        <v>8</v>
      </c>
      <c r="RIR14" t="s">
        <v>8</v>
      </c>
      <c r="RIS14" t="s">
        <v>8</v>
      </c>
      <c r="RIT14" t="s">
        <v>8</v>
      </c>
      <c r="RIU14" t="s">
        <v>8</v>
      </c>
      <c r="RIV14" t="s">
        <v>8</v>
      </c>
      <c r="RIW14" t="s">
        <v>8</v>
      </c>
      <c r="RIX14" t="s">
        <v>8</v>
      </c>
      <c r="RIY14" t="s">
        <v>8</v>
      </c>
      <c r="RIZ14" t="s">
        <v>8</v>
      </c>
      <c r="RJA14" t="s">
        <v>8</v>
      </c>
      <c r="RJB14" t="s">
        <v>8</v>
      </c>
      <c r="RJC14" t="s">
        <v>8</v>
      </c>
      <c r="RJD14" t="s">
        <v>8</v>
      </c>
      <c r="RJE14" t="s">
        <v>8</v>
      </c>
      <c r="RJF14" t="s">
        <v>8</v>
      </c>
      <c r="RJG14" t="s">
        <v>8</v>
      </c>
      <c r="RJH14" t="s">
        <v>8</v>
      </c>
      <c r="RJI14" t="s">
        <v>8</v>
      </c>
      <c r="RJJ14" t="s">
        <v>8</v>
      </c>
      <c r="RJK14" t="s">
        <v>8</v>
      </c>
      <c r="RJL14" t="s">
        <v>8</v>
      </c>
      <c r="RJM14" t="s">
        <v>8</v>
      </c>
      <c r="RJN14" t="s">
        <v>8</v>
      </c>
      <c r="RJO14" t="s">
        <v>8</v>
      </c>
      <c r="RJP14" t="s">
        <v>8</v>
      </c>
      <c r="RJQ14" t="s">
        <v>8</v>
      </c>
      <c r="RJR14" t="s">
        <v>8</v>
      </c>
      <c r="RJS14" t="s">
        <v>8</v>
      </c>
      <c r="RJT14" t="s">
        <v>8</v>
      </c>
      <c r="RJU14" t="s">
        <v>8</v>
      </c>
      <c r="RJV14" t="s">
        <v>8</v>
      </c>
      <c r="RJW14" t="s">
        <v>8</v>
      </c>
      <c r="RJX14" t="s">
        <v>8</v>
      </c>
      <c r="RJY14" t="s">
        <v>8</v>
      </c>
      <c r="RJZ14" t="s">
        <v>8</v>
      </c>
      <c r="RKA14" t="s">
        <v>8</v>
      </c>
      <c r="RKB14" t="s">
        <v>8</v>
      </c>
      <c r="RKC14" t="s">
        <v>8</v>
      </c>
      <c r="RKD14" t="s">
        <v>8</v>
      </c>
      <c r="RKE14" t="s">
        <v>8</v>
      </c>
      <c r="RKF14" t="s">
        <v>8</v>
      </c>
      <c r="RKG14" t="s">
        <v>8</v>
      </c>
      <c r="RKH14" t="s">
        <v>8</v>
      </c>
      <c r="RKI14" t="s">
        <v>8</v>
      </c>
      <c r="RKJ14" t="s">
        <v>8</v>
      </c>
      <c r="RKK14" t="s">
        <v>8</v>
      </c>
      <c r="RKL14" t="s">
        <v>8</v>
      </c>
      <c r="RKM14" t="s">
        <v>8</v>
      </c>
      <c r="RKN14" t="s">
        <v>8</v>
      </c>
      <c r="RKO14" t="s">
        <v>8</v>
      </c>
      <c r="RKP14" t="s">
        <v>8</v>
      </c>
      <c r="RKQ14" t="s">
        <v>8</v>
      </c>
      <c r="RKR14" t="s">
        <v>8</v>
      </c>
      <c r="RKS14" t="s">
        <v>8</v>
      </c>
      <c r="RKT14" t="s">
        <v>8</v>
      </c>
      <c r="RKU14" t="s">
        <v>8</v>
      </c>
      <c r="RKV14" t="s">
        <v>8</v>
      </c>
      <c r="RKW14" t="s">
        <v>8</v>
      </c>
      <c r="RKX14" t="s">
        <v>8</v>
      </c>
      <c r="RKY14" t="s">
        <v>8</v>
      </c>
      <c r="RKZ14" t="s">
        <v>8</v>
      </c>
      <c r="RLA14" t="s">
        <v>8</v>
      </c>
      <c r="RLB14" t="s">
        <v>8</v>
      </c>
      <c r="RLC14" t="s">
        <v>8</v>
      </c>
      <c r="RLD14" t="s">
        <v>8</v>
      </c>
      <c r="RLE14" t="s">
        <v>8</v>
      </c>
      <c r="RLF14" t="s">
        <v>8</v>
      </c>
      <c r="RLG14" t="s">
        <v>8</v>
      </c>
      <c r="RLH14" t="s">
        <v>8</v>
      </c>
      <c r="RLI14" t="s">
        <v>8</v>
      </c>
      <c r="RLJ14" t="s">
        <v>8</v>
      </c>
      <c r="RLK14" t="s">
        <v>8</v>
      </c>
      <c r="RLL14" t="s">
        <v>8</v>
      </c>
      <c r="RLM14" t="s">
        <v>8</v>
      </c>
      <c r="RLN14" t="s">
        <v>8</v>
      </c>
      <c r="RLO14" t="s">
        <v>8</v>
      </c>
      <c r="RLP14" t="s">
        <v>8</v>
      </c>
      <c r="RLQ14" t="s">
        <v>8</v>
      </c>
      <c r="RLR14" t="s">
        <v>8</v>
      </c>
      <c r="RLS14" t="s">
        <v>8</v>
      </c>
      <c r="RLT14" t="s">
        <v>8</v>
      </c>
      <c r="RLU14" t="s">
        <v>8</v>
      </c>
      <c r="RLV14" t="s">
        <v>8</v>
      </c>
      <c r="RLW14" t="s">
        <v>8</v>
      </c>
      <c r="RLX14" t="s">
        <v>8</v>
      </c>
      <c r="RLY14" t="s">
        <v>8</v>
      </c>
      <c r="RLZ14" t="s">
        <v>8</v>
      </c>
      <c r="RMA14" t="s">
        <v>8</v>
      </c>
      <c r="RMB14" t="s">
        <v>8</v>
      </c>
      <c r="RMC14" t="s">
        <v>8</v>
      </c>
      <c r="RMD14" t="s">
        <v>8</v>
      </c>
      <c r="RME14" t="s">
        <v>8</v>
      </c>
      <c r="RMF14" t="s">
        <v>8</v>
      </c>
      <c r="RMG14" t="s">
        <v>8</v>
      </c>
      <c r="RMH14" t="s">
        <v>8</v>
      </c>
      <c r="RMI14" t="s">
        <v>8</v>
      </c>
      <c r="RMJ14" t="s">
        <v>8</v>
      </c>
      <c r="RMK14" t="s">
        <v>8</v>
      </c>
      <c r="RML14" t="s">
        <v>8</v>
      </c>
      <c r="RMM14" t="s">
        <v>8</v>
      </c>
      <c r="RMN14" t="s">
        <v>8</v>
      </c>
      <c r="RMO14" t="s">
        <v>8</v>
      </c>
      <c r="RMP14" t="s">
        <v>8</v>
      </c>
      <c r="RMQ14" t="s">
        <v>8</v>
      </c>
      <c r="RMR14" t="s">
        <v>8</v>
      </c>
      <c r="RMS14" t="s">
        <v>8</v>
      </c>
      <c r="RMT14" t="s">
        <v>8</v>
      </c>
      <c r="RMU14" t="s">
        <v>8</v>
      </c>
      <c r="RMV14" t="s">
        <v>8</v>
      </c>
      <c r="RMW14" t="s">
        <v>8</v>
      </c>
      <c r="RMX14" t="s">
        <v>8</v>
      </c>
      <c r="RMY14" t="s">
        <v>8</v>
      </c>
      <c r="RMZ14" t="s">
        <v>8</v>
      </c>
      <c r="RNA14" t="s">
        <v>8</v>
      </c>
      <c r="RNB14" t="s">
        <v>8</v>
      </c>
      <c r="RNC14" t="s">
        <v>8</v>
      </c>
      <c r="RND14" t="s">
        <v>8</v>
      </c>
      <c r="RNE14" t="s">
        <v>8</v>
      </c>
      <c r="RNF14" t="s">
        <v>8</v>
      </c>
      <c r="RNG14" t="s">
        <v>8</v>
      </c>
      <c r="RNH14" t="s">
        <v>8</v>
      </c>
      <c r="RNI14" t="s">
        <v>8</v>
      </c>
      <c r="RNJ14" t="s">
        <v>8</v>
      </c>
      <c r="RNK14" t="s">
        <v>8</v>
      </c>
      <c r="RNL14" t="s">
        <v>8</v>
      </c>
      <c r="RNM14" t="s">
        <v>8</v>
      </c>
      <c r="RNN14" t="s">
        <v>8</v>
      </c>
      <c r="RNO14" t="s">
        <v>8</v>
      </c>
      <c r="RNP14" t="s">
        <v>8</v>
      </c>
      <c r="RNQ14" t="s">
        <v>8</v>
      </c>
      <c r="RNR14" t="s">
        <v>8</v>
      </c>
      <c r="RNS14" t="s">
        <v>8</v>
      </c>
      <c r="RNT14" t="s">
        <v>8</v>
      </c>
      <c r="RNU14" t="s">
        <v>8</v>
      </c>
      <c r="RNV14" t="s">
        <v>8</v>
      </c>
      <c r="RNW14" t="s">
        <v>8</v>
      </c>
      <c r="RNX14" t="s">
        <v>8</v>
      </c>
      <c r="RNY14" t="s">
        <v>8</v>
      </c>
      <c r="RNZ14" t="s">
        <v>8</v>
      </c>
      <c r="ROA14" t="s">
        <v>8</v>
      </c>
      <c r="ROB14" t="s">
        <v>8</v>
      </c>
      <c r="ROC14" t="s">
        <v>8</v>
      </c>
      <c r="ROD14" t="s">
        <v>8</v>
      </c>
      <c r="ROE14" t="s">
        <v>8</v>
      </c>
      <c r="ROF14" t="s">
        <v>8</v>
      </c>
      <c r="ROG14" t="s">
        <v>8</v>
      </c>
      <c r="ROH14" t="s">
        <v>8</v>
      </c>
      <c r="ROI14" t="s">
        <v>8</v>
      </c>
      <c r="ROJ14" t="s">
        <v>8</v>
      </c>
      <c r="ROK14" t="s">
        <v>8</v>
      </c>
      <c r="ROL14" t="s">
        <v>8</v>
      </c>
      <c r="ROM14" t="s">
        <v>8</v>
      </c>
      <c r="RON14" t="s">
        <v>8</v>
      </c>
      <c r="ROO14" t="s">
        <v>8</v>
      </c>
      <c r="ROP14" t="s">
        <v>8</v>
      </c>
      <c r="ROQ14" t="s">
        <v>8</v>
      </c>
      <c r="ROR14" t="s">
        <v>8</v>
      </c>
      <c r="ROS14" t="s">
        <v>8</v>
      </c>
      <c r="ROT14" t="s">
        <v>8</v>
      </c>
      <c r="ROU14" t="s">
        <v>8</v>
      </c>
      <c r="ROV14" t="s">
        <v>8</v>
      </c>
      <c r="ROW14" t="s">
        <v>8</v>
      </c>
      <c r="ROX14" t="s">
        <v>8</v>
      </c>
      <c r="ROY14" t="s">
        <v>8</v>
      </c>
      <c r="ROZ14" t="s">
        <v>8</v>
      </c>
      <c r="RPA14" t="s">
        <v>8</v>
      </c>
      <c r="RPB14" t="s">
        <v>8</v>
      </c>
      <c r="RPC14" t="s">
        <v>8</v>
      </c>
      <c r="RPD14" t="s">
        <v>8</v>
      </c>
      <c r="RPE14" t="s">
        <v>8</v>
      </c>
      <c r="RPF14" t="s">
        <v>8</v>
      </c>
      <c r="RPG14" t="s">
        <v>8</v>
      </c>
      <c r="RPH14" t="s">
        <v>8</v>
      </c>
      <c r="RPI14" t="s">
        <v>8</v>
      </c>
      <c r="RPJ14" t="s">
        <v>8</v>
      </c>
      <c r="RPK14" t="s">
        <v>8</v>
      </c>
      <c r="RPL14" t="s">
        <v>8</v>
      </c>
      <c r="RPM14" t="s">
        <v>8</v>
      </c>
      <c r="RPN14" t="s">
        <v>8</v>
      </c>
      <c r="RPO14" t="s">
        <v>8</v>
      </c>
      <c r="RPP14" t="s">
        <v>8</v>
      </c>
      <c r="RPQ14" t="s">
        <v>8</v>
      </c>
      <c r="RPR14" t="s">
        <v>8</v>
      </c>
      <c r="RPS14" t="s">
        <v>8</v>
      </c>
      <c r="RPT14" t="s">
        <v>8</v>
      </c>
      <c r="RPU14" t="s">
        <v>8</v>
      </c>
      <c r="RPV14" t="s">
        <v>8</v>
      </c>
      <c r="RPW14" t="s">
        <v>8</v>
      </c>
      <c r="RPX14" t="s">
        <v>8</v>
      </c>
      <c r="RPY14" t="s">
        <v>8</v>
      </c>
      <c r="RPZ14" t="s">
        <v>8</v>
      </c>
      <c r="RQA14" t="s">
        <v>8</v>
      </c>
      <c r="RQB14" t="s">
        <v>8</v>
      </c>
      <c r="RQC14" t="s">
        <v>8</v>
      </c>
      <c r="RQD14" t="s">
        <v>8</v>
      </c>
      <c r="RQE14" t="s">
        <v>8</v>
      </c>
      <c r="RQF14" t="s">
        <v>8</v>
      </c>
      <c r="RQG14" t="s">
        <v>8</v>
      </c>
      <c r="RQH14" t="s">
        <v>8</v>
      </c>
      <c r="RQI14" t="s">
        <v>8</v>
      </c>
      <c r="RQJ14" t="s">
        <v>8</v>
      </c>
      <c r="RQK14" t="s">
        <v>8</v>
      </c>
      <c r="RQL14" t="s">
        <v>8</v>
      </c>
      <c r="RQM14" t="s">
        <v>8</v>
      </c>
      <c r="RQN14" t="s">
        <v>8</v>
      </c>
      <c r="RQO14" t="s">
        <v>8</v>
      </c>
      <c r="RQP14" t="s">
        <v>8</v>
      </c>
      <c r="RQQ14" t="s">
        <v>8</v>
      </c>
      <c r="RQR14" t="s">
        <v>8</v>
      </c>
      <c r="RQS14" t="s">
        <v>8</v>
      </c>
      <c r="RQT14" t="s">
        <v>8</v>
      </c>
      <c r="RQU14" t="s">
        <v>8</v>
      </c>
      <c r="RQV14" t="s">
        <v>8</v>
      </c>
      <c r="RQW14" t="s">
        <v>8</v>
      </c>
      <c r="RQX14" t="s">
        <v>8</v>
      </c>
      <c r="RQY14" t="s">
        <v>8</v>
      </c>
      <c r="RQZ14" t="s">
        <v>8</v>
      </c>
      <c r="RRA14" t="s">
        <v>8</v>
      </c>
      <c r="RRB14" t="s">
        <v>8</v>
      </c>
      <c r="RRC14" t="s">
        <v>8</v>
      </c>
      <c r="RRD14" t="s">
        <v>8</v>
      </c>
      <c r="RRE14" t="s">
        <v>8</v>
      </c>
      <c r="RRF14" t="s">
        <v>8</v>
      </c>
      <c r="RRG14" t="s">
        <v>8</v>
      </c>
      <c r="RRH14" t="s">
        <v>8</v>
      </c>
      <c r="RRI14" t="s">
        <v>8</v>
      </c>
      <c r="RRJ14" t="s">
        <v>8</v>
      </c>
      <c r="RRK14" t="s">
        <v>8</v>
      </c>
      <c r="RRL14" t="s">
        <v>8</v>
      </c>
      <c r="RRM14" t="s">
        <v>8</v>
      </c>
      <c r="RRN14" t="s">
        <v>8</v>
      </c>
      <c r="RRO14" t="s">
        <v>8</v>
      </c>
      <c r="RRP14" t="s">
        <v>8</v>
      </c>
      <c r="RRQ14" t="s">
        <v>8</v>
      </c>
      <c r="RRR14" t="s">
        <v>8</v>
      </c>
      <c r="RRS14" t="s">
        <v>8</v>
      </c>
      <c r="RRT14" t="s">
        <v>8</v>
      </c>
      <c r="RRU14" t="s">
        <v>8</v>
      </c>
      <c r="RRV14" t="s">
        <v>8</v>
      </c>
      <c r="RRW14" t="s">
        <v>8</v>
      </c>
      <c r="RRX14" t="s">
        <v>8</v>
      </c>
      <c r="RRY14" t="s">
        <v>8</v>
      </c>
      <c r="RRZ14" t="s">
        <v>8</v>
      </c>
      <c r="RSA14" t="s">
        <v>8</v>
      </c>
      <c r="RSB14" t="s">
        <v>8</v>
      </c>
      <c r="RSC14" t="s">
        <v>8</v>
      </c>
      <c r="RSD14" t="s">
        <v>8</v>
      </c>
      <c r="RSE14" t="s">
        <v>8</v>
      </c>
      <c r="RSF14" t="s">
        <v>8</v>
      </c>
      <c r="RSG14" t="s">
        <v>8</v>
      </c>
      <c r="RSH14" t="s">
        <v>8</v>
      </c>
      <c r="RSI14" t="s">
        <v>8</v>
      </c>
      <c r="RSJ14" t="s">
        <v>8</v>
      </c>
      <c r="RSK14" t="s">
        <v>8</v>
      </c>
      <c r="RSL14" t="s">
        <v>8</v>
      </c>
      <c r="RSM14" t="s">
        <v>8</v>
      </c>
      <c r="RSN14" t="s">
        <v>8</v>
      </c>
      <c r="RSO14" t="s">
        <v>8</v>
      </c>
      <c r="RSP14" t="s">
        <v>8</v>
      </c>
      <c r="RSQ14" t="s">
        <v>8</v>
      </c>
      <c r="RSR14" t="s">
        <v>8</v>
      </c>
      <c r="RSS14" t="s">
        <v>8</v>
      </c>
      <c r="RST14" t="s">
        <v>8</v>
      </c>
      <c r="RSU14" t="s">
        <v>8</v>
      </c>
      <c r="RSV14" t="s">
        <v>8</v>
      </c>
      <c r="RSW14" t="s">
        <v>8</v>
      </c>
      <c r="RSX14" t="s">
        <v>8</v>
      </c>
      <c r="RSY14" t="s">
        <v>8</v>
      </c>
      <c r="RSZ14" t="s">
        <v>8</v>
      </c>
      <c r="RTA14" t="s">
        <v>8</v>
      </c>
      <c r="RTB14" t="s">
        <v>8</v>
      </c>
      <c r="RTC14" t="s">
        <v>8</v>
      </c>
      <c r="RTD14" t="s">
        <v>8</v>
      </c>
      <c r="RTE14" t="s">
        <v>8</v>
      </c>
      <c r="RTF14" t="s">
        <v>8</v>
      </c>
      <c r="RTG14" t="s">
        <v>8</v>
      </c>
      <c r="RTH14" t="s">
        <v>8</v>
      </c>
      <c r="RTI14" t="s">
        <v>8</v>
      </c>
      <c r="RTJ14" t="s">
        <v>8</v>
      </c>
      <c r="RTK14" t="s">
        <v>8</v>
      </c>
      <c r="RTL14" t="s">
        <v>8</v>
      </c>
      <c r="RTM14" t="s">
        <v>8</v>
      </c>
      <c r="RTN14" t="s">
        <v>8</v>
      </c>
      <c r="RTO14" t="s">
        <v>8</v>
      </c>
      <c r="RTP14" t="s">
        <v>8</v>
      </c>
      <c r="RTQ14" t="s">
        <v>8</v>
      </c>
      <c r="RTR14" t="s">
        <v>8</v>
      </c>
      <c r="RTS14" t="s">
        <v>8</v>
      </c>
      <c r="RTT14" t="s">
        <v>8</v>
      </c>
      <c r="RTU14" t="s">
        <v>8</v>
      </c>
      <c r="RTV14" t="s">
        <v>8</v>
      </c>
      <c r="RTW14" t="s">
        <v>8</v>
      </c>
      <c r="RTX14" t="s">
        <v>8</v>
      </c>
      <c r="RTY14" t="s">
        <v>8</v>
      </c>
      <c r="RTZ14" t="s">
        <v>8</v>
      </c>
      <c r="RUA14" t="s">
        <v>8</v>
      </c>
      <c r="RUB14" t="s">
        <v>8</v>
      </c>
      <c r="RUC14" t="s">
        <v>8</v>
      </c>
      <c r="RUD14" t="s">
        <v>8</v>
      </c>
      <c r="RUE14" t="s">
        <v>8</v>
      </c>
      <c r="RUF14" t="s">
        <v>8</v>
      </c>
      <c r="RUG14" t="s">
        <v>8</v>
      </c>
      <c r="RUH14" t="s">
        <v>8</v>
      </c>
      <c r="RUI14" t="s">
        <v>8</v>
      </c>
      <c r="RUJ14" t="s">
        <v>8</v>
      </c>
      <c r="RUK14" t="s">
        <v>8</v>
      </c>
      <c r="RUL14" t="s">
        <v>8</v>
      </c>
      <c r="RUM14" t="s">
        <v>8</v>
      </c>
      <c r="RUN14" t="s">
        <v>8</v>
      </c>
      <c r="RUO14" t="s">
        <v>8</v>
      </c>
      <c r="RUP14" t="s">
        <v>8</v>
      </c>
      <c r="RUQ14" t="s">
        <v>8</v>
      </c>
      <c r="RUR14" t="s">
        <v>8</v>
      </c>
      <c r="RUS14" t="s">
        <v>8</v>
      </c>
      <c r="RUT14" t="s">
        <v>8</v>
      </c>
      <c r="RUU14" t="s">
        <v>8</v>
      </c>
      <c r="RUV14" t="s">
        <v>8</v>
      </c>
      <c r="RUW14" t="s">
        <v>8</v>
      </c>
      <c r="RUX14" t="s">
        <v>8</v>
      </c>
      <c r="RUY14" t="s">
        <v>8</v>
      </c>
      <c r="RUZ14" t="s">
        <v>8</v>
      </c>
      <c r="RVA14" t="s">
        <v>8</v>
      </c>
      <c r="RVB14" t="s">
        <v>8</v>
      </c>
      <c r="RVC14" t="s">
        <v>8</v>
      </c>
      <c r="RVD14" t="s">
        <v>8</v>
      </c>
      <c r="RVE14" t="s">
        <v>8</v>
      </c>
      <c r="RVF14" t="s">
        <v>8</v>
      </c>
      <c r="RVG14" t="s">
        <v>8</v>
      </c>
      <c r="RVH14" t="s">
        <v>8</v>
      </c>
      <c r="RVI14" t="s">
        <v>8</v>
      </c>
      <c r="RVJ14" t="s">
        <v>8</v>
      </c>
      <c r="RVK14" t="s">
        <v>8</v>
      </c>
      <c r="RVL14" t="s">
        <v>8</v>
      </c>
      <c r="RVM14" t="s">
        <v>8</v>
      </c>
      <c r="RVN14" t="s">
        <v>8</v>
      </c>
      <c r="RVO14" t="s">
        <v>8</v>
      </c>
      <c r="RVP14" t="s">
        <v>8</v>
      </c>
      <c r="RVQ14" t="s">
        <v>8</v>
      </c>
      <c r="RVR14" t="s">
        <v>8</v>
      </c>
      <c r="RVS14" t="s">
        <v>8</v>
      </c>
      <c r="RVT14" t="s">
        <v>8</v>
      </c>
      <c r="RVU14" t="s">
        <v>8</v>
      </c>
      <c r="RVV14" t="s">
        <v>8</v>
      </c>
      <c r="RVW14" t="s">
        <v>8</v>
      </c>
      <c r="RVX14" t="s">
        <v>8</v>
      </c>
      <c r="RVY14" t="s">
        <v>8</v>
      </c>
      <c r="RVZ14" t="s">
        <v>8</v>
      </c>
      <c r="RWA14" t="s">
        <v>8</v>
      </c>
      <c r="RWB14" t="s">
        <v>8</v>
      </c>
      <c r="RWC14" t="s">
        <v>8</v>
      </c>
      <c r="RWD14" t="s">
        <v>8</v>
      </c>
      <c r="RWE14" t="s">
        <v>8</v>
      </c>
      <c r="RWF14" t="s">
        <v>8</v>
      </c>
      <c r="RWG14" t="s">
        <v>8</v>
      </c>
      <c r="RWH14" t="s">
        <v>8</v>
      </c>
      <c r="RWI14" t="s">
        <v>8</v>
      </c>
      <c r="RWJ14" t="s">
        <v>8</v>
      </c>
      <c r="RWK14" t="s">
        <v>8</v>
      </c>
      <c r="RWL14" t="s">
        <v>8</v>
      </c>
      <c r="RWM14" t="s">
        <v>8</v>
      </c>
      <c r="RWN14" t="s">
        <v>8</v>
      </c>
      <c r="RWO14" t="s">
        <v>8</v>
      </c>
      <c r="RWP14" t="s">
        <v>8</v>
      </c>
      <c r="RWQ14" t="s">
        <v>8</v>
      </c>
      <c r="RWR14" t="s">
        <v>8</v>
      </c>
      <c r="RWS14" t="s">
        <v>8</v>
      </c>
      <c r="RWT14" t="s">
        <v>8</v>
      </c>
      <c r="RWU14" t="s">
        <v>8</v>
      </c>
      <c r="RWV14" t="s">
        <v>8</v>
      </c>
      <c r="RWW14" t="s">
        <v>8</v>
      </c>
      <c r="RWX14" t="s">
        <v>8</v>
      </c>
      <c r="RWY14" t="s">
        <v>8</v>
      </c>
      <c r="RWZ14" t="s">
        <v>8</v>
      </c>
      <c r="RXA14" t="s">
        <v>8</v>
      </c>
      <c r="RXB14" t="s">
        <v>8</v>
      </c>
      <c r="RXC14" t="s">
        <v>8</v>
      </c>
      <c r="RXD14" t="s">
        <v>8</v>
      </c>
      <c r="RXE14" t="s">
        <v>8</v>
      </c>
      <c r="RXF14" t="s">
        <v>8</v>
      </c>
      <c r="RXG14" t="s">
        <v>8</v>
      </c>
      <c r="RXH14" t="s">
        <v>8</v>
      </c>
      <c r="RXI14" t="s">
        <v>8</v>
      </c>
      <c r="RXJ14" t="s">
        <v>8</v>
      </c>
      <c r="RXK14" t="s">
        <v>8</v>
      </c>
      <c r="RXL14" t="s">
        <v>8</v>
      </c>
      <c r="RXM14" t="s">
        <v>8</v>
      </c>
      <c r="RXN14" t="s">
        <v>8</v>
      </c>
      <c r="RXO14" t="s">
        <v>8</v>
      </c>
      <c r="RXP14" t="s">
        <v>8</v>
      </c>
      <c r="RXQ14" t="s">
        <v>8</v>
      </c>
      <c r="RXR14" t="s">
        <v>8</v>
      </c>
      <c r="RXS14" t="s">
        <v>8</v>
      </c>
      <c r="RXT14" t="s">
        <v>8</v>
      </c>
      <c r="RXU14" t="s">
        <v>8</v>
      </c>
      <c r="RXV14" t="s">
        <v>8</v>
      </c>
      <c r="RXW14" t="s">
        <v>8</v>
      </c>
      <c r="RXX14" t="s">
        <v>8</v>
      </c>
      <c r="RXY14" t="s">
        <v>8</v>
      </c>
      <c r="RXZ14" t="s">
        <v>8</v>
      </c>
      <c r="RYA14" t="s">
        <v>8</v>
      </c>
      <c r="RYB14" t="s">
        <v>8</v>
      </c>
      <c r="RYC14" t="s">
        <v>8</v>
      </c>
      <c r="RYD14" t="s">
        <v>8</v>
      </c>
      <c r="RYE14" t="s">
        <v>8</v>
      </c>
      <c r="RYF14" t="s">
        <v>8</v>
      </c>
      <c r="RYG14" t="s">
        <v>8</v>
      </c>
      <c r="RYH14" t="s">
        <v>8</v>
      </c>
      <c r="RYI14" t="s">
        <v>8</v>
      </c>
      <c r="RYJ14" t="s">
        <v>8</v>
      </c>
      <c r="RYK14" t="s">
        <v>8</v>
      </c>
      <c r="RYL14" t="s">
        <v>8</v>
      </c>
      <c r="RYM14" t="s">
        <v>8</v>
      </c>
      <c r="RYN14" t="s">
        <v>8</v>
      </c>
      <c r="RYO14" t="s">
        <v>8</v>
      </c>
      <c r="RYP14" t="s">
        <v>8</v>
      </c>
      <c r="RYQ14" t="s">
        <v>8</v>
      </c>
      <c r="RYR14" t="s">
        <v>8</v>
      </c>
      <c r="RYS14" t="s">
        <v>8</v>
      </c>
      <c r="RYT14" t="s">
        <v>8</v>
      </c>
      <c r="RYU14" t="s">
        <v>8</v>
      </c>
      <c r="RYV14" t="s">
        <v>8</v>
      </c>
      <c r="RYW14" t="s">
        <v>8</v>
      </c>
      <c r="RYX14" t="s">
        <v>8</v>
      </c>
      <c r="RYY14" t="s">
        <v>8</v>
      </c>
      <c r="RYZ14" t="s">
        <v>8</v>
      </c>
      <c r="RZA14" t="s">
        <v>8</v>
      </c>
      <c r="RZB14" t="s">
        <v>8</v>
      </c>
      <c r="RZC14" t="s">
        <v>8</v>
      </c>
      <c r="RZD14" t="s">
        <v>8</v>
      </c>
      <c r="RZE14" t="s">
        <v>8</v>
      </c>
      <c r="RZF14" t="s">
        <v>8</v>
      </c>
      <c r="RZG14" t="s">
        <v>8</v>
      </c>
      <c r="RZH14" t="s">
        <v>8</v>
      </c>
      <c r="RZI14" t="s">
        <v>8</v>
      </c>
      <c r="RZJ14" t="s">
        <v>8</v>
      </c>
      <c r="RZK14" t="s">
        <v>8</v>
      </c>
      <c r="RZL14" t="s">
        <v>8</v>
      </c>
      <c r="RZM14" t="s">
        <v>8</v>
      </c>
      <c r="RZN14" t="s">
        <v>8</v>
      </c>
      <c r="RZO14" t="s">
        <v>8</v>
      </c>
      <c r="RZP14" t="s">
        <v>8</v>
      </c>
      <c r="RZQ14" t="s">
        <v>8</v>
      </c>
      <c r="RZR14" t="s">
        <v>8</v>
      </c>
      <c r="RZS14" t="s">
        <v>8</v>
      </c>
      <c r="RZT14" t="s">
        <v>8</v>
      </c>
      <c r="RZU14" t="s">
        <v>8</v>
      </c>
      <c r="RZV14" t="s">
        <v>8</v>
      </c>
      <c r="RZW14" t="s">
        <v>8</v>
      </c>
      <c r="RZX14" t="s">
        <v>8</v>
      </c>
      <c r="RZY14" t="s">
        <v>8</v>
      </c>
      <c r="RZZ14" t="s">
        <v>8</v>
      </c>
      <c r="SAA14" t="s">
        <v>8</v>
      </c>
      <c r="SAB14" t="s">
        <v>8</v>
      </c>
      <c r="SAC14" t="s">
        <v>8</v>
      </c>
      <c r="SAD14" t="s">
        <v>8</v>
      </c>
      <c r="SAE14" t="s">
        <v>8</v>
      </c>
      <c r="SAF14" t="s">
        <v>8</v>
      </c>
      <c r="SAG14" t="s">
        <v>8</v>
      </c>
      <c r="SAH14" t="s">
        <v>8</v>
      </c>
      <c r="SAI14" t="s">
        <v>8</v>
      </c>
      <c r="SAJ14" t="s">
        <v>8</v>
      </c>
      <c r="SAK14" t="s">
        <v>8</v>
      </c>
      <c r="SAL14" t="s">
        <v>8</v>
      </c>
      <c r="SAM14" t="s">
        <v>8</v>
      </c>
      <c r="SAN14" t="s">
        <v>8</v>
      </c>
      <c r="SAO14" t="s">
        <v>8</v>
      </c>
      <c r="SAP14" t="s">
        <v>8</v>
      </c>
      <c r="SAQ14" t="s">
        <v>8</v>
      </c>
      <c r="SAR14" t="s">
        <v>8</v>
      </c>
      <c r="SAS14" t="s">
        <v>8</v>
      </c>
      <c r="SAT14" t="s">
        <v>8</v>
      </c>
      <c r="SAU14" t="s">
        <v>8</v>
      </c>
      <c r="SAV14" t="s">
        <v>8</v>
      </c>
      <c r="SAW14" t="s">
        <v>8</v>
      </c>
      <c r="SAX14" t="s">
        <v>8</v>
      </c>
      <c r="SAY14" t="s">
        <v>8</v>
      </c>
      <c r="SAZ14" t="s">
        <v>8</v>
      </c>
      <c r="SBA14" t="s">
        <v>8</v>
      </c>
      <c r="SBB14" t="s">
        <v>8</v>
      </c>
      <c r="SBC14" t="s">
        <v>8</v>
      </c>
      <c r="SBD14" t="s">
        <v>8</v>
      </c>
      <c r="SBE14" t="s">
        <v>8</v>
      </c>
      <c r="SBF14" t="s">
        <v>8</v>
      </c>
      <c r="SBG14" t="s">
        <v>8</v>
      </c>
      <c r="SBH14" t="s">
        <v>8</v>
      </c>
      <c r="SBI14" t="s">
        <v>8</v>
      </c>
      <c r="SBJ14" t="s">
        <v>8</v>
      </c>
      <c r="SBK14" t="s">
        <v>8</v>
      </c>
      <c r="SBL14" t="s">
        <v>8</v>
      </c>
      <c r="SBM14" t="s">
        <v>8</v>
      </c>
      <c r="SBN14" t="s">
        <v>8</v>
      </c>
      <c r="SBO14" t="s">
        <v>8</v>
      </c>
      <c r="SBP14" t="s">
        <v>8</v>
      </c>
      <c r="SBQ14" t="s">
        <v>8</v>
      </c>
      <c r="SBR14" t="s">
        <v>8</v>
      </c>
      <c r="SBS14" t="s">
        <v>8</v>
      </c>
      <c r="SBT14" t="s">
        <v>8</v>
      </c>
      <c r="SBU14" t="s">
        <v>8</v>
      </c>
      <c r="SBV14" t="s">
        <v>8</v>
      </c>
      <c r="SBW14" t="s">
        <v>8</v>
      </c>
      <c r="SBX14" t="s">
        <v>8</v>
      </c>
      <c r="SBY14" t="s">
        <v>8</v>
      </c>
      <c r="SBZ14" t="s">
        <v>8</v>
      </c>
      <c r="SCA14" t="s">
        <v>8</v>
      </c>
      <c r="SCB14" t="s">
        <v>8</v>
      </c>
      <c r="SCC14" t="s">
        <v>8</v>
      </c>
      <c r="SCD14" t="s">
        <v>8</v>
      </c>
      <c r="SCE14" t="s">
        <v>8</v>
      </c>
      <c r="SCF14" t="s">
        <v>8</v>
      </c>
      <c r="SCG14" t="s">
        <v>8</v>
      </c>
      <c r="SCH14" t="s">
        <v>8</v>
      </c>
      <c r="SCI14" t="s">
        <v>8</v>
      </c>
      <c r="SCJ14" t="s">
        <v>8</v>
      </c>
      <c r="SCK14" t="s">
        <v>8</v>
      </c>
      <c r="SCL14" t="s">
        <v>8</v>
      </c>
      <c r="SCM14" t="s">
        <v>8</v>
      </c>
      <c r="SCN14" t="s">
        <v>8</v>
      </c>
      <c r="SCO14" t="s">
        <v>8</v>
      </c>
      <c r="SCP14" t="s">
        <v>8</v>
      </c>
      <c r="SCQ14" t="s">
        <v>8</v>
      </c>
      <c r="SCR14" t="s">
        <v>8</v>
      </c>
      <c r="SCS14" t="s">
        <v>8</v>
      </c>
      <c r="SCT14" t="s">
        <v>8</v>
      </c>
      <c r="SCU14" t="s">
        <v>8</v>
      </c>
      <c r="SCV14" t="s">
        <v>8</v>
      </c>
      <c r="SCW14" t="s">
        <v>8</v>
      </c>
      <c r="SCX14" t="s">
        <v>8</v>
      </c>
      <c r="SCY14" t="s">
        <v>8</v>
      </c>
      <c r="SCZ14" t="s">
        <v>8</v>
      </c>
      <c r="SDA14" t="s">
        <v>8</v>
      </c>
      <c r="SDB14" t="s">
        <v>8</v>
      </c>
      <c r="SDC14" t="s">
        <v>8</v>
      </c>
      <c r="SDD14" t="s">
        <v>8</v>
      </c>
      <c r="SDE14" t="s">
        <v>8</v>
      </c>
      <c r="SDF14" t="s">
        <v>8</v>
      </c>
      <c r="SDG14" t="s">
        <v>8</v>
      </c>
      <c r="SDH14" t="s">
        <v>8</v>
      </c>
      <c r="SDI14" t="s">
        <v>8</v>
      </c>
      <c r="SDJ14" t="s">
        <v>8</v>
      </c>
      <c r="SDK14" t="s">
        <v>8</v>
      </c>
      <c r="SDL14" t="s">
        <v>8</v>
      </c>
      <c r="SDM14" t="s">
        <v>8</v>
      </c>
      <c r="SDN14" t="s">
        <v>8</v>
      </c>
      <c r="SDO14" t="s">
        <v>8</v>
      </c>
      <c r="SDP14" t="s">
        <v>8</v>
      </c>
      <c r="SDQ14" t="s">
        <v>8</v>
      </c>
      <c r="SDR14" t="s">
        <v>8</v>
      </c>
      <c r="SDS14" t="s">
        <v>8</v>
      </c>
      <c r="SDT14" t="s">
        <v>8</v>
      </c>
      <c r="SDU14" t="s">
        <v>8</v>
      </c>
      <c r="SDV14" t="s">
        <v>8</v>
      </c>
      <c r="SDW14" t="s">
        <v>8</v>
      </c>
      <c r="SDX14" t="s">
        <v>8</v>
      </c>
      <c r="SDY14" t="s">
        <v>8</v>
      </c>
      <c r="SDZ14" t="s">
        <v>8</v>
      </c>
      <c r="SEA14" t="s">
        <v>8</v>
      </c>
      <c r="SEB14" t="s">
        <v>8</v>
      </c>
      <c r="SEC14" t="s">
        <v>8</v>
      </c>
      <c r="SED14" t="s">
        <v>8</v>
      </c>
      <c r="SEE14" t="s">
        <v>8</v>
      </c>
      <c r="SEF14" t="s">
        <v>8</v>
      </c>
      <c r="SEG14" t="s">
        <v>8</v>
      </c>
      <c r="SEH14" t="s">
        <v>8</v>
      </c>
      <c r="SEI14" t="s">
        <v>8</v>
      </c>
      <c r="SEJ14" t="s">
        <v>8</v>
      </c>
      <c r="SEK14" t="s">
        <v>8</v>
      </c>
      <c r="SEL14" t="s">
        <v>8</v>
      </c>
      <c r="SEM14" t="s">
        <v>8</v>
      </c>
      <c r="SEN14" t="s">
        <v>8</v>
      </c>
      <c r="SEO14" t="s">
        <v>8</v>
      </c>
      <c r="SEP14" t="s">
        <v>8</v>
      </c>
      <c r="SEQ14" t="s">
        <v>8</v>
      </c>
      <c r="SER14" t="s">
        <v>8</v>
      </c>
      <c r="SES14" t="s">
        <v>8</v>
      </c>
      <c r="SET14" t="s">
        <v>8</v>
      </c>
      <c r="SEU14" t="s">
        <v>8</v>
      </c>
      <c r="SEV14" t="s">
        <v>8</v>
      </c>
      <c r="SEW14" t="s">
        <v>8</v>
      </c>
      <c r="SEX14" t="s">
        <v>8</v>
      </c>
      <c r="SEY14" t="s">
        <v>8</v>
      </c>
      <c r="SEZ14" t="s">
        <v>8</v>
      </c>
      <c r="SFA14" t="s">
        <v>8</v>
      </c>
      <c r="SFB14" t="s">
        <v>8</v>
      </c>
      <c r="SFC14" t="s">
        <v>8</v>
      </c>
      <c r="SFD14" t="s">
        <v>8</v>
      </c>
      <c r="SFE14" t="s">
        <v>8</v>
      </c>
      <c r="SFF14" t="s">
        <v>8</v>
      </c>
      <c r="SFG14" t="s">
        <v>8</v>
      </c>
      <c r="SFH14" t="s">
        <v>8</v>
      </c>
      <c r="SFI14" t="s">
        <v>8</v>
      </c>
      <c r="SFJ14" t="s">
        <v>8</v>
      </c>
      <c r="SFK14" t="s">
        <v>8</v>
      </c>
      <c r="SFL14" t="s">
        <v>8</v>
      </c>
      <c r="SFM14" t="s">
        <v>8</v>
      </c>
      <c r="SFN14" t="s">
        <v>8</v>
      </c>
      <c r="SFO14" t="s">
        <v>8</v>
      </c>
      <c r="SFP14" t="s">
        <v>8</v>
      </c>
      <c r="SFQ14" t="s">
        <v>8</v>
      </c>
      <c r="SFR14" t="s">
        <v>8</v>
      </c>
      <c r="SFS14" t="s">
        <v>8</v>
      </c>
      <c r="SFT14" t="s">
        <v>8</v>
      </c>
      <c r="SFU14" t="s">
        <v>8</v>
      </c>
      <c r="SFV14" t="s">
        <v>8</v>
      </c>
      <c r="SFW14" t="s">
        <v>8</v>
      </c>
      <c r="SFX14" t="s">
        <v>8</v>
      </c>
      <c r="SFY14" t="s">
        <v>8</v>
      </c>
      <c r="SFZ14" t="s">
        <v>8</v>
      </c>
      <c r="SGA14" t="s">
        <v>8</v>
      </c>
      <c r="SGB14" t="s">
        <v>8</v>
      </c>
      <c r="SGC14" t="s">
        <v>8</v>
      </c>
      <c r="SGD14" t="s">
        <v>8</v>
      </c>
      <c r="SGE14" t="s">
        <v>8</v>
      </c>
      <c r="SGF14" t="s">
        <v>8</v>
      </c>
      <c r="SGG14" t="s">
        <v>8</v>
      </c>
      <c r="SGH14" t="s">
        <v>8</v>
      </c>
      <c r="SGI14" t="s">
        <v>8</v>
      </c>
      <c r="SGJ14" t="s">
        <v>8</v>
      </c>
      <c r="SGK14" t="s">
        <v>8</v>
      </c>
      <c r="SGL14" t="s">
        <v>8</v>
      </c>
      <c r="SGM14" t="s">
        <v>8</v>
      </c>
      <c r="SGN14" t="s">
        <v>8</v>
      </c>
      <c r="SGO14" t="s">
        <v>8</v>
      </c>
      <c r="SGP14" t="s">
        <v>8</v>
      </c>
      <c r="SGQ14" t="s">
        <v>8</v>
      </c>
      <c r="SGR14" t="s">
        <v>8</v>
      </c>
      <c r="SGS14" t="s">
        <v>8</v>
      </c>
      <c r="SGT14" t="s">
        <v>8</v>
      </c>
      <c r="SGU14" t="s">
        <v>8</v>
      </c>
      <c r="SGV14" t="s">
        <v>8</v>
      </c>
      <c r="SGW14" t="s">
        <v>8</v>
      </c>
      <c r="SGX14" t="s">
        <v>8</v>
      </c>
      <c r="SGY14" t="s">
        <v>8</v>
      </c>
      <c r="SGZ14" t="s">
        <v>8</v>
      </c>
      <c r="SHA14" t="s">
        <v>8</v>
      </c>
      <c r="SHB14" t="s">
        <v>8</v>
      </c>
      <c r="SHC14" t="s">
        <v>8</v>
      </c>
      <c r="SHD14" t="s">
        <v>8</v>
      </c>
      <c r="SHE14" t="s">
        <v>8</v>
      </c>
      <c r="SHF14" t="s">
        <v>8</v>
      </c>
      <c r="SHG14" t="s">
        <v>8</v>
      </c>
      <c r="SHH14" t="s">
        <v>8</v>
      </c>
      <c r="SHI14" t="s">
        <v>8</v>
      </c>
      <c r="SHJ14" t="s">
        <v>8</v>
      </c>
      <c r="SHK14" t="s">
        <v>8</v>
      </c>
      <c r="SHL14" t="s">
        <v>8</v>
      </c>
      <c r="SHM14" t="s">
        <v>8</v>
      </c>
      <c r="SHN14" t="s">
        <v>8</v>
      </c>
      <c r="SHO14" t="s">
        <v>8</v>
      </c>
      <c r="SHP14" t="s">
        <v>8</v>
      </c>
      <c r="SHQ14" t="s">
        <v>8</v>
      </c>
      <c r="SHR14" t="s">
        <v>8</v>
      </c>
      <c r="SHS14" t="s">
        <v>8</v>
      </c>
      <c r="SHT14" t="s">
        <v>8</v>
      </c>
      <c r="SHU14" t="s">
        <v>8</v>
      </c>
      <c r="SHV14" t="s">
        <v>8</v>
      </c>
      <c r="SHW14" t="s">
        <v>8</v>
      </c>
      <c r="SHX14" t="s">
        <v>8</v>
      </c>
      <c r="SHY14" t="s">
        <v>8</v>
      </c>
      <c r="SHZ14" t="s">
        <v>8</v>
      </c>
      <c r="SIA14" t="s">
        <v>8</v>
      </c>
      <c r="SIB14" t="s">
        <v>8</v>
      </c>
      <c r="SIC14" t="s">
        <v>8</v>
      </c>
      <c r="SID14" t="s">
        <v>8</v>
      </c>
      <c r="SIE14" t="s">
        <v>8</v>
      </c>
      <c r="SIF14" t="s">
        <v>8</v>
      </c>
      <c r="SIG14" t="s">
        <v>8</v>
      </c>
      <c r="SIH14" t="s">
        <v>8</v>
      </c>
      <c r="SII14" t="s">
        <v>8</v>
      </c>
      <c r="SIJ14" t="s">
        <v>8</v>
      </c>
      <c r="SIK14" t="s">
        <v>8</v>
      </c>
      <c r="SIL14" t="s">
        <v>8</v>
      </c>
      <c r="SIM14" t="s">
        <v>8</v>
      </c>
      <c r="SIN14" t="s">
        <v>8</v>
      </c>
      <c r="SIO14" t="s">
        <v>8</v>
      </c>
      <c r="SIP14" t="s">
        <v>8</v>
      </c>
      <c r="SIQ14" t="s">
        <v>8</v>
      </c>
      <c r="SIR14" t="s">
        <v>8</v>
      </c>
      <c r="SIS14" t="s">
        <v>8</v>
      </c>
      <c r="SIT14" t="s">
        <v>8</v>
      </c>
      <c r="SIU14" t="s">
        <v>8</v>
      </c>
      <c r="SIV14" t="s">
        <v>8</v>
      </c>
      <c r="SIW14" t="s">
        <v>8</v>
      </c>
      <c r="SIX14" t="s">
        <v>8</v>
      </c>
      <c r="SIY14" t="s">
        <v>8</v>
      </c>
      <c r="SIZ14" t="s">
        <v>8</v>
      </c>
      <c r="SJA14" t="s">
        <v>8</v>
      </c>
      <c r="SJB14" t="s">
        <v>8</v>
      </c>
      <c r="SJC14" t="s">
        <v>8</v>
      </c>
      <c r="SJD14" t="s">
        <v>8</v>
      </c>
      <c r="SJE14" t="s">
        <v>8</v>
      </c>
      <c r="SJF14" t="s">
        <v>8</v>
      </c>
      <c r="SJG14" t="s">
        <v>8</v>
      </c>
      <c r="SJH14" t="s">
        <v>8</v>
      </c>
      <c r="SJI14" t="s">
        <v>8</v>
      </c>
      <c r="SJJ14" t="s">
        <v>8</v>
      </c>
      <c r="SJK14" t="s">
        <v>8</v>
      </c>
      <c r="SJL14" t="s">
        <v>8</v>
      </c>
      <c r="SJM14" t="s">
        <v>8</v>
      </c>
      <c r="SJN14" t="s">
        <v>8</v>
      </c>
      <c r="SJO14" t="s">
        <v>8</v>
      </c>
      <c r="SJP14" t="s">
        <v>8</v>
      </c>
      <c r="SJQ14" t="s">
        <v>8</v>
      </c>
      <c r="SJR14" t="s">
        <v>8</v>
      </c>
      <c r="SJS14" t="s">
        <v>8</v>
      </c>
      <c r="SJT14" t="s">
        <v>8</v>
      </c>
      <c r="SJU14" t="s">
        <v>8</v>
      </c>
      <c r="SJV14" t="s">
        <v>8</v>
      </c>
      <c r="SJW14" t="s">
        <v>8</v>
      </c>
      <c r="SJX14" t="s">
        <v>8</v>
      </c>
      <c r="SJY14" t="s">
        <v>8</v>
      </c>
      <c r="SJZ14" t="s">
        <v>8</v>
      </c>
      <c r="SKA14" t="s">
        <v>8</v>
      </c>
      <c r="SKB14" t="s">
        <v>8</v>
      </c>
      <c r="SKC14" t="s">
        <v>8</v>
      </c>
      <c r="SKD14" t="s">
        <v>8</v>
      </c>
      <c r="SKE14" t="s">
        <v>8</v>
      </c>
      <c r="SKF14" t="s">
        <v>8</v>
      </c>
      <c r="SKG14" t="s">
        <v>8</v>
      </c>
      <c r="SKH14" t="s">
        <v>8</v>
      </c>
      <c r="SKI14" t="s">
        <v>8</v>
      </c>
      <c r="SKJ14" t="s">
        <v>8</v>
      </c>
      <c r="SKK14" t="s">
        <v>8</v>
      </c>
      <c r="SKL14" t="s">
        <v>8</v>
      </c>
      <c r="SKM14" t="s">
        <v>8</v>
      </c>
      <c r="SKN14" t="s">
        <v>8</v>
      </c>
      <c r="SKO14" t="s">
        <v>8</v>
      </c>
      <c r="SKP14" t="s">
        <v>8</v>
      </c>
      <c r="SKQ14" t="s">
        <v>8</v>
      </c>
      <c r="SKR14" t="s">
        <v>8</v>
      </c>
      <c r="SKS14" t="s">
        <v>8</v>
      </c>
      <c r="SKT14" t="s">
        <v>8</v>
      </c>
      <c r="SKU14" t="s">
        <v>8</v>
      </c>
      <c r="SKV14" t="s">
        <v>8</v>
      </c>
      <c r="SKW14" t="s">
        <v>8</v>
      </c>
      <c r="SKX14" t="s">
        <v>8</v>
      </c>
      <c r="SKY14" t="s">
        <v>8</v>
      </c>
      <c r="SKZ14" t="s">
        <v>8</v>
      </c>
      <c r="SLA14" t="s">
        <v>8</v>
      </c>
      <c r="SLB14" t="s">
        <v>8</v>
      </c>
      <c r="SLC14" t="s">
        <v>8</v>
      </c>
      <c r="SLD14" t="s">
        <v>8</v>
      </c>
      <c r="SLE14" t="s">
        <v>8</v>
      </c>
      <c r="SLF14" t="s">
        <v>8</v>
      </c>
      <c r="SLG14" t="s">
        <v>8</v>
      </c>
      <c r="SLH14" t="s">
        <v>8</v>
      </c>
      <c r="SLI14" t="s">
        <v>8</v>
      </c>
      <c r="SLJ14" t="s">
        <v>8</v>
      </c>
      <c r="SLK14" t="s">
        <v>8</v>
      </c>
      <c r="SLL14" t="s">
        <v>8</v>
      </c>
      <c r="SLM14" t="s">
        <v>8</v>
      </c>
      <c r="SLN14" t="s">
        <v>8</v>
      </c>
      <c r="SLO14" t="s">
        <v>8</v>
      </c>
      <c r="SLP14" t="s">
        <v>8</v>
      </c>
      <c r="SLQ14" t="s">
        <v>8</v>
      </c>
      <c r="SLR14" t="s">
        <v>8</v>
      </c>
      <c r="SLS14" t="s">
        <v>8</v>
      </c>
      <c r="SLT14" t="s">
        <v>8</v>
      </c>
      <c r="SLU14" t="s">
        <v>8</v>
      </c>
      <c r="SLV14" t="s">
        <v>8</v>
      </c>
      <c r="SLW14" t="s">
        <v>8</v>
      </c>
      <c r="SLX14" t="s">
        <v>8</v>
      </c>
      <c r="SLY14" t="s">
        <v>8</v>
      </c>
      <c r="SLZ14" t="s">
        <v>8</v>
      </c>
      <c r="SMA14" t="s">
        <v>8</v>
      </c>
      <c r="SMB14" t="s">
        <v>8</v>
      </c>
      <c r="SMC14" t="s">
        <v>8</v>
      </c>
      <c r="SMD14" t="s">
        <v>8</v>
      </c>
      <c r="SME14" t="s">
        <v>8</v>
      </c>
      <c r="SMF14" t="s">
        <v>8</v>
      </c>
      <c r="SMG14" t="s">
        <v>8</v>
      </c>
      <c r="SMH14" t="s">
        <v>8</v>
      </c>
      <c r="SMI14" t="s">
        <v>8</v>
      </c>
      <c r="SMJ14" t="s">
        <v>8</v>
      </c>
      <c r="SMK14" t="s">
        <v>8</v>
      </c>
      <c r="SML14" t="s">
        <v>8</v>
      </c>
      <c r="SMM14" t="s">
        <v>8</v>
      </c>
      <c r="SMN14" t="s">
        <v>8</v>
      </c>
      <c r="SMO14" t="s">
        <v>8</v>
      </c>
      <c r="SMP14" t="s">
        <v>8</v>
      </c>
      <c r="SMQ14" t="s">
        <v>8</v>
      </c>
      <c r="SMR14" t="s">
        <v>8</v>
      </c>
      <c r="SMS14" t="s">
        <v>8</v>
      </c>
      <c r="SMT14" t="s">
        <v>8</v>
      </c>
      <c r="SMU14" t="s">
        <v>8</v>
      </c>
      <c r="SMV14" t="s">
        <v>8</v>
      </c>
      <c r="SMW14" t="s">
        <v>8</v>
      </c>
      <c r="SMX14" t="s">
        <v>8</v>
      </c>
      <c r="SMY14" t="s">
        <v>8</v>
      </c>
      <c r="SMZ14" t="s">
        <v>8</v>
      </c>
      <c r="SNA14" t="s">
        <v>8</v>
      </c>
      <c r="SNB14" t="s">
        <v>8</v>
      </c>
      <c r="SNC14" t="s">
        <v>8</v>
      </c>
      <c r="SND14" t="s">
        <v>8</v>
      </c>
      <c r="SNE14" t="s">
        <v>8</v>
      </c>
      <c r="SNF14" t="s">
        <v>8</v>
      </c>
      <c r="SNG14" t="s">
        <v>8</v>
      </c>
      <c r="SNH14" t="s">
        <v>8</v>
      </c>
      <c r="SNI14" t="s">
        <v>8</v>
      </c>
      <c r="SNJ14" t="s">
        <v>8</v>
      </c>
      <c r="SNK14" t="s">
        <v>8</v>
      </c>
      <c r="SNL14" t="s">
        <v>8</v>
      </c>
      <c r="SNM14" t="s">
        <v>8</v>
      </c>
      <c r="SNN14" t="s">
        <v>8</v>
      </c>
      <c r="SNO14" t="s">
        <v>8</v>
      </c>
      <c r="SNP14" t="s">
        <v>8</v>
      </c>
      <c r="SNQ14" t="s">
        <v>8</v>
      </c>
      <c r="SNR14" t="s">
        <v>8</v>
      </c>
      <c r="SNS14" t="s">
        <v>8</v>
      </c>
      <c r="SNT14" t="s">
        <v>8</v>
      </c>
      <c r="SNU14" t="s">
        <v>8</v>
      </c>
      <c r="SNV14" t="s">
        <v>8</v>
      </c>
      <c r="SNW14" t="s">
        <v>8</v>
      </c>
      <c r="SNX14" t="s">
        <v>8</v>
      </c>
      <c r="SNY14" t="s">
        <v>8</v>
      </c>
      <c r="SNZ14" t="s">
        <v>8</v>
      </c>
      <c r="SOA14" t="s">
        <v>8</v>
      </c>
      <c r="SOB14" t="s">
        <v>8</v>
      </c>
      <c r="SOC14" t="s">
        <v>8</v>
      </c>
      <c r="SOD14" t="s">
        <v>8</v>
      </c>
      <c r="SOE14" t="s">
        <v>8</v>
      </c>
      <c r="SOF14" t="s">
        <v>8</v>
      </c>
      <c r="SOG14" t="s">
        <v>8</v>
      </c>
      <c r="SOH14" t="s">
        <v>8</v>
      </c>
      <c r="SOI14" t="s">
        <v>8</v>
      </c>
      <c r="SOJ14" t="s">
        <v>8</v>
      </c>
      <c r="SOK14" t="s">
        <v>8</v>
      </c>
      <c r="SOL14" t="s">
        <v>8</v>
      </c>
      <c r="SOM14" t="s">
        <v>8</v>
      </c>
      <c r="SON14" t="s">
        <v>8</v>
      </c>
      <c r="SOO14" t="s">
        <v>8</v>
      </c>
      <c r="SOP14" t="s">
        <v>8</v>
      </c>
      <c r="SOQ14" t="s">
        <v>8</v>
      </c>
      <c r="SOR14" t="s">
        <v>8</v>
      </c>
      <c r="SOS14" t="s">
        <v>8</v>
      </c>
      <c r="SOT14" t="s">
        <v>8</v>
      </c>
      <c r="SOU14" t="s">
        <v>8</v>
      </c>
      <c r="SOV14" t="s">
        <v>8</v>
      </c>
      <c r="SOW14" t="s">
        <v>8</v>
      </c>
      <c r="SOX14" t="s">
        <v>8</v>
      </c>
      <c r="SOY14" t="s">
        <v>8</v>
      </c>
      <c r="SOZ14" t="s">
        <v>8</v>
      </c>
      <c r="SPA14" t="s">
        <v>8</v>
      </c>
      <c r="SPB14" t="s">
        <v>8</v>
      </c>
      <c r="SPC14" t="s">
        <v>8</v>
      </c>
      <c r="SPD14" t="s">
        <v>8</v>
      </c>
      <c r="SPE14" t="s">
        <v>8</v>
      </c>
      <c r="SPF14" t="s">
        <v>8</v>
      </c>
      <c r="SPG14" t="s">
        <v>8</v>
      </c>
      <c r="SPH14" t="s">
        <v>8</v>
      </c>
      <c r="SPI14" t="s">
        <v>8</v>
      </c>
      <c r="SPJ14" t="s">
        <v>8</v>
      </c>
      <c r="SPK14" t="s">
        <v>8</v>
      </c>
      <c r="SPL14" t="s">
        <v>8</v>
      </c>
      <c r="SPM14" t="s">
        <v>8</v>
      </c>
      <c r="SPN14" t="s">
        <v>8</v>
      </c>
      <c r="SPO14" t="s">
        <v>8</v>
      </c>
      <c r="SPP14" t="s">
        <v>8</v>
      </c>
      <c r="SPQ14" t="s">
        <v>8</v>
      </c>
      <c r="SPR14" t="s">
        <v>8</v>
      </c>
      <c r="SPS14" t="s">
        <v>8</v>
      </c>
      <c r="SPT14" t="s">
        <v>8</v>
      </c>
      <c r="SPU14" t="s">
        <v>8</v>
      </c>
      <c r="SPV14" t="s">
        <v>8</v>
      </c>
      <c r="SPW14" t="s">
        <v>8</v>
      </c>
      <c r="SPX14" t="s">
        <v>8</v>
      </c>
      <c r="SPY14" t="s">
        <v>8</v>
      </c>
      <c r="SPZ14" t="s">
        <v>8</v>
      </c>
      <c r="SQA14" t="s">
        <v>8</v>
      </c>
      <c r="SQB14" t="s">
        <v>8</v>
      </c>
      <c r="SQC14" t="s">
        <v>8</v>
      </c>
      <c r="SQD14" t="s">
        <v>8</v>
      </c>
      <c r="SQE14" t="s">
        <v>8</v>
      </c>
      <c r="SQF14" t="s">
        <v>8</v>
      </c>
      <c r="SQG14" t="s">
        <v>8</v>
      </c>
      <c r="SQH14" t="s">
        <v>8</v>
      </c>
      <c r="SQI14" t="s">
        <v>8</v>
      </c>
      <c r="SQJ14" t="s">
        <v>8</v>
      </c>
      <c r="SQK14" t="s">
        <v>8</v>
      </c>
      <c r="SQL14" t="s">
        <v>8</v>
      </c>
      <c r="SQM14" t="s">
        <v>8</v>
      </c>
      <c r="SQN14" t="s">
        <v>8</v>
      </c>
      <c r="SQO14" t="s">
        <v>8</v>
      </c>
      <c r="SQP14" t="s">
        <v>8</v>
      </c>
      <c r="SQQ14" t="s">
        <v>8</v>
      </c>
      <c r="SQR14" t="s">
        <v>8</v>
      </c>
      <c r="SQS14" t="s">
        <v>8</v>
      </c>
      <c r="SQT14" t="s">
        <v>8</v>
      </c>
      <c r="SQU14" t="s">
        <v>8</v>
      </c>
      <c r="SQV14" t="s">
        <v>8</v>
      </c>
      <c r="SQW14" t="s">
        <v>8</v>
      </c>
      <c r="SQX14" t="s">
        <v>8</v>
      </c>
      <c r="SQY14" t="s">
        <v>8</v>
      </c>
      <c r="SQZ14" t="s">
        <v>8</v>
      </c>
      <c r="SRA14" t="s">
        <v>8</v>
      </c>
      <c r="SRB14" t="s">
        <v>8</v>
      </c>
      <c r="SRC14" t="s">
        <v>8</v>
      </c>
      <c r="SRD14" t="s">
        <v>8</v>
      </c>
      <c r="SRE14" t="s">
        <v>8</v>
      </c>
      <c r="SRF14" t="s">
        <v>8</v>
      </c>
      <c r="SRG14" t="s">
        <v>8</v>
      </c>
      <c r="SRH14" t="s">
        <v>8</v>
      </c>
      <c r="SRI14" t="s">
        <v>8</v>
      </c>
      <c r="SRJ14" t="s">
        <v>8</v>
      </c>
      <c r="SRK14" t="s">
        <v>8</v>
      </c>
      <c r="SRL14" t="s">
        <v>8</v>
      </c>
      <c r="SRM14" t="s">
        <v>8</v>
      </c>
      <c r="SRN14" t="s">
        <v>8</v>
      </c>
      <c r="SRO14" t="s">
        <v>8</v>
      </c>
      <c r="SRP14" t="s">
        <v>8</v>
      </c>
      <c r="SRQ14" t="s">
        <v>8</v>
      </c>
      <c r="SRR14" t="s">
        <v>8</v>
      </c>
      <c r="SRS14" t="s">
        <v>8</v>
      </c>
      <c r="SRT14" t="s">
        <v>8</v>
      </c>
      <c r="SRU14" t="s">
        <v>8</v>
      </c>
      <c r="SRV14" t="s">
        <v>8</v>
      </c>
      <c r="SRW14" t="s">
        <v>8</v>
      </c>
      <c r="SRX14" t="s">
        <v>8</v>
      </c>
      <c r="SRY14" t="s">
        <v>8</v>
      </c>
      <c r="SRZ14" t="s">
        <v>8</v>
      </c>
      <c r="SSA14" t="s">
        <v>8</v>
      </c>
      <c r="SSB14" t="s">
        <v>8</v>
      </c>
      <c r="SSC14" t="s">
        <v>8</v>
      </c>
      <c r="SSD14" t="s">
        <v>8</v>
      </c>
      <c r="SSE14" t="s">
        <v>8</v>
      </c>
      <c r="SSF14" t="s">
        <v>8</v>
      </c>
      <c r="SSG14" t="s">
        <v>8</v>
      </c>
      <c r="SSH14" t="s">
        <v>8</v>
      </c>
      <c r="SSI14" t="s">
        <v>8</v>
      </c>
      <c r="SSJ14" t="s">
        <v>8</v>
      </c>
      <c r="SSK14" t="s">
        <v>8</v>
      </c>
      <c r="SSL14" t="s">
        <v>8</v>
      </c>
      <c r="SSM14" t="s">
        <v>8</v>
      </c>
      <c r="SSN14" t="s">
        <v>8</v>
      </c>
      <c r="SSO14" t="s">
        <v>8</v>
      </c>
      <c r="SSP14" t="s">
        <v>8</v>
      </c>
      <c r="SSQ14" t="s">
        <v>8</v>
      </c>
      <c r="SSR14" t="s">
        <v>8</v>
      </c>
      <c r="SSS14" t="s">
        <v>8</v>
      </c>
      <c r="SST14" t="s">
        <v>8</v>
      </c>
      <c r="SSU14" t="s">
        <v>8</v>
      </c>
      <c r="SSV14" t="s">
        <v>8</v>
      </c>
      <c r="SSW14" t="s">
        <v>8</v>
      </c>
      <c r="SSX14" t="s">
        <v>8</v>
      </c>
      <c r="SSY14" t="s">
        <v>8</v>
      </c>
      <c r="SSZ14" t="s">
        <v>8</v>
      </c>
      <c r="STA14" t="s">
        <v>8</v>
      </c>
      <c r="STB14" t="s">
        <v>8</v>
      </c>
      <c r="STC14" t="s">
        <v>8</v>
      </c>
      <c r="STD14" t="s">
        <v>8</v>
      </c>
      <c r="STE14" t="s">
        <v>8</v>
      </c>
      <c r="STF14" t="s">
        <v>8</v>
      </c>
      <c r="STG14" t="s">
        <v>8</v>
      </c>
      <c r="STH14" t="s">
        <v>8</v>
      </c>
      <c r="STI14" t="s">
        <v>8</v>
      </c>
      <c r="STJ14" t="s">
        <v>8</v>
      </c>
      <c r="STK14" t="s">
        <v>8</v>
      </c>
      <c r="STL14" t="s">
        <v>8</v>
      </c>
      <c r="STM14" t="s">
        <v>8</v>
      </c>
      <c r="STN14" t="s">
        <v>8</v>
      </c>
      <c r="STO14" t="s">
        <v>8</v>
      </c>
      <c r="STP14" t="s">
        <v>8</v>
      </c>
      <c r="STQ14" t="s">
        <v>8</v>
      </c>
      <c r="STR14" t="s">
        <v>8</v>
      </c>
      <c r="STS14" t="s">
        <v>8</v>
      </c>
      <c r="STT14" t="s">
        <v>8</v>
      </c>
      <c r="STU14" t="s">
        <v>8</v>
      </c>
      <c r="STV14" t="s">
        <v>8</v>
      </c>
      <c r="STW14" t="s">
        <v>8</v>
      </c>
      <c r="STX14" t="s">
        <v>8</v>
      </c>
      <c r="STY14" t="s">
        <v>8</v>
      </c>
      <c r="STZ14" t="s">
        <v>8</v>
      </c>
      <c r="SUA14" t="s">
        <v>8</v>
      </c>
      <c r="SUB14" t="s">
        <v>8</v>
      </c>
      <c r="SUC14" t="s">
        <v>8</v>
      </c>
      <c r="SUD14" t="s">
        <v>8</v>
      </c>
      <c r="SUE14" t="s">
        <v>8</v>
      </c>
      <c r="SUF14" t="s">
        <v>8</v>
      </c>
      <c r="SUG14" t="s">
        <v>8</v>
      </c>
      <c r="SUH14" t="s">
        <v>8</v>
      </c>
      <c r="SUI14" t="s">
        <v>8</v>
      </c>
      <c r="SUJ14" t="s">
        <v>8</v>
      </c>
      <c r="SUK14" t="s">
        <v>8</v>
      </c>
      <c r="SUL14" t="s">
        <v>8</v>
      </c>
      <c r="SUM14" t="s">
        <v>8</v>
      </c>
      <c r="SUN14" t="s">
        <v>8</v>
      </c>
      <c r="SUO14" t="s">
        <v>8</v>
      </c>
      <c r="SUP14" t="s">
        <v>8</v>
      </c>
      <c r="SUQ14" t="s">
        <v>8</v>
      </c>
      <c r="SUR14" t="s">
        <v>8</v>
      </c>
      <c r="SUS14" t="s">
        <v>8</v>
      </c>
      <c r="SUT14" t="s">
        <v>8</v>
      </c>
      <c r="SUU14" t="s">
        <v>8</v>
      </c>
      <c r="SUV14" t="s">
        <v>8</v>
      </c>
      <c r="SUW14" t="s">
        <v>8</v>
      </c>
      <c r="SUX14" t="s">
        <v>8</v>
      </c>
      <c r="SUY14" t="s">
        <v>8</v>
      </c>
      <c r="SUZ14" t="s">
        <v>8</v>
      </c>
      <c r="SVA14" t="s">
        <v>8</v>
      </c>
      <c r="SVB14" t="s">
        <v>8</v>
      </c>
      <c r="SVC14" t="s">
        <v>8</v>
      </c>
      <c r="SVD14" t="s">
        <v>8</v>
      </c>
      <c r="SVE14" t="s">
        <v>8</v>
      </c>
      <c r="SVF14" t="s">
        <v>8</v>
      </c>
      <c r="SVG14" t="s">
        <v>8</v>
      </c>
      <c r="SVH14" t="s">
        <v>8</v>
      </c>
      <c r="SVI14" t="s">
        <v>8</v>
      </c>
      <c r="SVJ14" t="s">
        <v>8</v>
      </c>
      <c r="SVK14" t="s">
        <v>8</v>
      </c>
      <c r="SVL14" t="s">
        <v>8</v>
      </c>
      <c r="SVM14" t="s">
        <v>8</v>
      </c>
      <c r="SVN14" t="s">
        <v>8</v>
      </c>
      <c r="SVO14" t="s">
        <v>8</v>
      </c>
      <c r="SVP14" t="s">
        <v>8</v>
      </c>
      <c r="SVQ14" t="s">
        <v>8</v>
      </c>
      <c r="SVR14" t="s">
        <v>8</v>
      </c>
      <c r="SVS14" t="s">
        <v>8</v>
      </c>
      <c r="SVT14" t="s">
        <v>8</v>
      </c>
      <c r="SVU14" t="s">
        <v>8</v>
      </c>
      <c r="SVV14" t="s">
        <v>8</v>
      </c>
      <c r="SVW14" t="s">
        <v>8</v>
      </c>
      <c r="SVX14" t="s">
        <v>8</v>
      </c>
      <c r="SVY14" t="s">
        <v>8</v>
      </c>
      <c r="SVZ14" t="s">
        <v>8</v>
      </c>
      <c r="SWA14" t="s">
        <v>8</v>
      </c>
      <c r="SWB14" t="s">
        <v>8</v>
      </c>
      <c r="SWC14" t="s">
        <v>8</v>
      </c>
      <c r="SWD14" t="s">
        <v>8</v>
      </c>
      <c r="SWE14" t="s">
        <v>8</v>
      </c>
      <c r="SWF14" t="s">
        <v>8</v>
      </c>
      <c r="SWG14" t="s">
        <v>8</v>
      </c>
      <c r="SWH14" t="s">
        <v>8</v>
      </c>
      <c r="SWI14" t="s">
        <v>8</v>
      </c>
      <c r="SWJ14" t="s">
        <v>8</v>
      </c>
      <c r="SWK14" t="s">
        <v>8</v>
      </c>
      <c r="SWL14" t="s">
        <v>8</v>
      </c>
      <c r="SWM14" t="s">
        <v>8</v>
      </c>
      <c r="SWN14" t="s">
        <v>8</v>
      </c>
      <c r="SWO14" t="s">
        <v>8</v>
      </c>
      <c r="SWP14" t="s">
        <v>8</v>
      </c>
      <c r="SWQ14" t="s">
        <v>8</v>
      </c>
      <c r="SWR14" t="s">
        <v>8</v>
      </c>
      <c r="SWS14" t="s">
        <v>8</v>
      </c>
      <c r="SWT14" t="s">
        <v>8</v>
      </c>
      <c r="SWU14" t="s">
        <v>8</v>
      </c>
      <c r="SWV14" t="s">
        <v>8</v>
      </c>
      <c r="SWW14" t="s">
        <v>8</v>
      </c>
      <c r="SWX14" t="s">
        <v>8</v>
      </c>
      <c r="SWY14" t="s">
        <v>8</v>
      </c>
      <c r="SWZ14" t="s">
        <v>8</v>
      </c>
      <c r="SXA14" t="s">
        <v>8</v>
      </c>
      <c r="SXB14" t="s">
        <v>8</v>
      </c>
      <c r="SXC14" t="s">
        <v>8</v>
      </c>
      <c r="SXD14" t="s">
        <v>8</v>
      </c>
      <c r="SXE14" t="s">
        <v>8</v>
      </c>
      <c r="SXF14" t="s">
        <v>8</v>
      </c>
      <c r="SXG14" t="s">
        <v>8</v>
      </c>
      <c r="SXH14" t="s">
        <v>8</v>
      </c>
      <c r="SXI14" t="s">
        <v>8</v>
      </c>
      <c r="SXJ14" t="s">
        <v>8</v>
      </c>
      <c r="SXK14" t="s">
        <v>8</v>
      </c>
      <c r="SXL14" t="s">
        <v>8</v>
      </c>
      <c r="SXM14" t="s">
        <v>8</v>
      </c>
      <c r="SXN14" t="s">
        <v>8</v>
      </c>
      <c r="SXO14" t="s">
        <v>8</v>
      </c>
      <c r="SXP14" t="s">
        <v>8</v>
      </c>
      <c r="SXQ14" t="s">
        <v>8</v>
      </c>
      <c r="SXR14" t="s">
        <v>8</v>
      </c>
      <c r="SXS14" t="s">
        <v>8</v>
      </c>
      <c r="SXT14" t="s">
        <v>8</v>
      </c>
      <c r="SXU14" t="s">
        <v>8</v>
      </c>
      <c r="SXV14" t="s">
        <v>8</v>
      </c>
      <c r="SXW14" t="s">
        <v>8</v>
      </c>
      <c r="SXX14" t="s">
        <v>8</v>
      </c>
      <c r="SXY14" t="s">
        <v>8</v>
      </c>
      <c r="SXZ14" t="s">
        <v>8</v>
      </c>
      <c r="SYA14" t="s">
        <v>8</v>
      </c>
      <c r="SYB14" t="s">
        <v>8</v>
      </c>
      <c r="SYC14" t="s">
        <v>8</v>
      </c>
      <c r="SYD14" t="s">
        <v>8</v>
      </c>
      <c r="SYE14" t="s">
        <v>8</v>
      </c>
      <c r="SYF14" t="s">
        <v>8</v>
      </c>
      <c r="SYG14" t="s">
        <v>8</v>
      </c>
      <c r="SYH14" t="s">
        <v>8</v>
      </c>
      <c r="SYI14" t="s">
        <v>8</v>
      </c>
      <c r="SYJ14" t="s">
        <v>8</v>
      </c>
      <c r="SYK14" t="s">
        <v>8</v>
      </c>
      <c r="SYL14" t="s">
        <v>8</v>
      </c>
      <c r="SYM14" t="s">
        <v>8</v>
      </c>
      <c r="SYN14" t="s">
        <v>8</v>
      </c>
      <c r="SYO14" t="s">
        <v>8</v>
      </c>
      <c r="SYP14" t="s">
        <v>8</v>
      </c>
      <c r="SYQ14" t="s">
        <v>8</v>
      </c>
      <c r="SYR14" t="s">
        <v>8</v>
      </c>
      <c r="SYS14" t="s">
        <v>8</v>
      </c>
      <c r="SYT14" t="s">
        <v>8</v>
      </c>
      <c r="SYU14" t="s">
        <v>8</v>
      </c>
      <c r="SYV14" t="s">
        <v>8</v>
      </c>
      <c r="SYW14" t="s">
        <v>8</v>
      </c>
      <c r="SYX14" t="s">
        <v>8</v>
      </c>
      <c r="SYY14" t="s">
        <v>8</v>
      </c>
      <c r="SYZ14" t="s">
        <v>8</v>
      </c>
      <c r="SZA14" t="s">
        <v>8</v>
      </c>
      <c r="SZB14" t="s">
        <v>8</v>
      </c>
      <c r="SZC14" t="s">
        <v>8</v>
      </c>
      <c r="SZD14" t="s">
        <v>8</v>
      </c>
      <c r="SZE14" t="s">
        <v>8</v>
      </c>
      <c r="SZF14" t="s">
        <v>8</v>
      </c>
      <c r="SZG14" t="s">
        <v>8</v>
      </c>
      <c r="SZH14" t="s">
        <v>8</v>
      </c>
      <c r="SZI14" t="s">
        <v>8</v>
      </c>
      <c r="SZJ14" t="s">
        <v>8</v>
      </c>
      <c r="SZK14" t="s">
        <v>8</v>
      </c>
      <c r="SZL14" t="s">
        <v>8</v>
      </c>
      <c r="SZM14" t="s">
        <v>8</v>
      </c>
      <c r="SZN14" t="s">
        <v>8</v>
      </c>
      <c r="SZO14" t="s">
        <v>8</v>
      </c>
      <c r="SZP14" t="s">
        <v>8</v>
      </c>
      <c r="SZQ14" t="s">
        <v>8</v>
      </c>
      <c r="SZR14" t="s">
        <v>8</v>
      </c>
      <c r="SZS14" t="s">
        <v>8</v>
      </c>
      <c r="SZT14" t="s">
        <v>8</v>
      </c>
      <c r="SZU14" t="s">
        <v>8</v>
      </c>
      <c r="SZV14" t="s">
        <v>8</v>
      </c>
      <c r="SZW14" t="s">
        <v>8</v>
      </c>
      <c r="SZX14" t="s">
        <v>8</v>
      </c>
      <c r="SZY14" t="s">
        <v>8</v>
      </c>
      <c r="SZZ14" t="s">
        <v>8</v>
      </c>
      <c r="TAA14" t="s">
        <v>8</v>
      </c>
      <c r="TAB14" t="s">
        <v>8</v>
      </c>
      <c r="TAC14" t="s">
        <v>8</v>
      </c>
      <c r="TAD14" t="s">
        <v>8</v>
      </c>
      <c r="TAE14" t="s">
        <v>8</v>
      </c>
      <c r="TAF14" t="s">
        <v>8</v>
      </c>
      <c r="TAG14" t="s">
        <v>8</v>
      </c>
      <c r="TAH14" t="s">
        <v>8</v>
      </c>
      <c r="TAI14" t="s">
        <v>8</v>
      </c>
      <c r="TAJ14" t="s">
        <v>8</v>
      </c>
      <c r="TAK14" t="s">
        <v>8</v>
      </c>
      <c r="TAL14" t="s">
        <v>8</v>
      </c>
      <c r="TAM14" t="s">
        <v>8</v>
      </c>
      <c r="TAN14" t="s">
        <v>8</v>
      </c>
      <c r="TAO14" t="s">
        <v>8</v>
      </c>
      <c r="TAP14" t="s">
        <v>8</v>
      </c>
      <c r="TAQ14" t="s">
        <v>8</v>
      </c>
      <c r="TAR14" t="s">
        <v>8</v>
      </c>
      <c r="TAS14" t="s">
        <v>8</v>
      </c>
      <c r="TAT14" t="s">
        <v>8</v>
      </c>
      <c r="TAU14" t="s">
        <v>8</v>
      </c>
      <c r="TAV14" t="s">
        <v>8</v>
      </c>
      <c r="TAW14" t="s">
        <v>8</v>
      </c>
      <c r="TAX14" t="s">
        <v>8</v>
      </c>
      <c r="TAY14" t="s">
        <v>8</v>
      </c>
      <c r="TAZ14" t="s">
        <v>8</v>
      </c>
      <c r="TBA14" t="s">
        <v>8</v>
      </c>
      <c r="TBB14" t="s">
        <v>8</v>
      </c>
      <c r="TBC14" t="s">
        <v>8</v>
      </c>
      <c r="TBD14" t="s">
        <v>8</v>
      </c>
      <c r="TBE14" t="s">
        <v>8</v>
      </c>
      <c r="TBF14" t="s">
        <v>8</v>
      </c>
      <c r="TBG14" t="s">
        <v>8</v>
      </c>
      <c r="TBH14" t="s">
        <v>8</v>
      </c>
      <c r="TBI14" t="s">
        <v>8</v>
      </c>
      <c r="TBJ14" t="s">
        <v>8</v>
      </c>
      <c r="TBK14" t="s">
        <v>8</v>
      </c>
      <c r="TBL14" t="s">
        <v>8</v>
      </c>
      <c r="TBM14" t="s">
        <v>8</v>
      </c>
      <c r="TBN14" t="s">
        <v>8</v>
      </c>
      <c r="TBO14" t="s">
        <v>8</v>
      </c>
      <c r="TBP14" t="s">
        <v>8</v>
      </c>
      <c r="TBQ14" t="s">
        <v>8</v>
      </c>
      <c r="TBR14" t="s">
        <v>8</v>
      </c>
      <c r="TBS14" t="s">
        <v>8</v>
      </c>
      <c r="TBT14" t="s">
        <v>8</v>
      </c>
      <c r="TBU14" t="s">
        <v>8</v>
      </c>
      <c r="TBV14" t="s">
        <v>8</v>
      </c>
      <c r="TBW14" t="s">
        <v>8</v>
      </c>
      <c r="TBX14" t="s">
        <v>8</v>
      </c>
      <c r="TBY14" t="s">
        <v>8</v>
      </c>
      <c r="TBZ14" t="s">
        <v>8</v>
      </c>
      <c r="TCA14" t="s">
        <v>8</v>
      </c>
      <c r="TCB14" t="s">
        <v>8</v>
      </c>
      <c r="TCC14" t="s">
        <v>8</v>
      </c>
      <c r="TCD14" t="s">
        <v>8</v>
      </c>
      <c r="TCE14" t="s">
        <v>8</v>
      </c>
      <c r="TCF14" t="s">
        <v>8</v>
      </c>
      <c r="TCG14" t="s">
        <v>8</v>
      </c>
      <c r="TCH14" t="s">
        <v>8</v>
      </c>
      <c r="TCI14" t="s">
        <v>8</v>
      </c>
      <c r="TCJ14" t="s">
        <v>8</v>
      </c>
      <c r="TCK14" t="s">
        <v>8</v>
      </c>
      <c r="TCL14" t="s">
        <v>8</v>
      </c>
      <c r="TCM14" t="s">
        <v>8</v>
      </c>
      <c r="TCN14" t="s">
        <v>8</v>
      </c>
      <c r="TCO14" t="s">
        <v>8</v>
      </c>
      <c r="TCP14" t="s">
        <v>8</v>
      </c>
      <c r="TCQ14" t="s">
        <v>8</v>
      </c>
      <c r="TCR14" t="s">
        <v>8</v>
      </c>
      <c r="TCS14" t="s">
        <v>8</v>
      </c>
      <c r="TCT14" t="s">
        <v>8</v>
      </c>
      <c r="TCU14" t="s">
        <v>8</v>
      </c>
      <c r="TCV14" t="s">
        <v>8</v>
      </c>
      <c r="TCW14" t="s">
        <v>8</v>
      </c>
      <c r="TCX14" t="s">
        <v>8</v>
      </c>
      <c r="TCY14" t="s">
        <v>8</v>
      </c>
      <c r="TCZ14" t="s">
        <v>8</v>
      </c>
      <c r="TDA14" t="s">
        <v>8</v>
      </c>
      <c r="TDB14" t="s">
        <v>8</v>
      </c>
      <c r="TDC14" t="s">
        <v>8</v>
      </c>
      <c r="TDD14" t="s">
        <v>8</v>
      </c>
      <c r="TDE14" t="s">
        <v>8</v>
      </c>
      <c r="TDF14" t="s">
        <v>8</v>
      </c>
      <c r="TDG14" t="s">
        <v>8</v>
      </c>
      <c r="TDH14" t="s">
        <v>8</v>
      </c>
      <c r="TDI14" t="s">
        <v>8</v>
      </c>
      <c r="TDJ14" t="s">
        <v>8</v>
      </c>
      <c r="TDK14" t="s">
        <v>8</v>
      </c>
      <c r="TDL14" t="s">
        <v>8</v>
      </c>
      <c r="TDM14" t="s">
        <v>8</v>
      </c>
      <c r="TDN14" t="s">
        <v>8</v>
      </c>
      <c r="TDO14" t="s">
        <v>8</v>
      </c>
      <c r="TDP14" t="s">
        <v>8</v>
      </c>
      <c r="TDQ14" t="s">
        <v>8</v>
      </c>
      <c r="TDR14" t="s">
        <v>8</v>
      </c>
      <c r="TDS14" t="s">
        <v>8</v>
      </c>
      <c r="TDT14" t="s">
        <v>8</v>
      </c>
      <c r="TDU14" t="s">
        <v>8</v>
      </c>
      <c r="TDV14" t="s">
        <v>8</v>
      </c>
      <c r="TDW14" t="s">
        <v>8</v>
      </c>
      <c r="TDX14" t="s">
        <v>8</v>
      </c>
      <c r="TDY14" t="s">
        <v>8</v>
      </c>
      <c r="TDZ14" t="s">
        <v>8</v>
      </c>
      <c r="TEA14" t="s">
        <v>8</v>
      </c>
      <c r="TEB14" t="s">
        <v>8</v>
      </c>
      <c r="TEC14" t="s">
        <v>8</v>
      </c>
      <c r="TED14" t="s">
        <v>8</v>
      </c>
      <c r="TEE14" t="s">
        <v>8</v>
      </c>
      <c r="TEF14" t="s">
        <v>8</v>
      </c>
      <c r="TEG14" t="s">
        <v>8</v>
      </c>
      <c r="TEH14" t="s">
        <v>8</v>
      </c>
      <c r="TEI14" t="s">
        <v>8</v>
      </c>
      <c r="TEJ14" t="s">
        <v>8</v>
      </c>
      <c r="TEK14" t="s">
        <v>8</v>
      </c>
      <c r="TEL14" t="s">
        <v>8</v>
      </c>
      <c r="TEM14" t="s">
        <v>8</v>
      </c>
      <c r="TEN14" t="s">
        <v>8</v>
      </c>
      <c r="TEO14" t="s">
        <v>8</v>
      </c>
      <c r="TEP14" t="s">
        <v>8</v>
      </c>
      <c r="TEQ14" t="s">
        <v>8</v>
      </c>
      <c r="TER14" t="s">
        <v>8</v>
      </c>
      <c r="TES14" t="s">
        <v>8</v>
      </c>
      <c r="TET14" t="s">
        <v>8</v>
      </c>
      <c r="TEU14" t="s">
        <v>8</v>
      </c>
      <c r="TEV14" t="s">
        <v>8</v>
      </c>
      <c r="TEW14" t="s">
        <v>8</v>
      </c>
      <c r="TEX14" t="s">
        <v>8</v>
      </c>
      <c r="TEY14" t="s">
        <v>8</v>
      </c>
      <c r="TEZ14" t="s">
        <v>8</v>
      </c>
      <c r="TFA14" t="s">
        <v>8</v>
      </c>
      <c r="TFB14" t="s">
        <v>8</v>
      </c>
      <c r="TFC14" t="s">
        <v>8</v>
      </c>
      <c r="TFD14" t="s">
        <v>8</v>
      </c>
      <c r="TFE14" t="s">
        <v>8</v>
      </c>
      <c r="TFF14" t="s">
        <v>8</v>
      </c>
      <c r="TFG14" t="s">
        <v>8</v>
      </c>
      <c r="TFH14" t="s">
        <v>8</v>
      </c>
      <c r="TFI14" t="s">
        <v>8</v>
      </c>
      <c r="TFJ14" t="s">
        <v>8</v>
      </c>
      <c r="TFK14" t="s">
        <v>8</v>
      </c>
      <c r="TFL14" t="s">
        <v>8</v>
      </c>
      <c r="TFM14" t="s">
        <v>8</v>
      </c>
      <c r="TFN14" t="s">
        <v>8</v>
      </c>
      <c r="TFO14" t="s">
        <v>8</v>
      </c>
      <c r="TFP14" t="s">
        <v>8</v>
      </c>
      <c r="TFQ14" t="s">
        <v>8</v>
      </c>
      <c r="TFR14" t="s">
        <v>8</v>
      </c>
      <c r="TFS14" t="s">
        <v>8</v>
      </c>
      <c r="TFT14" t="s">
        <v>8</v>
      </c>
      <c r="TFU14" t="s">
        <v>8</v>
      </c>
      <c r="TFV14" t="s">
        <v>8</v>
      </c>
      <c r="TFW14" t="s">
        <v>8</v>
      </c>
      <c r="TFX14" t="s">
        <v>8</v>
      </c>
      <c r="TFY14" t="s">
        <v>8</v>
      </c>
      <c r="TFZ14" t="s">
        <v>8</v>
      </c>
      <c r="TGA14" t="s">
        <v>8</v>
      </c>
      <c r="TGB14" t="s">
        <v>8</v>
      </c>
      <c r="TGC14" t="s">
        <v>8</v>
      </c>
      <c r="TGD14" t="s">
        <v>8</v>
      </c>
      <c r="TGE14" t="s">
        <v>8</v>
      </c>
      <c r="TGF14" t="s">
        <v>8</v>
      </c>
      <c r="TGG14" t="s">
        <v>8</v>
      </c>
      <c r="TGH14" t="s">
        <v>8</v>
      </c>
      <c r="TGI14" t="s">
        <v>8</v>
      </c>
      <c r="TGJ14" t="s">
        <v>8</v>
      </c>
      <c r="TGK14" t="s">
        <v>8</v>
      </c>
      <c r="TGL14" t="s">
        <v>8</v>
      </c>
      <c r="TGM14" t="s">
        <v>8</v>
      </c>
      <c r="TGN14" t="s">
        <v>8</v>
      </c>
      <c r="TGO14" t="s">
        <v>8</v>
      </c>
      <c r="TGP14" t="s">
        <v>8</v>
      </c>
      <c r="TGQ14" t="s">
        <v>8</v>
      </c>
      <c r="TGR14" t="s">
        <v>8</v>
      </c>
      <c r="TGS14" t="s">
        <v>8</v>
      </c>
      <c r="TGT14" t="s">
        <v>8</v>
      </c>
      <c r="TGU14" t="s">
        <v>8</v>
      </c>
      <c r="TGV14" t="s">
        <v>8</v>
      </c>
      <c r="TGW14" t="s">
        <v>8</v>
      </c>
      <c r="TGX14" t="s">
        <v>8</v>
      </c>
      <c r="TGY14" t="s">
        <v>8</v>
      </c>
      <c r="TGZ14" t="s">
        <v>8</v>
      </c>
      <c r="THA14" t="s">
        <v>8</v>
      </c>
      <c r="THB14" t="s">
        <v>8</v>
      </c>
      <c r="THC14" t="s">
        <v>8</v>
      </c>
      <c r="THD14" t="s">
        <v>8</v>
      </c>
      <c r="THE14" t="s">
        <v>8</v>
      </c>
      <c r="THF14" t="s">
        <v>8</v>
      </c>
      <c r="THG14" t="s">
        <v>8</v>
      </c>
      <c r="THH14" t="s">
        <v>8</v>
      </c>
      <c r="THI14" t="s">
        <v>8</v>
      </c>
      <c r="THJ14" t="s">
        <v>8</v>
      </c>
      <c r="THK14" t="s">
        <v>8</v>
      </c>
      <c r="THL14" t="s">
        <v>8</v>
      </c>
      <c r="THM14" t="s">
        <v>8</v>
      </c>
      <c r="THN14" t="s">
        <v>8</v>
      </c>
      <c r="THO14" t="s">
        <v>8</v>
      </c>
      <c r="THP14" t="s">
        <v>8</v>
      </c>
      <c r="THQ14" t="s">
        <v>8</v>
      </c>
      <c r="THR14" t="s">
        <v>8</v>
      </c>
      <c r="THS14" t="s">
        <v>8</v>
      </c>
      <c r="THT14" t="s">
        <v>8</v>
      </c>
      <c r="THU14" t="s">
        <v>8</v>
      </c>
      <c r="THV14" t="s">
        <v>8</v>
      </c>
      <c r="THW14" t="s">
        <v>8</v>
      </c>
      <c r="THX14" t="s">
        <v>8</v>
      </c>
      <c r="THY14" t="s">
        <v>8</v>
      </c>
      <c r="THZ14" t="s">
        <v>8</v>
      </c>
      <c r="TIA14" t="s">
        <v>8</v>
      </c>
      <c r="TIB14" t="s">
        <v>8</v>
      </c>
      <c r="TIC14" t="s">
        <v>8</v>
      </c>
      <c r="TID14" t="s">
        <v>8</v>
      </c>
      <c r="TIE14" t="s">
        <v>8</v>
      </c>
      <c r="TIF14" t="s">
        <v>8</v>
      </c>
      <c r="TIG14" t="s">
        <v>8</v>
      </c>
      <c r="TIH14" t="s">
        <v>8</v>
      </c>
      <c r="TII14" t="s">
        <v>8</v>
      </c>
      <c r="TIJ14" t="s">
        <v>8</v>
      </c>
      <c r="TIK14" t="s">
        <v>8</v>
      </c>
      <c r="TIL14" t="s">
        <v>8</v>
      </c>
      <c r="TIM14" t="s">
        <v>8</v>
      </c>
      <c r="TIN14" t="s">
        <v>8</v>
      </c>
      <c r="TIO14" t="s">
        <v>8</v>
      </c>
      <c r="TIP14" t="s">
        <v>8</v>
      </c>
      <c r="TIQ14" t="s">
        <v>8</v>
      </c>
      <c r="TIR14" t="s">
        <v>8</v>
      </c>
      <c r="TIS14" t="s">
        <v>8</v>
      </c>
      <c r="TIT14" t="s">
        <v>8</v>
      </c>
      <c r="TIU14" t="s">
        <v>8</v>
      </c>
      <c r="TIV14" t="s">
        <v>8</v>
      </c>
      <c r="TIW14" t="s">
        <v>8</v>
      </c>
      <c r="TIX14" t="s">
        <v>8</v>
      </c>
      <c r="TIY14" t="s">
        <v>8</v>
      </c>
      <c r="TIZ14" t="s">
        <v>8</v>
      </c>
      <c r="TJA14" t="s">
        <v>8</v>
      </c>
      <c r="TJB14" t="s">
        <v>8</v>
      </c>
      <c r="TJC14" t="s">
        <v>8</v>
      </c>
      <c r="TJD14" t="s">
        <v>8</v>
      </c>
      <c r="TJE14" t="s">
        <v>8</v>
      </c>
      <c r="TJF14" t="s">
        <v>8</v>
      </c>
      <c r="TJG14" t="s">
        <v>8</v>
      </c>
      <c r="TJH14" t="s">
        <v>8</v>
      </c>
      <c r="TJI14" t="s">
        <v>8</v>
      </c>
      <c r="TJJ14" t="s">
        <v>8</v>
      </c>
      <c r="TJK14" t="s">
        <v>8</v>
      </c>
      <c r="TJL14" t="s">
        <v>8</v>
      </c>
      <c r="TJM14" t="s">
        <v>8</v>
      </c>
      <c r="TJN14" t="s">
        <v>8</v>
      </c>
      <c r="TJO14" t="s">
        <v>8</v>
      </c>
      <c r="TJP14" t="s">
        <v>8</v>
      </c>
      <c r="TJQ14" t="s">
        <v>8</v>
      </c>
      <c r="TJR14" t="s">
        <v>8</v>
      </c>
      <c r="TJS14" t="s">
        <v>8</v>
      </c>
      <c r="TJT14" t="s">
        <v>8</v>
      </c>
      <c r="TJU14" t="s">
        <v>8</v>
      </c>
      <c r="TJV14" t="s">
        <v>8</v>
      </c>
      <c r="TJW14" t="s">
        <v>8</v>
      </c>
      <c r="TJX14" t="s">
        <v>8</v>
      </c>
      <c r="TJY14" t="s">
        <v>8</v>
      </c>
      <c r="TJZ14" t="s">
        <v>8</v>
      </c>
      <c r="TKA14" t="s">
        <v>8</v>
      </c>
      <c r="TKB14" t="s">
        <v>8</v>
      </c>
      <c r="TKC14" t="s">
        <v>8</v>
      </c>
      <c r="TKD14" t="s">
        <v>8</v>
      </c>
      <c r="TKE14" t="s">
        <v>8</v>
      </c>
      <c r="TKF14" t="s">
        <v>8</v>
      </c>
      <c r="TKG14" t="s">
        <v>8</v>
      </c>
      <c r="TKH14" t="s">
        <v>8</v>
      </c>
      <c r="TKI14" t="s">
        <v>8</v>
      </c>
      <c r="TKJ14" t="s">
        <v>8</v>
      </c>
      <c r="TKK14" t="s">
        <v>8</v>
      </c>
      <c r="TKL14" t="s">
        <v>8</v>
      </c>
      <c r="TKM14" t="s">
        <v>8</v>
      </c>
      <c r="TKN14" t="s">
        <v>8</v>
      </c>
      <c r="TKO14" t="s">
        <v>8</v>
      </c>
      <c r="TKP14" t="s">
        <v>8</v>
      </c>
      <c r="TKQ14" t="s">
        <v>8</v>
      </c>
      <c r="TKR14" t="s">
        <v>8</v>
      </c>
      <c r="TKS14" t="s">
        <v>8</v>
      </c>
      <c r="TKT14" t="s">
        <v>8</v>
      </c>
      <c r="TKU14" t="s">
        <v>8</v>
      </c>
      <c r="TKV14" t="s">
        <v>8</v>
      </c>
      <c r="TKW14" t="s">
        <v>8</v>
      </c>
      <c r="TKX14" t="s">
        <v>8</v>
      </c>
      <c r="TKY14" t="s">
        <v>8</v>
      </c>
      <c r="TKZ14" t="s">
        <v>8</v>
      </c>
      <c r="TLA14" t="s">
        <v>8</v>
      </c>
      <c r="TLB14" t="s">
        <v>8</v>
      </c>
      <c r="TLC14" t="s">
        <v>8</v>
      </c>
      <c r="TLD14" t="s">
        <v>8</v>
      </c>
      <c r="TLE14" t="s">
        <v>8</v>
      </c>
      <c r="TLF14" t="s">
        <v>8</v>
      </c>
      <c r="TLG14" t="s">
        <v>8</v>
      </c>
      <c r="TLH14" t="s">
        <v>8</v>
      </c>
      <c r="TLI14" t="s">
        <v>8</v>
      </c>
      <c r="TLJ14" t="s">
        <v>8</v>
      </c>
      <c r="TLK14" t="s">
        <v>8</v>
      </c>
      <c r="TLL14" t="s">
        <v>8</v>
      </c>
      <c r="TLM14" t="s">
        <v>8</v>
      </c>
      <c r="TLN14" t="s">
        <v>8</v>
      </c>
      <c r="TLO14" t="s">
        <v>8</v>
      </c>
      <c r="TLP14" t="s">
        <v>8</v>
      </c>
      <c r="TLQ14" t="s">
        <v>8</v>
      </c>
      <c r="TLR14" t="s">
        <v>8</v>
      </c>
      <c r="TLS14" t="s">
        <v>8</v>
      </c>
      <c r="TLT14" t="s">
        <v>8</v>
      </c>
      <c r="TLU14" t="s">
        <v>8</v>
      </c>
      <c r="TLV14" t="s">
        <v>8</v>
      </c>
      <c r="TLW14" t="s">
        <v>8</v>
      </c>
      <c r="TLX14" t="s">
        <v>8</v>
      </c>
      <c r="TLY14" t="s">
        <v>8</v>
      </c>
      <c r="TLZ14" t="s">
        <v>8</v>
      </c>
      <c r="TMA14" t="s">
        <v>8</v>
      </c>
      <c r="TMB14" t="s">
        <v>8</v>
      </c>
      <c r="TMC14" t="s">
        <v>8</v>
      </c>
      <c r="TMD14" t="s">
        <v>8</v>
      </c>
      <c r="TME14" t="s">
        <v>8</v>
      </c>
      <c r="TMF14" t="s">
        <v>8</v>
      </c>
      <c r="TMG14" t="s">
        <v>8</v>
      </c>
      <c r="TMH14" t="s">
        <v>8</v>
      </c>
      <c r="TMI14" t="s">
        <v>8</v>
      </c>
      <c r="TMJ14" t="s">
        <v>8</v>
      </c>
      <c r="TMK14" t="s">
        <v>8</v>
      </c>
      <c r="TML14" t="s">
        <v>8</v>
      </c>
      <c r="TMM14" t="s">
        <v>8</v>
      </c>
      <c r="TMN14" t="s">
        <v>8</v>
      </c>
      <c r="TMO14" t="s">
        <v>8</v>
      </c>
      <c r="TMP14" t="s">
        <v>8</v>
      </c>
      <c r="TMQ14" t="s">
        <v>8</v>
      </c>
      <c r="TMR14" t="s">
        <v>8</v>
      </c>
      <c r="TMS14" t="s">
        <v>8</v>
      </c>
      <c r="TMT14" t="s">
        <v>8</v>
      </c>
      <c r="TMU14" t="s">
        <v>8</v>
      </c>
      <c r="TMV14" t="s">
        <v>8</v>
      </c>
      <c r="TMW14" t="s">
        <v>8</v>
      </c>
      <c r="TMX14" t="s">
        <v>8</v>
      </c>
      <c r="TMY14" t="s">
        <v>8</v>
      </c>
      <c r="TMZ14" t="s">
        <v>8</v>
      </c>
      <c r="TNA14" t="s">
        <v>8</v>
      </c>
      <c r="TNB14" t="s">
        <v>8</v>
      </c>
      <c r="TNC14" t="s">
        <v>8</v>
      </c>
      <c r="TND14" t="s">
        <v>8</v>
      </c>
      <c r="TNE14" t="s">
        <v>8</v>
      </c>
      <c r="TNF14" t="s">
        <v>8</v>
      </c>
      <c r="TNG14" t="s">
        <v>8</v>
      </c>
      <c r="TNH14" t="s">
        <v>8</v>
      </c>
      <c r="TNI14" t="s">
        <v>8</v>
      </c>
      <c r="TNJ14" t="s">
        <v>8</v>
      </c>
      <c r="TNK14" t="s">
        <v>8</v>
      </c>
      <c r="TNL14" t="s">
        <v>8</v>
      </c>
      <c r="TNM14" t="s">
        <v>8</v>
      </c>
      <c r="TNN14" t="s">
        <v>8</v>
      </c>
      <c r="TNO14" t="s">
        <v>8</v>
      </c>
      <c r="TNP14" t="s">
        <v>8</v>
      </c>
      <c r="TNQ14" t="s">
        <v>8</v>
      </c>
      <c r="TNR14" t="s">
        <v>8</v>
      </c>
      <c r="TNS14" t="s">
        <v>8</v>
      </c>
      <c r="TNT14" t="s">
        <v>8</v>
      </c>
      <c r="TNU14" t="s">
        <v>8</v>
      </c>
      <c r="TNV14" t="s">
        <v>8</v>
      </c>
      <c r="TNW14" t="s">
        <v>8</v>
      </c>
      <c r="TNX14" t="s">
        <v>8</v>
      </c>
      <c r="TNY14" t="s">
        <v>8</v>
      </c>
      <c r="TNZ14" t="s">
        <v>8</v>
      </c>
      <c r="TOA14" t="s">
        <v>8</v>
      </c>
      <c r="TOB14" t="s">
        <v>8</v>
      </c>
      <c r="TOC14" t="s">
        <v>8</v>
      </c>
      <c r="TOD14" t="s">
        <v>8</v>
      </c>
      <c r="TOE14" t="s">
        <v>8</v>
      </c>
      <c r="TOF14" t="s">
        <v>8</v>
      </c>
      <c r="TOG14" t="s">
        <v>8</v>
      </c>
      <c r="TOH14" t="s">
        <v>8</v>
      </c>
      <c r="TOI14" t="s">
        <v>8</v>
      </c>
      <c r="TOJ14" t="s">
        <v>8</v>
      </c>
      <c r="TOK14" t="s">
        <v>8</v>
      </c>
      <c r="TOL14" t="s">
        <v>8</v>
      </c>
      <c r="TOM14" t="s">
        <v>8</v>
      </c>
      <c r="TON14" t="s">
        <v>8</v>
      </c>
      <c r="TOO14" t="s">
        <v>8</v>
      </c>
      <c r="TOP14" t="s">
        <v>8</v>
      </c>
      <c r="TOQ14" t="s">
        <v>8</v>
      </c>
      <c r="TOR14" t="s">
        <v>8</v>
      </c>
      <c r="TOS14" t="s">
        <v>8</v>
      </c>
      <c r="TOT14" t="s">
        <v>8</v>
      </c>
      <c r="TOU14" t="s">
        <v>8</v>
      </c>
      <c r="TOV14" t="s">
        <v>8</v>
      </c>
      <c r="TOW14" t="s">
        <v>8</v>
      </c>
      <c r="TOX14" t="s">
        <v>8</v>
      </c>
      <c r="TOY14" t="s">
        <v>8</v>
      </c>
      <c r="TOZ14" t="s">
        <v>8</v>
      </c>
      <c r="TPA14" t="s">
        <v>8</v>
      </c>
      <c r="TPB14" t="s">
        <v>8</v>
      </c>
      <c r="TPC14" t="s">
        <v>8</v>
      </c>
      <c r="TPD14" t="s">
        <v>8</v>
      </c>
      <c r="TPE14" t="s">
        <v>8</v>
      </c>
      <c r="TPF14" t="s">
        <v>8</v>
      </c>
      <c r="TPG14" t="s">
        <v>8</v>
      </c>
      <c r="TPH14" t="s">
        <v>8</v>
      </c>
      <c r="TPI14" t="s">
        <v>8</v>
      </c>
      <c r="TPJ14" t="s">
        <v>8</v>
      </c>
      <c r="TPK14" t="s">
        <v>8</v>
      </c>
      <c r="TPL14" t="s">
        <v>8</v>
      </c>
      <c r="TPM14" t="s">
        <v>8</v>
      </c>
      <c r="TPN14" t="s">
        <v>8</v>
      </c>
      <c r="TPO14" t="s">
        <v>8</v>
      </c>
      <c r="TPP14" t="s">
        <v>8</v>
      </c>
      <c r="TPQ14" t="s">
        <v>8</v>
      </c>
      <c r="TPR14" t="s">
        <v>8</v>
      </c>
      <c r="TPS14" t="s">
        <v>8</v>
      </c>
      <c r="TPT14" t="s">
        <v>8</v>
      </c>
      <c r="TPU14" t="s">
        <v>8</v>
      </c>
      <c r="TPV14" t="s">
        <v>8</v>
      </c>
      <c r="TPW14" t="s">
        <v>8</v>
      </c>
      <c r="TPX14" t="s">
        <v>8</v>
      </c>
      <c r="TPY14" t="s">
        <v>8</v>
      </c>
      <c r="TPZ14" t="s">
        <v>8</v>
      </c>
      <c r="TQA14" t="s">
        <v>8</v>
      </c>
      <c r="TQB14" t="s">
        <v>8</v>
      </c>
      <c r="TQC14" t="s">
        <v>8</v>
      </c>
      <c r="TQD14" t="s">
        <v>8</v>
      </c>
      <c r="TQE14" t="s">
        <v>8</v>
      </c>
      <c r="TQF14" t="s">
        <v>8</v>
      </c>
      <c r="TQG14" t="s">
        <v>8</v>
      </c>
      <c r="TQH14" t="s">
        <v>8</v>
      </c>
      <c r="TQI14" t="s">
        <v>8</v>
      </c>
      <c r="TQJ14" t="s">
        <v>8</v>
      </c>
      <c r="TQK14" t="s">
        <v>8</v>
      </c>
      <c r="TQL14" t="s">
        <v>8</v>
      </c>
      <c r="TQM14" t="s">
        <v>8</v>
      </c>
      <c r="TQN14" t="s">
        <v>8</v>
      </c>
      <c r="TQO14" t="s">
        <v>8</v>
      </c>
      <c r="TQP14" t="s">
        <v>8</v>
      </c>
      <c r="TQQ14" t="s">
        <v>8</v>
      </c>
      <c r="TQR14" t="s">
        <v>8</v>
      </c>
      <c r="TQS14" t="s">
        <v>8</v>
      </c>
      <c r="TQT14" t="s">
        <v>8</v>
      </c>
      <c r="TQU14" t="s">
        <v>8</v>
      </c>
      <c r="TQV14" t="s">
        <v>8</v>
      </c>
      <c r="TQW14" t="s">
        <v>8</v>
      </c>
      <c r="TQX14" t="s">
        <v>8</v>
      </c>
      <c r="TQY14" t="s">
        <v>8</v>
      </c>
      <c r="TQZ14" t="s">
        <v>8</v>
      </c>
      <c r="TRA14" t="s">
        <v>8</v>
      </c>
      <c r="TRB14" t="s">
        <v>8</v>
      </c>
      <c r="TRC14" t="s">
        <v>8</v>
      </c>
      <c r="TRD14" t="s">
        <v>8</v>
      </c>
      <c r="TRE14" t="s">
        <v>8</v>
      </c>
      <c r="TRF14" t="s">
        <v>8</v>
      </c>
      <c r="TRG14" t="s">
        <v>8</v>
      </c>
      <c r="TRH14" t="s">
        <v>8</v>
      </c>
      <c r="TRI14" t="s">
        <v>8</v>
      </c>
      <c r="TRJ14" t="s">
        <v>8</v>
      </c>
      <c r="TRK14" t="s">
        <v>8</v>
      </c>
      <c r="TRL14" t="s">
        <v>8</v>
      </c>
      <c r="TRM14" t="s">
        <v>8</v>
      </c>
      <c r="TRN14" t="s">
        <v>8</v>
      </c>
      <c r="TRO14" t="s">
        <v>8</v>
      </c>
      <c r="TRP14" t="s">
        <v>8</v>
      </c>
      <c r="TRQ14" t="s">
        <v>8</v>
      </c>
      <c r="TRR14" t="s">
        <v>8</v>
      </c>
      <c r="TRS14" t="s">
        <v>8</v>
      </c>
      <c r="TRT14" t="s">
        <v>8</v>
      </c>
      <c r="TRU14" t="s">
        <v>8</v>
      </c>
      <c r="TRV14" t="s">
        <v>8</v>
      </c>
      <c r="TRW14" t="s">
        <v>8</v>
      </c>
      <c r="TRX14" t="s">
        <v>8</v>
      </c>
      <c r="TRY14" t="s">
        <v>8</v>
      </c>
      <c r="TRZ14" t="s">
        <v>8</v>
      </c>
      <c r="TSA14" t="s">
        <v>8</v>
      </c>
      <c r="TSB14" t="s">
        <v>8</v>
      </c>
      <c r="TSC14" t="s">
        <v>8</v>
      </c>
      <c r="TSD14" t="s">
        <v>8</v>
      </c>
      <c r="TSE14" t="s">
        <v>8</v>
      </c>
      <c r="TSF14" t="s">
        <v>8</v>
      </c>
      <c r="TSG14" t="s">
        <v>8</v>
      </c>
      <c r="TSH14" t="s">
        <v>8</v>
      </c>
      <c r="TSI14" t="s">
        <v>8</v>
      </c>
      <c r="TSJ14" t="s">
        <v>8</v>
      </c>
      <c r="TSK14" t="s">
        <v>8</v>
      </c>
      <c r="TSL14" t="s">
        <v>8</v>
      </c>
      <c r="TSM14" t="s">
        <v>8</v>
      </c>
      <c r="TSN14" t="s">
        <v>8</v>
      </c>
      <c r="TSO14" t="s">
        <v>8</v>
      </c>
      <c r="TSP14" t="s">
        <v>8</v>
      </c>
      <c r="TSQ14" t="s">
        <v>8</v>
      </c>
      <c r="TSR14" t="s">
        <v>8</v>
      </c>
      <c r="TSS14" t="s">
        <v>8</v>
      </c>
      <c r="TST14" t="s">
        <v>8</v>
      </c>
      <c r="TSU14" t="s">
        <v>8</v>
      </c>
      <c r="TSV14" t="s">
        <v>8</v>
      </c>
      <c r="TSW14" t="s">
        <v>8</v>
      </c>
      <c r="TSX14" t="s">
        <v>8</v>
      </c>
      <c r="TSY14" t="s">
        <v>8</v>
      </c>
      <c r="TSZ14" t="s">
        <v>8</v>
      </c>
      <c r="TTA14" t="s">
        <v>8</v>
      </c>
      <c r="TTB14" t="s">
        <v>8</v>
      </c>
      <c r="TTC14" t="s">
        <v>8</v>
      </c>
      <c r="TTD14" t="s">
        <v>8</v>
      </c>
      <c r="TTE14" t="s">
        <v>8</v>
      </c>
      <c r="TTF14" t="s">
        <v>8</v>
      </c>
      <c r="TTG14" t="s">
        <v>8</v>
      </c>
      <c r="TTH14" t="s">
        <v>8</v>
      </c>
      <c r="TTI14" t="s">
        <v>8</v>
      </c>
      <c r="TTJ14" t="s">
        <v>8</v>
      </c>
      <c r="TTK14" t="s">
        <v>8</v>
      </c>
      <c r="TTL14" t="s">
        <v>8</v>
      </c>
      <c r="TTM14" t="s">
        <v>8</v>
      </c>
      <c r="TTN14" t="s">
        <v>8</v>
      </c>
      <c r="TTO14" t="s">
        <v>8</v>
      </c>
      <c r="TTP14" t="s">
        <v>8</v>
      </c>
      <c r="TTQ14" t="s">
        <v>8</v>
      </c>
      <c r="TTR14" t="s">
        <v>8</v>
      </c>
      <c r="TTS14" t="s">
        <v>8</v>
      </c>
      <c r="TTT14" t="s">
        <v>8</v>
      </c>
      <c r="TTU14" t="s">
        <v>8</v>
      </c>
      <c r="TTV14" t="s">
        <v>8</v>
      </c>
      <c r="TTW14" t="s">
        <v>8</v>
      </c>
      <c r="TTX14" t="s">
        <v>8</v>
      </c>
      <c r="TTY14" t="s">
        <v>8</v>
      </c>
      <c r="TTZ14" t="s">
        <v>8</v>
      </c>
      <c r="TUA14" t="s">
        <v>8</v>
      </c>
      <c r="TUB14" t="s">
        <v>8</v>
      </c>
      <c r="TUC14" t="s">
        <v>8</v>
      </c>
      <c r="TUD14" t="s">
        <v>8</v>
      </c>
      <c r="TUE14" t="s">
        <v>8</v>
      </c>
      <c r="TUF14" t="s">
        <v>8</v>
      </c>
      <c r="TUG14" t="s">
        <v>8</v>
      </c>
      <c r="TUH14" t="s">
        <v>8</v>
      </c>
      <c r="TUI14" t="s">
        <v>8</v>
      </c>
      <c r="TUJ14" t="s">
        <v>8</v>
      </c>
      <c r="TUK14" t="s">
        <v>8</v>
      </c>
      <c r="TUL14" t="s">
        <v>8</v>
      </c>
      <c r="TUM14" t="s">
        <v>8</v>
      </c>
      <c r="TUN14" t="s">
        <v>8</v>
      </c>
      <c r="TUO14" t="s">
        <v>8</v>
      </c>
      <c r="TUP14" t="s">
        <v>8</v>
      </c>
      <c r="TUQ14" t="s">
        <v>8</v>
      </c>
      <c r="TUR14" t="s">
        <v>8</v>
      </c>
      <c r="TUS14" t="s">
        <v>8</v>
      </c>
      <c r="TUT14" t="s">
        <v>8</v>
      </c>
      <c r="TUU14" t="s">
        <v>8</v>
      </c>
      <c r="TUV14" t="s">
        <v>8</v>
      </c>
      <c r="TUW14" t="s">
        <v>8</v>
      </c>
      <c r="TUX14" t="s">
        <v>8</v>
      </c>
      <c r="TUY14" t="s">
        <v>8</v>
      </c>
      <c r="TUZ14" t="s">
        <v>8</v>
      </c>
      <c r="TVA14" t="s">
        <v>8</v>
      </c>
      <c r="TVB14" t="s">
        <v>8</v>
      </c>
      <c r="TVC14" t="s">
        <v>8</v>
      </c>
      <c r="TVD14" t="s">
        <v>8</v>
      </c>
      <c r="TVE14" t="s">
        <v>8</v>
      </c>
      <c r="TVF14" t="s">
        <v>8</v>
      </c>
      <c r="TVG14" t="s">
        <v>8</v>
      </c>
      <c r="TVH14" t="s">
        <v>8</v>
      </c>
      <c r="TVI14" t="s">
        <v>8</v>
      </c>
      <c r="TVJ14" t="s">
        <v>8</v>
      </c>
      <c r="TVK14" t="s">
        <v>8</v>
      </c>
      <c r="TVL14" t="s">
        <v>8</v>
      </c>
      <c r="TVM14" t="s">
        <v>8</v>
      </c>
      <c r="TVN14" t="s">
        <v>8</v>
      </c>
      <c r="TVO14" t="s">
        <v>8</v>
      </c>
      <c r="TVP14" t="s">
        <v>8</v>
      </c>
      <c r="TVQ14" t="s">
        <v>8</v>
      </c>
      <c r="TVR14" t="s">
        <v>8</v>
      </c>
      <c r="TVS14" t="s">
        <v>8</v>
      </c>
      <c r="TVT14" t="s">
        <v>8</v>
      </c>
      <c r="TVU14" t="s">
        <v>8</v>
      </c>
      <c r="TVV14" t="s">
        <v>8</v>
      </c>
      <c r="TVW14" t="s">
        <v>8</v>
      </c>
      <c r="TVX14" t="s">
        <v>8</v>
      </c>
      <c r="TVY14" t="s">
        <v>8</v>
      </c>
      <c r="TVZ14" t="s">
        <v>8</v>
      </c>
      <c r="TWA14" t="s">
        <v>8</v>
      </c>
      <c r="TWB14" t="s">
        <v>8</v>
      </c>
      <c r="TWC14" t="s">
        <v>8</v>
      </c>
      <c r="TWD14" t="s">
        <v>8</v>
      </c>
      <c r="TWE14" t="s">
        <v>8</v>
      </c>
      <c r="TWF14" t="s">
        <v>8</v>
      </c>
      <c r="TWG14" t="s">
        <v>8</v>
      </c>
      <c r="TWH14" t="s">
        <v>8</v>
      </c>
      <c r="TWI14" t="s">
        <v>8</v>
      </c>
      <c r="TWJ14" t="s">
        <v>8</v>
      </c>
      <c r="TWK14" t="s">
        <v>8</v>
      </c>
      <c r="TWL14" t="s">
        <v>8</v>
      </c>
      <c r="TWM14" t="s">
        <v>8</v>
      </c>
      <c r="TWN14" t="s">
        <v>8</v>
      </c>
      <c r="TWO14" t="s">
        <v>8</v>
      </c>
      <c r="TWP14" t="s">
        <v>8</v>
      </c>
      <c r="TWQ14" t="s">
        <v>8</v>
      </c>
      <c r="TWR14" t="s">
        <v>8</v>
      </c>
      <c r="TWS14" t="s">
        <v>8</v>
      </c>
      <c r="TWT14" t="s">
        <v>8</v>
      </c>
      <c r="TWU14" t="s">
        <v>8</v>
      </c>
      <c r="TWV14" t="s">
        <v>8</v>
      </c>
      <c r="TWW14" t="s">
        <v>8</v>
      </c>
      <c r="TWX14" t="s">
        <v>8</v>
      </c>
      <c r="TWY14" t="s">
        <v>8</v>
      </c>
      <c r="TWZ14" t="s">
        <v>8</v>
      </c>
      <c r="TXA14" t="s">
        <v>8</v>
      </c>
      <c r="TXB14" t="s">
        <v>8</v>
      </c>
      <c r="TXC14" t="s">
        <v>8</v>
      </c>
      <c r="TXD14" t="s">
        <v>8</v>
      </c>
      <c r="TXE14" t="s">
        <v>8</v>
      </c>
      <c r="TXF14" t="s">
        <v>8</v>
      </c>
      <c r="TXG14" t="s">
        <v>8</v>
      </c>
      <c r="TXH14" t="s">
        <v>8</v>
      </c>
      <c r="TXI14" t="s">
        <v>8</v>
      </c>
      <c r="TXJ14" t="s">
        <v>8</v>
      </c>
      <c r="TXK14" t="s">
        <v>8</v>
      </c>
      <c r="TXL14" t="s">
        <v>8</v>
      </c>
      <c r="TXM14" t="s">
        <v>8</v>
      </c>
      <c r="TXN14" t="s">
        <v>8</v>
      </c>
      <c r="TXO14" t="s">
        <v>8</v>
      </c>
      <c r="TXP14" t="s">
        <v>8</v>
      </c>
      <c r="TXQ14" t="s">
        <v>8</v>
      </c>
      <c r="TXR14" t="s">
        <v>8</v>
      </c>
      <c r="TXS14" t="s">
        <v>8</v>
      </c>
      <c r="TXT14" t="s">
        <v>8</v>
      </c>
      <c r="TXU14" t="s">
        <v>8</v>
      </c>
      <c r="TXV14" t="s">
        <v>8</v>
      </c>
      <c r="TXW14" t="s">
        <v>8</v>
      </c>
      <c r="TXX14" t="s">
        <v>8</v>
      </c>
      <c r="TXY14" t="s">
        <v>8</v>
      </c>
      <c r="TXZ14" t="s">
        <v>8</v>
      </c>
      <c r="TYA14" t="s">
        <v>8</v>
      </c>
      <c r="TYB14" t="s">
        <v>8</v>
      </c>
      <c r="TYC14" t="s">
        <v>8</v>
      </c>
      <c r="TYD14" t="s">
        <v>8</v>
      </c>
      <c r="TYE14" t="s">
        <v>8</v>
      </c>
      <c r="TYF14" t="s">
        <v>8</v>
      </c>
      <c r="TYG14" t="s">
        <v>8</v>
      </c>
      <c r="TYH14" t="s">
        <v>8</v>
      </c>
      <c r="TYI14" t="s">
        <v>8</v>
      </c>
      <c r="TYJ14" t="s">
        <v>8</v>
      </c>
      <c r="TYK14" t="s">
        <v>8</v>
      </c>
      <c r="TYL14" t="s">
        <v>8</v>
      </c>
      <c r="TYM14" t="s">
        <v>8</v>
      </c>
      <c r="TYN14" t="s">
        <v>8</v>
      </c>
      <c r="TYO14" t="s">
        <v>8</v>
      </c>
      <c r="TYP14" t="s">
        <v>8</v>
      </c>
      <c r="TYQ14" t="s">
        <v>8</v>
      </c>
      <c r="TYR14" t="s">
        <v>8</v>
      </c>
      <c r="TYS14" t="s">
        <v>8</v>
      </c>
      <c r="TYT14" t="s">
        <v>8</v>
      </c>
      <c r="TYU14" t="s">
        <v>8</v>
      </c>
      <c r="TYV14" t="s">
        <v>8</v>
      </c>
      <c r="TYW14" t="s">
        <v>8</v>
      </c>
      <c r="TYX14" t="s">
        <v>8</v>
      </c>
      <c r="TYY14" t="s">
        <v>8</v>
      </c>
      <c r="TYZ14" t="s">
        <v>8</v>
      </c>
      <c r="TZA14" t="s">
        <v>8</v>
      </c>
      <c r="TZB14" t="s">
        <v>8</v>
      </c>
      <c r="TZC14" t="s">
        <v>8</v>
      </c>
      <c r="TZD14" t="s">
        <v>8</v>
      </c>
      <c r="TZE14" t="s">
        <v>8</v>
      </c>
      <c r="TZF14" t="s">
        <v>8</v>
      </c>
      <c r="TZG14" t="s">
        <v>8</v>
      </c>
      <c r="TZH14" t="s">
        <v>8</v>
      </c>
      <c r="TZI14" t="s">
        <v>8</v>
      </c>
      <c r="TZJ14" t="s">
        <v>8</v>
      </c>
      <c r="TZK14" t="s">
        <v>8</v>
      </c>
      <c r="TZL14" t="s">
        <v>8</v>
      </c>
      <c r="TZM14" t="s">
        <v>8</v>
      </c>
      <c r="TZN14" t="s">
        <v>8</v>
      </c>
      <c r="TZO14" t="s">
        <v>8</v>
      </c>
      <c r="TZP14" t="s">
        <v>8</v>
      </c>
      <c r="TZQ14" t="s">
        <v>8</v>
      </c>
      <c r="TZR14" t="s">
        <v>8</v>
      </c>
      <c r="TZS14" t="s">
        <v>8</v>
      </c>
      <c r="TZT14" t="s">
        <v>8</v>
      </c>
      <c r="TZU14" t="s">
        <v>8</v>
      </c>
      <c r="TZV14" t="s">
        <v>8</v>
      </c>
      <c r="TZW14" t="s">
        <v>8</v>
      </c>
      <c r="TZX14" t="s">
        <v>8</v>
      </c>
      <c r="TZY14" t="s">
        <v>8</v>
      </c>
      <c r="TZZ14" t="s">
        <v>8</v>
      </c>
      <c r="UAA14" t="s">
        <v>8</v>
      </c>
      <c r="UAB14" t="s">
        <v>8</v>
      </c>
      <c r="UAC14" t="s">
        <v>8</v>
      </c>
      <c r="UAD14" t="s">
        <v>8</v>
      </c>
      <c r="UAE14" t="s">
        <v>8</v>
      </c>
      <c r="UAF14" t="s">
        <v>8</v>
      </c>
      <c r="UAG14" t="s">
        <v>8</v>
      </c>
      <c r="UAH14" t="s">
        <v>8</v>
      </c>
      <c r="UAI14" t="s">
        <v>8</v>
      </c>
      <c r="UAJ14" t="s">
        <v>8</v>
      </c>
      <c r="UAK14" t="s">
        <v>8</v>
      </c>
      <c r="UAL14" t="s">
        <v>8</v>
      </c>
      <c r="UAM14" t="s">
        <v>8</v>
      </c>
      <c r="UAN14" t="s">
        <v>8</v>
      </c>
      <c r="UAO14" t="s">
        <v>8</v>
      </c>
      <c r="UAP14" t="s">
        <v>8</v>
      </c>
      <c r="UAQ14" t="s">
        <v>8</v>
      </c>
      <c r="UAR14" t="s">
        <v>8</v>
      </c>
      <c r="UAS14" t="s">
        <v>8</v>
      </c>
      <c r="UAT14" t="s">
        <v>8</v>
      </c>
      <c r="UAU14" t="s">
        <v>8</v>
      </c>
      <c r="UAV14" t="s">
        <v>8</v>
      </c>
      <c r="UAW14" t="s">
        <v>8</v>
      </c>
      <c r="UAX14" t="s">
        <v>8</v>
      </c>
      <c r="UAY14" t="s">
        <v>8</v>
      </c>
      <c r="UAZ14" t="s">
        <v>8</v>
      </c>
      <c r="UBA14" t="s">
        <v>8</v>
      </c>
      <c r="UBB14" t="s">
        <v>8</v>
      </c>
      <c r="UBC14" t="s">
        <v>8</v>
      </c>
      <c r="UBD14" t="s">
        <v>8</v>
      </c>
      <c r="UBE14" t="s">
        <v>8</v>
      </c>
      <c r="UBF14" t="s">
        <v>8</v>
      </c>
      <c r="UBG14" t="s">
        <v>8</v>
      </c>
      <c r="UBH14" t="s">
        <v>8</v>
      </c>
      <c r="UBI14" t="s">
        <v>8</v>
      </c>
      <c r="UBJ14" t="s">
        <v>8</v>
      </c>
      <c r="UBK14" t="s">
        <v>8</v>
      </c>
      <c r="UBL14" t="s">
        <v>8</v>
      </c>
      <c r="UBM14" t="s">
        <v>8</v>
      </c>
      <c r="UBN14" t="s">
        <v>8</v>
      </c>
      <c r="UBO14" t="s">
        <v>8</v>
      </c>
      <c r="UBP14" t="s">
        <v>8</v>
      </c>
      <c r="UBQ14" t="s">
        <v>8</v>
      </c>
      <c r="UBR14" t="s">
        <v>8</v>
      </c>
      <c r="UBS14" t="s">
        <v>8</v>
      </c>
      <c r="UBT14" t="s">
        <v>8</v>
      </c>
      <c r="UBU14" t="s">
        <v>8</v>
      </c>
      <c r="UBV14" t="s">
        <v>8</v>
      </c>
      <c r="UBW14" t="s">
        <v>8</v>
      </c>
      <c r="UBX14" t="s">
        <v>8</v>
      </c>
      <c r="UBY14" t="s">
        <v>8</v>
      </c>
      <c r="UBZ14" t="s">
        <v>8</v>
      </c>
      <c r="UCA14" t="s">
        <v>8</v>
      </c>
      <c r="UCB14" t="s">
        <v>8</v>
      </c>
      <c r="UCC14" t="s">
        <v>8</v>
      </c>
      <c r="UCD14" t="s">
        <v>8</v>
      </c>
      <c r="UCE14" t="s">
        <v>8</v>
      </c>
      <c r="UCF14" t="s">
        <v>8</v>
      </c>
      <c r="UCG14" t="s">
        <v>8</v>
      </c>
      <c r="UCH14" t="s">
        <v>8</v>
      </c>
      <c r="UCI14" t="s">
        <v>8</v>
      </c>
      <c r="UCJ14" t="s">
        <v>8</v>
      </c>
      <c r="UCK14" t="s">
        <v>8</v>
      </c>
      <c r="UCL14" t="s">
        <v>8</v>
      </c>
      <c r="UCM14" t="s">
        <v>8</v>
      </c>
      <c r="UCN14" t="s">
        <v>8</v>
      </c>
      <c r="UCO14" t="s">
        <v>8</v>
      </c>
      <c r="UCP14" t="s">
        <v>8</v>
      </c>
      <c r="UCQ14" t="s">
        <v>8</v>
      </c>
      <c r="UCR14" t="s">
        <v>8</v>
      </c>
      <c r="UCS14" t="s">
        <v>8</v>
      </c>
      <c r="UCT14" t="s">
        <v>8</v>
      </c>
      <c r="UCU14" t="s">
        <v>8</v>
      </c>
      <c r="UCV14" t="s">
        <v>8</v>
      </c>
      <c r="UCW14" t="s">
        <v>8</v>
      </c>
      <c r="UCX14" t="s">
        <v>8</v>
      </c>
      <c r="UCY14" t="s">
        <v>8</v>
      </c>
      <c r="UCZ14" t="s">
        <v>8</v>
      </c>
      <c r="UDA14" t="s">
        <v>8</v>
      </c>
      <c r="UDB14" t="s">
        <v>8</v>
      </c>
      <c r="UDC14" t="s">
        <v>8</v>
      </c>
      <c r="UDD14" t="s">
        <v>8</v>
      </c>
      <c r="UDE14" t="s">
        <v>8</v>
      </c>
      <c r="UDF14" t="s">
        <v>8</v>
      </c>
      <c r="UDG14" t="s">
        <v>8</v>
      </c>
      <c r="UDH14" t="s">
        <v>8</v>
      </c>
      <c r="UDI14" t="s">
        <v>8</v>
      </c>
      <c r="UDJ14" t="s">
        <v>8</v>
      </c>
      <c r="UDK14" t="s">
        <v>8</v>
      </c>
      <c r="UDL14" t="s">
        <v>8</v>
      </c>
      <c r="UDM14" t="s">
        <v>8</v>
      </c>
      <c r="UDN14" t="s">
        <v>8</v>
      </c>
      <c r="UDO14" t="s">
        <v>8</v>
      </c>
      <c r="UDP14" t="s">
        <v>8</v>
      </c>
      <c r="UDQ14" t="s">
        <v>8</v>
      </c>
      <c r="UDR14" t="s">
        <v>8</v>
      </c>
      <c r="UDS14" t="s">
        <v>8</v>
      </c>
      <c r="UDT14" t="s">
        <v>8</v>
      </c>
      <c r="UDU14" t="s">
        <v>8</v>
      </c>
      <c r="UDV14" t="s">
        <v>8</v>
      </c>
      <c r="UDW14" t="s">
        <v>8</v>
      </c>
      <c r="UDX14" t="s">
        <v>8</v>
      </c>
      <c r="UDY14" t="s">
        <v>8</v>
      </c>
      <c r="UDZ14" t="s">
        <v>8</v>
      </c>
      <c r="UEA14" t="s">
        <v>8</v>
      </c>
      <c r="UEB14" t="s">
        <v>8</v>
      </c>
      <c r="UEC14" t="s">
        <v>8</v>
      </c>
      <c r="UED14" t="s">
        <v>8</v>
      </c>
      <c r="UEE14" t="s">
        <v>8</v>
      </c>
      <c r="UEF14" t="s">
        <v>8</v>
      </c>
      <c r="UEG14" t="s">
        <v>8</v>
      </c>
      <c r="UEH14" t="s">
        <v>8</v>
      </c>
      <c r="UEI14" t="s">
        <v>8</v>
      </c>
      <c r="UEJ14" t="s">
        <v>8</v>
      </c>
      <c r="UEK14" t="s">
        <v>8</v>
      </c>
      <c r="UEL14" t="s">
        <v>8</v>
      </c>
      <c r="UEM14" t="s">
        <v>8</v>
      </c>
      <c r="UEN14" t="s">
        <v>8</v>
      </c>
      <c r="UEO14" t="s">
        <v>8</v>
      </c>
      <c r="UEP14" t="s">
        <v>8</v>
      </c>
      <c r="UEQ14" t="s">
        <v>8</v>
      </c>
      <c r="UER14" t="s">
        <v>8</v>
      </c>
      <c r="UES14" t="s">
        <v>8</v>
      </c>
      <c r="UET14" t="s">
        <v>8</v>
      </c>
      <c r="UEU14" t="s">
        <v>8</v>
      </c>
      <c r="UEV14" t="s">
        <v>8</v>
      </c>
      <c r="UEW14" t="s">
        <v>8</v>
      </c>
      <c r="UEX14" t="s">
        <v>8</v>
      </c>
      <c r="UEY14" t="s">
        <v>8</v>
      </c>
      <c r="UEZ14" t="s">
        <v>8</v>
      </c>
      <c r="UFA14" t="s">
        <v>8</v>
      </c>
      <c r="UFB14" t="s">
        <v>8</v>
      </c>
      <c r="UFC14" t="s">
        <v>8</v>
      </c>
      <c r="UFD14" t="s">
        <v>8</v>
      </c>
      <c r="UFE14" t="s">
        <v>8</v>
      </c>
      <c r="UFF14" t="s">
        <v>8</v>
      </c>
      <c r="UFG14" t="s">
        <v>8</v>
      </c>
      <c r="UFH14" t="s">
        <v>8</v>
      </c>
      <c r="UFI14" t="s">
        <v>8</v>
      </c>
      <c r="UFJ14" t="s">
        <v>8</v>
      </c>
      <c r="UFK14" t="s">
        <v>8</v>
      </c>
      <c r="UFL14" t="s">
        <v>8</v>
      </c>
      <c r="UFM14" t="s">
        <v>8</v>
      </c>
      <c r="UFN14" t="s">
        <v>8</v>
      </c>
      <c r="UFO14" t="s">
        <v>8</v>
      </c>
      <c r="UFP14" t="s">
        <v>8</v>
      </c>
      <c r="UFQ14" t="s">
        <v>8</v>
      </c>
      <c r="UFR14" t="s">
        <v>8</v>
      </c>
      <c r="UFS14" t="s">
        <v>8</v>
      </c>
      <c r="UFT14" t="s">
        <v>8</v>
      </c>
      <c r="UFU14" t="s">
        <v>8</v>
      </c>
      <c r="UFV14" t="s">
        <v>8</v>
      </c>
      <c r="UFW14" t="s">
        <v>8</v>
      </c>
      <c r="UFX14" t="s">
        <v>8</v>
      </c>
      <c r="UFY14" t="s">
        <v>8</v>
      </c>
      <c r="UFZ14" t="s">
        <v>8</v>
      </c>
      <c r="UGA14" t="s">
        <v>8</v>
      </c>
      <c r="UGB14" t="s">
        <v>8</v>
      </c>
      <c r="UGC14" t="s">
        <v>8</v>
      </c>
      <c r="UGD14" t="s">
        <v>8</v>
      </c>
      <c r="UGE14" t="s">
        <v>8</v>
      </c>
      <c r="UGF14" t="s">
        <v>8</v>
      </c>
      <c r="UGG14" t="s">
        <v>8</v>
      </c>
      <c r="UGH14" t="s">
        <v>8</v>
      </c>
      <c r="UGI14" t="s">
        <v>8</v>
      </c>
      <c r="UGJ14" t="s">
        <v>8</v>
      </c>
      <c r="UGK14" t="s">
        <v>8</v>
      </c>
      <c r="UGL14" t="s">
        <v>8</v>
      </c>
      <c r="UGM14" t="s">
        <v>8</v>
      </c>
      <c r="UGN14" t="s">
        <v>8</v>
      </c>
      <c r="UGO14" t="s">
        <v>8</v>
      </c>
      <c r="UGP14" t="s">
        <v>8</v>
      </c>
      <c r="UGQ14" t="s">
        <v>8</v>
      </c>
      <c r="UGR14" t="s">
        <v>8</v>
      </c>
      <c r="UGS14" t="s">
        <v>8</v>
      </c>
      <c r="UGT14" t="s">
        <v>8</v>
      </c>
      <c r="UGU14" t="s">
        <v>8</v>
      </c>
      <c r="UGV14" t="s">
        <v>8</v>
      </c>
      <c r="UGW14" t="s">
        <v>8</v>
      </c>
      <c r="UGX14" t="s">
        <v>8</v>
      </c>
      <c r="UGY14" t="s">
        <v>8</v>
      </c>
      <c r="UGZ14" t="s">
        <v>8</v>
      </c>
      <c r="UHA14" t="s">
        <v>8</v>
      </c>
      <c r="UHB14" t="s">
        <v>8</v>
      </c>
      <c r="UHC14" t="s">
        <v>8</v>
      </c>
      <c r="UHD14" t="s">
        <v>8</v>
      </c>
      <c r="UHE14" t="s">
        <v>8</v>
      </c>
      <c r="UHF14" t="s">
        <v>8</v>
      </c>
      <c r="UHG14" t="s">
        <v>8</v>
      </c>
      <c r="UHH14" t="s">
        <v>8</v>
      </c>
      <c r="UHI14" t="s">
        <v>8</v>
      </c>
      <c r="UHJ14" t="s">
        <v>8</v>
      </c>
      <c r="UHK14" t="s">
        <v>8</v>
      </c>
      <c r="UHL14" t="s">
        <v>8</v>
      </c>
      <c r="UHM14" t="s">
        <v>8</v>
      </c>
      <c r="UHN14" t="s">
        <v>8</v>
      </c>
      <c r="UHO14" t="s">
        <v>8</v>
      </c>
      <c r="UHP14" t="s">
        <v>8</v>
      </c>
      <c r="UHQ14" t="s">
        <v>8</v>
      </c>
      <c r="UHR14" t="s">
        <v>8</v>
      </c>
      <c r="UHS14" t="s">
        <v>8</v>
      </c>
      <c r="UHT14" t="s">
        <v>8</v>
      </c>
      <c r="UHU14" t="s">
        <v>8</v>
      </c>
      <c r="UHV14" t="s">
        <v>8</v>
      </c>
      <c r="UHW14" t="s">
        <v>8</v>
      </c>
      <c r="UHX14" t="s">
        <v>8</v>
      </c>
      <c r="UHY14" t="s">
        <v>8</v>
      </c>
      <c r="UHZ14" t="s">
        <v>8</v>
      </c>
      <c r="UIA14" t="s">
        <v>8</v>
      </c>
      <c r="UIB14" t="s">
        <v>8</v>
      </c>
      <c r="UIC14" t="s">
        <v>8</v>
      </c>
      <c r="UID14" t="s">
        <v>8</v>
      </c>
      <c r="UIE14" t="s">
        <v>8</v>
      </c>
      <c r="UIF14" t="s">
        <v>8</v>
      </c>
      <c r="UIG14" t="s">
        <v>8</v>
      </c>
      <c r="UIH14" t="s">
        <v>8</v>
      </c>
      <c r="UII14" t="s">
        <v>8</v>
      </c>
      <c r="UIJ14" t="s">
        <v>8</v>
      </c>
      <c r="UIK14" t="s">
        <v>8</v>
      </c>
      <c r="UIL14" t="s">
        <v>8</v>
      </c>
      <c r="UIM14" t="s">
        <v>8</v>
      </c>
      <c r="UIN14" t="s">
        <v>8</v>
      </c>
      <c r="UIO14" t="s">
        <v>8</v>
      </c>
      <c r="UIP14" t="s">
        <v>8</v>
      </c>
      <c r="UIQ14" t="s">
        <v>8</v>
      </c>
      <c r="UIR14" t="s">
        <v>8</v>
      </c>
      <c r="UIS14" t="s">
        <v>8</v>
      </c>
      <c r="UIT14" t="s">
        <v>8</v>
      </c>
      <c r="UIU14" t="s">
        <v>8</v>
      </c>
      <c r="UIV14" t="s">
        <v>8</v>
      </c>
      <c r="UIW14" t="s">
        <v>8</v>
      </c>
      <c r="UIX14" t="s">
        <v>8</v>
      </c>
      <c r="UIY14" t="s">
        <v>8</v>
      </c>
      <c r="UIZ14" t="s">
        <v>8</v>
      </c>
      <c r="UJA14" t="s">
        <v>8</v>
      </c>
      <c r="UJB14" t="s">
        <v>8</v>
      </c>
      <c r="UJC14" t="s">
        <v>8</v>
      </c>
      <c r="UJD14" t="s">
        <v>8</v>
      </c>
      <c r="UJE14" t="s">
        <v>8</v>
      </c>
      <c r="UJF14" t="s">
        <v>8</v>
      </c>
      <c r="UJG14" t="s">
        <v>8</v>
      </c>
      <c r="UJH14" t="s">
        <v>8</v>
      </c>
      <c r="UJI14" t="s">
        <v>8</v>
      </c>
      <c r="UJJ14" t="s">
        <v>8</v>
      </c>
      <c r="UJK14" t="s">
        <v>8</v>
      </c>
      <c r="UJL14" t="s">
        <v>8</v>
      </c>
      <c r="UJM14" t="s">
        <v>8</v>
      </c>
      <c r="UJN14" t="s">
        <v>8</v>
      </c>
      <c r="UJO14" t="s">
        <v>8</v>
      </c>
      <c r="UJP14" t="s">
        <v>8</v>
      </c>
      <c r="UJQ14" t="s">
        <v>8</v>
      </c>
      <c r="UJR14" t="s">
        <v>8</v>
      </c>
      <c r="UJS14" t="s">
        <v>8</v>
      </c>
      <c r="UJT14" t="s">
        <v>8</v>
      </c>
      <c r="UJU14" t="s">
        <v>8</v>
      </c>
      <c r="UJV14" t="s">
        <v>8</v>
      </c>
      <c r="UJW14" t="s">
        <v>8</v>
      </c>
      <c r="UJX14" t="s">
        <v>8</v>
      </c>
      <c r="UJY14" t="s">
        <v>8</v>
      </c>
      <c r="UJZ14" t="s">
        <v>8</v>
      </c>
      <c r="UKA14" t="s">
        <v>8</v>
      </c>
      <c r="UKB14" t="s">
        <v>8</v>
      </c>
      <c r="UKC14" t="s">
        <v>8</v>
      </c>
      <c r="UKD14" t="s">
        <v>8</v>
      </c>
      <c r="UKE14" t="s">
        <v>8</v>
      </c>
      <c r="UKF14" t="s">
        <v>8</v>
      </c>
      <c r="UKG14" t="s">
        <v>8</v>
      </c>
      <c r="UKH14" t="s">
        <v>8</v>
      </c>
      <c r="UKI14" t="s">
        <v>8</v>
      </c>
      <c r="UKJ14" t="s">
        <v>8</v>
      </c>
      <c r="UKK14" t="s">
        <v>8</v>
      </c>
      <c r="UKL14" t="s">
        <v>8</v>
      </c>
      <c r="UKM14" t="s">
        <v>8</v>
      </c>
      <c r="UKN14" t="s">
        <v>8</v>
      </c>
      <c r="UKO14" t="s">
        <v>8</v>
      </c>
      <c r="UKP14" t="s">
        <v>8</v>
      </c>
      <c r="UKQ14" t="s">
        <v>8</v>
      </c>
      <c r="UKR14" t="s">
        <v>8</v>
      </c>
      <c r="UKS14" t="s">
        <v>8</v>
      </c>
      <c r="UKT14" t="s">
        <v>8</v>
      </c>
      <c r="UKU14" t="s">
        <v>8</v>
      </c>
      <c r="UKV14" t="s">
        <v>8</v>
      </c>
      <c r="UKW14" t="s">
        <v>8</v>
      </c>
      <c r="UKX14" t="s">
        <v>8</v>
      </c>
      <c r="UKY14" t="s">
        <v>8</v>
      </c>
      <c r="UKZ14" t="s">
        <v>8</v>
      </c>
      <c r="ULA14" t="s">
        <v>8</v>
      </c>
      <c r="ULB14" t="s">
        <v>8</v>
      </c>
      <c r="ULC14" t="s">
        <v>8</v>
      </c>
      <c r="ULD14" t="s">
        <v>8</v>
      </c>
      <c r="ULE14" t="s">
        <v>8</v>
      </c>
      <c r="ULF14" t="s">
        <v>8</v>
      </c>
      <c r="ULG14" t="s">
        <v>8</v>
      </c>
      <c r="ULH14" t="s">
        <v>8</v>
      </c>
      <c r="ULI14" t="s">
        <v>8</v>
      </c>
      <c r="ULJ14" t="s">
        <v>8</v>
      </c>
      <c r="ULK14" t="s">
        <v>8</v>
      </c>
      <c r="ULL14" t="s">
        <v>8</v>
      </c>
      <c r="ULM14" t="s">
        <v>8</v>
      </c>
      <c r="ULN14" t="s">
        <v>8</v>
      </c>
      <c r="ULO14" t="s">
        <v>8</v>
      </c>
      <c r="ULP14" t="s">
        <v>8</v>
      </c>
      <c r="ULQ14" t="s">
        <v>8</v>
      </c>
      <c r="ULR14" t="s">
        <v>8</v>
      </c>
      <c r="ULS14" t="s">
        <v>8</v>
      </c>
      <c r="ULT14" t="s">
        <v>8</v>
      </c>
      <c r="ULU14" t="s">
        <v>8</v>
      </c>
      <c r="ULV14" t="s">
        <v>8</v>
      </c>
      <c r="ULW14" t="s">
        <v>8</v>
      </c>
      <c r="ULX14" t="s">
        <v>8</v>
      </c>
      <c r="ULY14" t="s">
        <v>8</v>
      </c>
      <c r="ULZ14" t="s">
        <v>8</v>
      </c>
      <c r="UMA14" t="s">
        <v>8</v>
      </c>
      <c r="UMB14" t="s">
        <v>8</v>
      </c>
      <c r="UMC14" t="s">
        <v>8</v>
      </c>
      <c r="UMD14" t="s">
        <v>8</v>
      </c>
      <c r="UME14" t="s">
        <v>8</v>
      </c>
      <c r="UMF14" t="s">
        <v>8</v>
      </c>
      <c r="UMG14" t="s">
        <v>8</v>
      </c>
      <c r="UMH14" t="s">
        <v>8</v>
      </c>
      <c r="UMI14" t="s">
        <v>8</v>
      </c>
      <c r="UMJ14" t="s">
        <v>8</v>
      </c>
      <c r="UMK14" t="s">
        <v>8</v>
      </c>
      <c r="UML14" t="s">
        <v>8</v>
      </c>
      <c r="UMM14" t="s">
        <v>8</v>
      </c>
      <c r="UMN14" t="s">
        <v>8</v>
      </c>
      <c r="UMO14" t="s">
        <v>8</v>
      </c>
      <c r="UMP14" t="s">
        <v>8</v>
      </c>
      <c r="UMQ14" t="s">
        <v>8</v>
      </c>
      <c r="UMR14" t="s">
        <v>8</v>
      </c>
      <c r="UMS14" t="s">
        <v>8</v>
      </c>
      <c r="UMT14" t="s">
        <v>8</v>
      </c>
      <c r="UMU14" t="s">
        <v>8</v>
      </c>
      <c r="UMV14" t="s">
        <v>8</v>
      </c>
      <c r="UMW14" t="s">
        <v>8</v>
      </c>
      <c r="UMX14" t="s">
        <v>8</v>
      </c>
      <c r="UMY14" t="s">
        <v>8</v>
      </c>
      <c r="UMZ14" t="s">
        <v>8</v>
      </c>
      <c r="UNA14" t="s">
        <v>8</v>
      </c>
      <c r="UNB14" t="s">
        <v>8</v>
      </c>
      <c r="UNC14" t="s">
        <v>8</v>
      </c>
      <c r="UND14" t="s">
        <v>8</v>
      </c>
      <c r="UNE14" t="s">
        <v>8</v>
      </c>
      <c r="UNF14" t="s">
        <v>8</v>
      </c>
      <c r="UNG14" t="s">
        <v>8</v>
      </c>
      <c r="UNH14" t="s">
        <v>8</v>
      </c>
      <c r="UNI14" t="s">
        <v>8</v>
      </c>
      <c r="UNJ14" t="s">
        <v>8</v>
      </c>
      <c r="UNK14" t="s">
        <v>8</v>
      </c>
      <c r="UNL14" t="s">
        <v>8</v>
      </c>
      <c r="UNM14" t="s">
        <v>8</v>
      </c>
      <c r="UNN14" t="s">
        <v>8</v>
      </c>
      <c r="UNO14" t="s">
        <v>8</v>
      </c>
      <c r="UNP14" t="s">
        <v>8</v>
      </c>
      <c r="UNQ14" t="s">
        <v>8</v>
      </c>
      <c r="UNR14" t="s">
        <v>8</v>
      </c>
      <c r="UNS14" t="s">
        <v>8</v>
      </c>
      <c r="UNT14" t="s">
        <v>8</v>
      </c>
      <c r="UNU14" t="s">
        <v>8</v>
      </c>
      <c r="UNV14" t="s">
        <v>8</v>
      </c>
      <c r="UNW14" t="s">
        <v>8</v>
      </c>
      <c r="UNX14" t="s">
        <v>8</v>
      </c>
      <c r="UNY14" t="s">
        <v>8</v>
      </c>
      <c r="UNZ14" t="s">
        <v>8</v>
      </c>
      <c r="UOA14" t="s">
        <v>8</v>
      </c>
      <c r="UOB14" t="s">
        <v>8</v>
      </c>
      <c r="UOC14" t="s">
        <v>8</v>
      </c>
      <c r="UOD14" t="s">
        <v>8</v>
      </c>
      <c r="UOE14" t="s">
        <v>8</v>
      </c>
      <c r="UOF14" t="s">
        <v>8</v>
      </c>
      <c r="UOG14" t="s">
        <v>8</v>
      </c>
      <c r="UOH14" t="s">
        <v>8</v>
      </c>
      <c r="UOI14" t="s">
        <v>8</v>
      </c>
      <c r="UOJ14" t="s">
        <v>8</v>
      </c>
      <c r="UOK14" t="s">
        <v>8</v>
      </c>
      <c r="UOL14" t="s">
        <v>8</v>
      </c>
      <c r="UOM14" t="s">
        <v>8</v>
      </c>
      <c r="UON14" t="s">
        <v>8</v>
      </c>
      <c r="UOO14" t="s">
        <v>8</v>
      </c>
      <c r="UOP14" t="s">
        <v>8</v>
      </c>
      <c r="UOQ14" t="s">
        <v>8</v>
      </c>
      <c r="UOR14" t="s">
        <v>8</v>
      </c>
      <c r="UOS14" t="s">
        <v>8</v>
      </c>
      <c r="UOT14" t="s">
        <v>8</v>
      </c>
      <c r="UOU14" t="s">
        <v>8</v>
      </c>
      <c r="UOV14" t="s">
        <v>8</v>
      </c>
      <c r="UOW14" t="s">
        <v>8</v>
      </c>
      <c r="UOX14" t="s">
        <v>8</v>
      </c>
      <c r="UOY14" t="s">
        <v>8</v>
      </c>
      <c r="UOZ14" t="s">
        <v>8</v>
      </c>
      <c r="UPA14" t="s">
        <v>8</v>
      </c>
      <c r="UPB14" t="s">
        <v>8</v>
      </c>
      <c r="UPC14" t="s">
        <v>8</v>
      </c>
      <c r="UPD14" t="s">
        <v>8</v>
      </c>
      <c r="UPE14" t="s">
        <v>8</v>
      </c>
      <c r="UPF14" t="s">
        <v>8</v>
      </c>
      <c r="UPG14" t="s">
        <v>8</v>
      </c>
      <c r="UPH14" t="s">
        <v>8</v>
      </c>
      <c r="UPI14" t="s">
        <v>8</v>
      </c>
      <c r="UPJ14" t="s">
        <v>8</v>
      </c>
      <c r="UPK14" t="s">
        <v>8</v>
      </c>
      <c r="UPL14" t="s">
        <v>8</v>
      </c>
      <c r="UPM14" t="s">
        <v>8</v>
      </c>
      <c r="UPN14" t="s">
        <v>8</v>
      </c>
      <c r="UPO14" t="s">
        <v>8</v>
      </c>
      <c r="UPP14" t="s">
        <v>8</v>
      </c>
      <c r="UPQ14" t="s">
        <v>8</v>
      </c>
      <c r="UPR14" t="s">
        <v>8</v>
      </c>
      <c r="UPS14" t="s">
        <v>8</v>
      </c>
      <c r="UPT14" t="s">
        <v>8</v>
      </c>
      <c r="UPU14" t="s">
        <v>8</v>
      </c>
      <c r="UPV14" t="s">
        <v>8</v>
      </c>
      <c r="UPW14" t="s">
        <v>8</v>
      </c>
      <c r="UPX14" t="s">
        <v>8</v>
      </c>
      <c r="UPY14" t="s">
        <v>8</v>
      </c>
      <c r="UPZ14" t="s">
        <v>8</v>
      </c>
      <c r="UQA14" t="s">
        <v>8</v>
      </c>
      <c r="UQB14" t="s">
        <v>8</v>
      </c>
      <c r="UQC14" t="s">
        <v>8</v>
      </c>
      <c r="UQD14" t="s">
        <v>8</v>
      </c>
      <c r="UQE14" t="s">
        <v>8</v>
      </c>
      <c r="UQF14" t="s">
        <v>8</v>
      </c>
      <c r="UQG14" t="s">
        <v>8</v>
      </c>
      <c r="UQH14" t="s">
        <v>8</v>
      </c>
      <c r="UQI14" t="s">
        <v>8</v>
      </c>
      <c r="UQJ14" t="s">
        <v>8</v>
      </c>
      <c r="UQK14" t="s">
        <v>8</v>
      </c>
      <c r="UQL14" t="s">
        <v>8</v>
      </c>
      <c r="UQM14" t="s">
        <v>8</v>
      </c>
      <c r="UQN14" t="s">
        <v>8</v>
      </c>
      <c r="UQO14" t="s">
        <v>8</v>
      </c>
      <c r="UQP14" t="s">
        <v>8</v>
      </c>
      <c r="UQQ14" t="s">
        <v>8</v>
      </c>
      <c r="UQR14" t="s">
        <v>8</v>
      </c>
      <c r="UQS14" t="s">
        <v>8</v>
      </c>
      <c r="UQT14" t="s">
        <v>8</v>
      </c>
      <c r="UQU14" t="s">
        <v>8</v>
      </c>
      <c r="UQV14" t="s">
        <v>8</v>
      </c>
      <c r="UQW14" t="s">
        <v>8</v>
      </c>
      <c r="UQX14" t="s">
        <v>8</v>
      </c>
      <c r="UQY14" t="s">
        <v>8</v>
      </c>
      <c r="UQZ14" t="s">
        <v>8</v>
      </c>
      <c r="URA14" t="s">
        <v>8</v>
      </c>
      <c r="URB14" t="s">
        <v>8</v>
      </c>
      <c r="URC14" t="s">
        <v>8</v>
      </c>
      <c r="URD14" t="s">
        <v>8</v>
      </c>
      <c r="URE14" t="s">
        <v>8</v>
      </c>
      <c r="URF14" t="s">
        <v>8</v>
      </c>
      <c r="URG14" t="s">
        <v>8</v>
      </c>
      <c r="URH14" t="s">
        <v>8</v>
      </c>
      <c r="URI14" t="s">
        <v>8</v>
      </c>
      <c r="URJ14" t="s">
        <v>8</v>
      </c>
      <c r="URK14" t="s">
        <v>8</v>
      </c>
      <c r="URL14" t="s">
        <v>8</v>
      </c>
      <c r="URM14" t="s">
        <v>8</v>
      </c>
      <c r="URN14" t="s">
        <v>8</v>
      </c>
      <c r="URO14" t="s">
        <v>8</v>
      </c>
      <c r="URP14" t="s">
        <v>8</v>
      </c>
      <c r="URQ14" t="s">
        <v>8</v>
      </c>
      <c r="URR14" t="s">
        <v>8</v>
      </c>
      <c r="URS14" t="s">
        <v>8</v>
      </c>
      <c r="URT14" t="s">
        <v>8</v>
      </c>
      <c r="URU14" t="s">
        <v>8</v>
      </c>
      <c r="URV14" t="s">
        <v>8</v>
      </c>
      <c r="URW14" t="s">
        <v>8</v>
      </c>
      <c r="URX14" t="s">
        <v>8</v>
      </c>
      <c r="URY14" t="s">
        <v>8</v>
      </c>
      <c r="URZ14" t="s">
        <v>8</v>
      </c>
      <c r="USA14" t="s">
        <v>8</v>
      </c>
      <c r="USB14" t="s">
        <v>8</v>
      </c>
      <c r="USC14" t="s">
        <v>8</v>
      </c>
      <c r="USD14" t="s">
        <v>8</v>
      </c>
      <c r="USE14" t="s">
        <v>8</v>
      </c>
      <c r="USF14" t="s">
        <v>8</v>
      </c>
      <c r="USG14" t="s">
        <v>8</v>
      </c>
      <c r="USH14" t="s">
        <v>8</v>
      </c>
      <c r="USI14" t="s">
        <v>8</v>
      </c>
      <c r="USJ14" t="s">
        <v>8</v>
      </c>
      <c r="USK14" t="s">
        <v>8</v>
      </c>
      <c r="USL14" t="s">
        <v>8</v>
      </c>
      <c r="USM14" t="s">
        <v>8</v>
      </c>
      <c r="USN14" t="s">
        <v>8</v>
      </c>
      <c r="USO14" t="s">
        <v>8</v>
      </c>
      <c r="USP14" t="s">
        <v>8</v>
      </c>
      <c r="USQ14" t="s">
        <v>8</v>
      </c>
      <c r="USR14" t="s">
        <v>8</v>
      </c>
      <c r="USS14" t="s">
        <v>8</v>
      </c>
      <c r="UST14" t="s">
        <v>8</v>
      </c>
      <c r="USU14" t="s">
        <v>8</v>
      </c>
      <c r="USV14" t="s">
        <v>8</v>
      </c>
      <c r="USW14" t="s">
        <v>8</v>
      </c>
      <c r="USX14" t="s">
        <v>8</v>
      </c>
      <c r="USY14" t="s">
        <v>8</v>
      </c>
      <c r="USZ14" t="s">
        <v>8</v>
      </c>
      <c r="UTA14" t="s">
        <v>8</v>
      </c>
      <c r="UTB14" t="s">
        <v>8</v>
      </c>
      <c r="UTC14" t="s">
        <v>8</v>
      </c>
      <c r="UTD14" t="s">
        <v>8</v>
      </c>
      <c r="UTE14" t="s">
        <v>8</v>
      </c>
      <c r="UTF14" t="s">
        <v>8</v>
      </c>
      <c r="UTG14" t="s">
        <v>8</v>
      </c>
      <c r="UTH14" t="s">
        <v>8</v>
      </c>
      <c r="UTI14" t="s">
        <v>8</v>
      </c>
      <c r="UTJ14" t="s">
        <v>8</v>
      </c>
      <c r="UTK14" t="s">
        <v>8</v>
      </c>
      <c r="UTL14" t="s">
        <v>8</v>
      </c>
      <c r="UTM14" t="s">
        <v>8</v>
      </c>
      <c r="UTN14" t="s">
        <v>8</v>
      </c>
      <c r="UTO14" t="s">
        <v>8</v>
      </c>
      <c r="UTP14" t="s">
        <v>8</v>
      </c>
      <c r="UTQ14" t="s">
        <v>8</v>
      </c>
      <c r="UTR14" t="s">
        <v>8</v>
      </c>
      <c r="UTS14" t="s">
        <v>8</v>
      </c>
      <c r="UTT14" t="s">
        <v>8</v>
      </c>
      <c r="UTU14" t="s">
        <v>8</v>
      </c>
      <c r="UTV14" t="s">
        <v>8</v>
      </c>
      <c r="UTW14" t="s">
        <v>8</v>
      </c>
      <c r="UTX14" t="s">
        <v>8</v>
      </c>
      <c r="UTY14" t="s">
        <v>8</v>
      </c>
      <c r="UTZ14" t="s">
        <v>8</v>
      </c>
      <c r="UUA14" t="s">
        <v>8</v>
      </c>
      <c r="UUB14" t="s">
        <v>8</v>
      </c>
      <c r="UUC14" t="s">
        <v>8</v>
      </c>
      <c r="UUD14" t="s">
        <v>8</v>
      </c>
      <c r="UUE14" t="s">
        <v>8</v>
      </c>
      <c r="UUF14" t="s">
        <v>8</v>
      </c>
      <c r="UUG14" t="s">
        <v>8</v>
      </c>
      <c r="UUH14" t="s">
        <v>8</v>
      </c>
      <c r="UUI14" t="s">
        <v>8</v>
      </c>
      <c r="UUJ14" t="s">
        <v>8</v>
      </c>
      <c r="UUK14" t="s">
        <v>8</v>
      </c>
      <c r="UUL14" t="s">
        <v>8</v>
      </c>
      <c r="UUM14" t="s">
        <v>8</v>
      </c>
      <c r="UUN14" t="s">
        <v>8</v>
      </c>
      <c r="UUO14" t="s">
        <v>8</v>
      </c>
      <c r="UUP14" t="s">
        <v>8</v>
      </c>
      <c r="UUQ14" t="s">
        <v>8</v>
      </c>
      <c r="UUR14" t="s">
        <v>8</v>
      </c>
      <c r="UUS14" t="s">
        <v>8</v>
      </c>
      <c r="UUT14" t="s">
        <v>8</v>
      </c>
      <c r="UUU14" t="s">
        <v>8</v>
      </c>
      <c r="UUV14" t="s">
        <v>8</v>
      </c>
      <c r="UUW14" t="s">
        <v>8</v>
      </c>
      <c r="UUX14" t="s">
        <v>8</v>
      </c>
      <c r="UUY14" t="s">
        <v>8</v>
      </c>
      <c r="UUZ14" t="s">
        <v>8</v>
      </c>
      <c r="UVA14" t="s">
        <v>8</v>
      </c>
      <c r="UVB14" t="s">
        <v>8</v>
      </c>
      <c r="UVC14" t="s">
        <v>8</v>
      </c>
      <c r="UVD14" t="s">
        <v>8</v>
      </c>
      <c r="UVE14" t="s">
        <v>8</v>
      </c>
      <c r="UVF14" t="s">
        <v>8</v>
      </c>
      <c r="UVG14" t="s">
        <v>8</v>
      </c>
      <c r="UVH14" t="s">
        <v>8</v>
      </c>
      <c r="UVI14" t="s">
        <v>8</v>
      </c>
      <c r="UVJ14" t="s">
        <v>8</v>
      </c>
      <c r="UVK14" t="s">
        <v>8</v>
      </c>
      <c r="UVL14" t="s">
        <v>8</v>
      </c>
      <c r="UVM14" t="s">
        <v>8</v>
      </c>
      <c r="UVN14" t="s">
        <v>8</v>
      </c>
      <c r="UVO14" t="s">
        <v>8</v>
      </c>
      <c r="UVP14" t="s">
        <v>8</v>
      </c>
      <c r="UVQ14" t="s">
        <v>8</v>
      </c>
      <c r="UVR14" t="s">
        <v>8</v>
      </c>
      <c r="UVS14" t="s">
        <v>8</v>
      </c>
      <c r="UVT14" t="s">
        <v>8</v>
      </c>
      <c r="UVU14" t="s">
        <v>8</v>
      </c>
      <c r="UVV14" t="s">
        <v>8</v>
      </c>
      <c r="UVW14" t="s">
        <v>8</v>
      </c>
      <c r="UVX14" t="s">
        <v>8</v>
      </c>
      <c r="UVY14" t="s">
        <v>8</v>
      </c>
      <c r="UVZ14" t="s">
        <v>8</v>
      </c>
      <c r="UWA14" t="s">
        <v>8</v>
      </c>
      <c r="UWB14" t="s">
        <v>8</v>
      </c>
      <c r="UWC14" t="s">
        <v>8</v>
      </c>
      <c r="UWD14" t="s">
        <v>8</v>
      </c>
      <c r="UWE14" t="s">
        <v>8</v>
      </c>
      <c r="UWF14" t="s">
        <v>8</v>
      </c>
      <c r="UWG14" t="s">
        <v>8</v>
      </c>
      <c r="UWH14" t="s">
        <v>8</v>
      </c>
      <c r="UWI14" t="s">
        <v>8</v>
      </c>
      <c r="UWJ14" t="s">
        <v>8</v>
      </c>
      <c r="UWK14" t="s">
        <v>8</v>
      </c>
      <c r="UWL14" t="s">
        <v>8</v>
      </c>
      <c r="UWM14" t="s">
        <v>8</v>
      </c>
      <c r="UWN14" t="s">
        <v>8</v>
      </c>
      <c r="UWO14" t="s">
        <v>8</v>
      </c>
      <c r="UWP14" t="s">
        <v>8</v>
      </c>
      <c r="UWQ14" t="s">
        <v>8</v>
      </c>
      <c r="UWR14" t="s">
        <v>8</v>
      </c>
      <c r="UWS14" t="s">
        <v>8</v>
      </c>
      <c r="UWT14" t="s">
        <v>8</v>
      </c>
      <c r="UWU14" t="s">
        <v>8</v>
      </c>
      <c r="UWV14" t="s">
        <v>8</v>
      </c>
      <c r="UWW14" t="s">
        <v>8</v>
      </c>
      <c r="UWX14" t="s">
        <v>8</v>
      </c>
      <c r="UWY14" t="s">
        <v>8</v>
      </c>
      <c r="UWZ14" t="s">
        <v>8</v>
      </c>
      <c r="UXA14" t="s">
        <v>8</v>
      </c>
      <c r="UXB14" t="s">
        <v>8</v>
      </c>
      <c r="UXC14" t="s">
        <v>8</v>
      </c>
      <c r="UXD14" t="s">
        <v>8</v>
      </c>
      <c r="UXE14" t="s">
        <v>8</v>
      </c>
      <c r="UXF14" t="s">
        <v>8</v>
      </c>
      <c r="UXG14" t="s">
        <v>8</v>
      </c>
      <c r="UXH14" t="s">
        <v>8</v>
      </c>
      <c r="UXI14" t="s">
        <v>8</v>
      </c>
      <c r="UXJ14" t="s">
        <v>8</v>
      </c>
      <c r="UXK14" t="s">
        <v>8</v>
      </c>
      <c r="UXL14" t="s">
        <v>8</v>
      </c>
      <c r="UXM14" t="s">
        <v>8</v>
      </c>
      <c r="UXN14" t="s">
        <v>8</v>
      </c>
      <c r="UXO14" t="s">
        <v>8</v>
      </c>
      <c r="UXP14" t="s">
        <v>8</v>
      </c>
      <c r="UXQ14" t="s">
        <v>8</v>
      </c>
      <c r="UXR14" t="s">
        <v>8</v>
      </c>
      <c r="UXS14" t="s">
        <v>8</v>
      </c>
      <c r="UXT14" t="s">
        <v>8</v>
      </c>
      <c r="UXU14" t="s">
        <v>8</v>
      </c>
      <c r="UXV14" t="s">
        <v>8</v>
      </c>
      <c r="UXW14" t="s">
        <v>8</v>
      </c>
      <c r="UXX14" t="s">
        <v>8</v>
      </c>
      <c r="UXY14" t="s">
        <v>8</v>
      </c>
      <c r="UXZ14" t="s">
        <v>8</v>
      </c>
      <c r="UYA14" t="s">
        <v>8</v>
      </c>
      <c r="UYB14" t="s">
        <v>8</v>
      </c>
      <c r="UYC14" t="s">
        <v>8</v>
      </c>
      <c r="UYD14" t="s">
        <v>8</v>
      </c>
      <c r="UYE14" t="s">
        <v>8</v>
      </c>
      <c r="UYF14" t="s">
        <v>8</v>
      </c>
      <c r="UYG14" t="s">
        <v>8</v>
      </c>
      <c r="UYH14" t="s">
        <v>8</v>
      </c>
      <c r="UYI14" t="s">
        <v>8</v>
      </c>
      <c r="UYJ14" t="s">
        <v>8</v>
      </c>
      <c r="UYK14" t="s">
        <v>8</v>
      </c>
      <c r="UYL14" t="s">
        <v>8</v>
      </c>
      <c r="UYM14" t="s">
        <v>8</v>
      </c>
      <c r="UYN14" t="s">
        <v>8</v>
      </c>
      <c r="UYO14" t="s">
        <v>8</v>
      </c>
      <c r="UYP14" t="s">
        <v>8</v>
      </c>
      <c r="UYQ14" t="s">
        <v>8</v>
      </c>
      <c r="UYR14" t="s">
        <v>8</v>
      </c>
      <c r="UYS14" t="s">
        <v>8</v>
      </c>
      <c r="UYT14" t="s">
        <v>8</v>
      </c>
      <c r="UYU14" t="s">
        <v>8</v>
      </c>
      <c r="UYV14" t="s">
        <v>8</v>
      </c>
      <c r="UYW14" t="s">
        <v>8</v>
      </c>
      <c r="UYX14" t="s">
        <v>8</v>
      </c>
      <c r="UYY14" t="s">
        <v>8</v>
      </c>
      <c r="UYZ14" t="s">
        <v>8</v>
      </c>
      <c r="UZA14" t="s">
        <v>8</v>
      </c>
      <c r="UZB14" t="s">
        <v>8</v>
      </c>
      <c r="UZC14" t="s">
        <v>8</v>
      </c>
      <c r="UZD14" t="s">
        <v>8</v>
      </c>
      <c r="UZE14" t="s">
        <v>8</v>
      </c>
      <c r="UZF14" t="s">
        <v>8</v>
      </c>
      <c r="UZG14" t="s">
        <v>8</v>
      </c>
      <c r="UZH14" t="s">
        <v>8</v>
      </c>
      <c r="UZI14" t="s">
        <v>8</v>
      </c>
      <c r="UZJ14" t="s">
        <v>8</v>
      </c>
      <c r="UZK14" t="s">
        <v>8</v>
      </c>
      <c r="UZL14" t="s">
        <v>8</v>
      </c>
      <c r="UZM14" t="s">
        <v>8</v>
      </c>
      <c r="UZN14" t="s">
        <v>8</v>
      </c>
      <c r="UZO14" t="s">
        <v>8</v>
      </c>
      <c r="UZP14" t="s">
        <v>8</v>
      </c>
      <c r="UZQ14" t="s">
        <v>8</v>
      </c>
      <c r="UZR14" t="s">
        <v>8</v>
      </c>
      <c r="UZS14" t="s">
        <v>8</v>
      </c>
      <c r="UZT14" t="s">
        <v>8</v>
      </c>
      <c r="UZU14" t="s">
        <v>8</v>
      </c>
      <c r="UZV14" t="s">
        <v>8</v>
      </c>
      <c r="UZW14" t="s">
        <v>8</v>
      </c>
      <c r="UZX14" t="s">
        <v>8</v>
      </c>
      <c r="UZY14" t="s">
        <v>8</v>
      </c>
      <c r="UZZ14" t="s">
        <v>8</v>
      </c>
      <c r="VAA14" t="s">
        <v>8</v>
      </c>
      <c r="VAB14" t="s">
        <v>8</v>
      </c>
      <c r="VAC14" t="s">
        <v>8</v>
      </c>
      <c r="VAD14" t="s">
        <v>8</v>
      </c>
      <c r="VAE14" t="s">
        <v>8</v>
      </c>
      <c r="VAF14" t="s">
        <v>8</v>
      </c>
      <c r="VAG14" t="s">
        <v>8</v>
      </c>
      <c r="VAH14" t="s">
        <v>8</v>
      </c>
      <c r="VAI14" t="s">
        <v>8</v>
      </c>
      <c r="VAJ14" t="s">
        <v>8</v>
      </c>
      <c r="VAK14" t="s">
        <v>8</v>
      </c>
      <c r="VAL14" t="s">
        <v>8</v>
      </c>
      <c r="VAM14" t="s">
        <v>8</v>
      </c>
      <c r="VAN14" t="s">
        <v>8</v>
      </c>
      <c r="VAO14" t="s">
        <v>8</v>
      </c>
      <c r="VAP14" t="s">
        <v>8</v>
      </c>
      <c r="VAQ14" t="s">
        <v>8</v>
      </c>
      <c r="VAR14" t="s">
        <v>8</v>
      </c>
      <c r="VAS14" t="s">
        <v>8</v>
      </c>
      <c r="VAT14" t="s">
        <v>8</v>
      </c>
      <c r="VAU14" t="s">
        <v>8</v>
      </c>
      <c r="VAV14" t="s">
        <v>8</v>
      </c>
      <c r="VAW14" t="s">
        <v>8</v>
      </c>
      <c r="VAX14" t="s">
        <v>8</v>
      </c>
      <c r="VAY14" t="s">
        <v>8</v>
      </c>
      <c r="VAZ14" t="s">
        <v>8</v>
      </c>
      <c r="VBA14" t="s">
        <v>8</v>
      </c>
      <c r="VBB14" t="s">
        <v>8</v>
      </c>
      <c r="VBC14" t="s">
        <v>8</v>
      </c>
      <c r="VBD14" t="s">
        <v>8</v>
      </c>
      <c r="VBE14" t="s">
        <v>8</v>
      </c>
      <c r="VBF14" t="s">
        <v>8</v>
      </c>
      <c r="VBG14" t="s">
        <v>8</v>
      </c>
      <c r="VBH14" t="s">
        <v>8</v>
      </c>
      <c r="VBI14" t="s">
        <v>8</v>
      </c>
      <c r="VBJ14" t="s">
        <v>8</v>
      </c>
      <c r="VBK14" t="s">
        <v>8</v>
      </c>
      <c r="VBL14" t="s">
        <v>8</v>
      </c>
      <c r="VBM14" t="s">
        <v>8</v>
      </c>
      <c r="VBN14" t="s">
        <v>8</v>
      </c>
      <c r="VBO14" t="s">
        <v>8</v>
      </c>
      <c r="VBP14" t="s">
        <v>8</v>
      </c>
      <c r="VBQ14" t="s">
        <v>8</v>
      </c>
      <c r="VBR14" t="s">
        <v>8</v>
      </c>
      <c r="VBS14" t="s">
        <v>8</v>
      </c>
      <c r="VBT14" t="s">
        <v>8</v>
      </c>
      <c r="VBU14" t="s">
        <v>8</v>
      </c>
      <c r="VBV14" t="s">
        <v>8</v>
      </c>
      <c r="VBW14" t="s">
        <v>8</v>
      </c>
      <c r="VBX14" t="s">
        <v>8</v>
      </c>
      <c r="VBY14" t="s">
        <v>8</v>
      </c>
      <c r="VBZ14" t="s">
        <v>8</v>
      </c>
      <c r="VCA14" t="s">
        <v>8</v>
      </c>
      <c r="VCB14" t="s">
        <v>8</v>
      </c>
      <c r="VCC14" t="s">
        <v>8</v>
      </c>
      <c r="VCD14" t="s">
        <v>8</v>
      </c>
      <c r="VCE14" t="s">
        <v>8</v>
      </c>
      <c r="VCF14" t="s">
        <v>8</v>
      </c>
      <c r="VCG14" t="s">
        <v>8</v>
      </c>
      <c r="VCH14" t="s">
        <v>8</v>
      </c>
      <c r="VCI14" t="s">
        <v>8</v>
      </c>
      <c r="VCJ14" t="s">
        <v>8</v>
      </c>
      <c r="VCK14" t="s">
        <v>8</v>
      </c>
      <c r="VCL14" t="s">
        <v>8</v>
      </c>
      <c r="VCM14" t="s">
        <v>8</v>
      </c>
      <c r="VCN14" t="s">
        <v>8</v>
      </c>
      <c r="VCO14" t="s">
        <v>8</v>
      </c>
      <c r="VCP14" t="s">
        <v>8</v>
      </c>
      <c r="VCQ14" t="s">
        <v>8</v>
      </c>
      <c r="VCR14" t="s">
        <v>8</v>
      </c>
      <c r="VCS14" t="s">
        <v>8</v>
      </c>
      <c r="VCT14" t="s">
        <v>8</v>
      </c>
      <c r="VCU14" t="s">
        <v>8</v>
      </c>
      <c r="VCV14" t="s">
        <v>8</v>
      </c>
      <c r="VCW14" t="s">
        <v>8</v>
      </c>
      <c r="VCX14" t="s">
        <v>8</v>
      </c>
      <c r="VCY14" t="s">
        <v>8</v>
      </c>
      <c r="VCZ14" t="s">
        <v>8</v>
      </c>
      <c r="VDA14" t="s">
        <v>8</v>
      </c>
      <c r="VDB14" t="s">
        <v>8</v>
      </c>
      <c r="VDC14" t="s">
        <v>8</v>
      </c>
      <c r="VDD14" t="s">
        <v>8</v>
      </c>
      <c r="VDE14" t="s">
        <v>8</v>
      </c>
      <c r="VDF14" t="s">
        <v>8</v>
      </c>
      <c r="VDG14" t="s">
        <v>8</v>
      </c>
      <c r="VDH14" t="s">
        <v>8</v>
      </c>
      <c r="VDI14" t="s">
        <v>8</v>
      </c>
      <c r="VDJ14" t="s">
        <v>8</v>
      </c>
      <c r="VDK14" t="s">
        <v>8</v>
      </c>
      <c r="VDL14" t="s">
        <v>8</v>
      </c>
      <c r="VDM14" t="s">
        <v>8</v>
      </c>
      <c r="VDN14" t="s">
        <v>8</v>
      </c>
      <c r="VDO14" t="s">
        <v>8</v>
      </c>
      <c r="VDP14" t="s">
        <v>8</v>
      </c>
      <c r="VDQ14" t="s">
        <v>8</v>
      </c>
      <c r="VDR14" t="s">
        <v>8</v>
      </c>
      <c r="VDS14" t="s">
        <v>8</v>
      </c>
      <c r="VDT14" t="s">
        <v>8</v>
      </c>
      <c r="VDU14" t="s">
        <v>8</v>
      </c>
      <c r="VDV14" t="s">
        <v>8</v>
      </c>
      <c r="VDW14" t="s">
        <v>8</v>
      </c>
      <c r="VDX14" t="s">
        <v>8</v>
      </c>
      <c r="VDY14" t="s">
        <v>8</v>
      </c>
      <c r="VDZ14" t="s">
        <v>8</v>
      </c>
      <c r="VEA14" t="s">
        <v>8</v>
      </c>
      <c r="VEB14" t="s">
        <v>8</v>
      </c>
      <c r="VEC14" t="s">
        <v>8</v>
      </c>
      <c r="VED14" t="s">
        <v>8</v>
      </c>
      <c r="VEE14" t="s">
        <v>8</v>
      </c>
      <c r="VEF14" t="s">
        <v>8</v>
      </c>
      <c r="VEG14" t="s">
        <v>8</v>
      </c>
      <c r="VEH14" t="s">
        <v>8</v>
      </c>
      <c r="VEI14" t="s">
        <v>8</v>
      </c>
      <c r="VEJ14" t="s">
        <v>8</v>
      </c>
      <c r="VEK14" t="s">
        <v>8</v>
      </c>
      <c r="VEL14" t="s">
        <v>8</v>
      </c>
      <c r="VEM14" t="s">
        <v>8</v>
      </c>
      <c r="VEN14" t="s">
        <v>8</v>
      </c>
      <c r="VEO14" t="s">
        <v>8</v>
      </c>
      <c r="VEP14" t="s">
        <v>8</v>
      </c>
      <c r="VEQ14" t="s">
        <v>8</v>
      </c>
      <c r="VER14" t="s">
        <v>8</v>
      </c>
      <c r="VES14" t="s">
        <v>8</v>
      </c>
      <c r="VET14" t="s">
        <v>8</v>
      </c>
      <c r="VEU14" t="s">
        <v>8</v>
      </c>
      <c r="VEV14" t="s">
        <v>8</v>
      </c>
      <c r="VEW14" t="s">
        <v>8</v>
      </c>
      <c r="VEX14" t="s">
        <v>8</v>
      </c>
      <c r="VEY14" t="s">
        <v>8</v>
      </c>
      <c r="VEZ14" t="s">
        <v>8</v>
      </c>
      <c r="VFA14" t="s">
        <v>8</v>
      </c>
      <c r="VFB14" t="s">
        <v>8</v>
      </c>
      <c r="VFC14" t="s">
        <v>8</v>
      </c>
      <c r="VFD14" t="s">
        <v>8</v>
      </c>
      <c r="VFE14" t="s">
        <v>8</v>
      </c>
      <c r="VFF14" t="s">
        <v>8</v>
      </c>
      <c r="VFG14" t="s">
        <v>8</v>
      </c>
      <c r="VFH14" t="s">
        <v>8</v>
      </c>
      <c r="VFI14" t="s">
        <v>8</v>
      </c>
      <c r="VFJ14" t="s">
        <v>8</v>
      </c>
      <c r="VFK14" t="s">
        <v>8</v>
      </c>
      <c r="VFL14" t="s">
        <v>8</v>
      </c>
      <c r="VFM14" t="s">
        <v>8</v>
      </c>
      <c r="VFN14" t="s">
        <v>8</v>
      </c>
      <c r="VFO14" t="s">
        <v>8</v>
      </c>
      <c r="VFP14" t="s">
        <v>8</v>
      </c>
      <c r="VFQ14" t="s">
        <v>8</v>
      </c>
      <c r="VFR14" t="s">
        <v>8</v>
      </c>
      <c r="VFS14" t="s">
        <v>8</v>
      </c>
      <c r="VFT14" t="s">
        <v>8</v>
      </c>
      <c r="VFU14" t="s">
        <v>8</v>
      </c>
      <c r="VFV14" t="s">
        <v>8</v>
      </c>
      <c r="VFW14" t="s">
        <v>8</v>
      </c>
      <c r="VFX14" t="s">
        <v>8</v>
      </c>
      <c r="VFY14" t="s">
        <v>8</v>
      </c>
      <c r="VFZ14" t="s">
        <v>8</v>
      </c>
      <c r="VGA14" t="s">
        <v>8</v>
      </c>
      <c r="VGB14" t="s">
        <v>8</v>
      </c>
      <c r="VGC14" t="s">
        <v>8</v>
      </c>
      <c r="VGD14" t="s">
        <v>8</v>
      </c>
      <c r="VGE14" t="s">
        <v>8</v>
      </c>
      <c r="VGF14" t="s">
        <v>8</v>
      </c>
      <c r="VGG14" t="s">
        <v>8</v>
      </c>
      <c r="VGH14" t="s">
        <v>8</v>
      </c>
      <c r="VGI14" t="s">
        <v>8</v>
      </c>
      <c r="VGJ14" t="s">
        <v>8</v>
      </c>
      <c r="VGK14" t="s">
        <v>8</v>
      </c>
      <c r="VGL14" t="s">
        <v>8</v>
      </c>
      <c r="VGM14" t="s">
        <v>8</v>
      </c>
      <c r="VGN14" t="s">
        <v>8</v>
      </c>
      <c r="VGO14" t="s">
        <v>8</v>
      </c>
      <c r="VGP14" t="s">
        <v>8</v>
      </c>
      <c r="VGQ14" t="s">
        <v>8</v>
      </c>
      <c r="VGR14" t="s">
        <v>8</v>
      </c>
      <c r="VGS14" t="s">
        <v>8</v>
      </c>
      <c r="VGT14" t="s">
        <v>8</v>
      </c>
      <c r="VGU14" t="s">
        <v>8</v>
      </c>
      <c r="VGV14" t="s">
        <v>8</v>
      </c>
      <c r="VGW14" t="s">
        <v>8</v>
      </c>
      <c r="VGX14" t="s">
        <v>8</v>
      </c>
      <c r="VGY14" t="s">
        <v>8</v>
      </c>
      <c r="VGZ14" t="s">
        <v>8</v>
      </c>
      <c r="VHA14" t="s">
        <v>8</v>
      </c>
      <c r="VHB14" t="s">
        <v>8</v>
      </c>
      <c r="VHC14" t="s">
        <v>8</v>
      </c>
      <c r="VHD14" t="s">
        <v>8</v>
      </c>
      <c r="VHE14" t="s">
        <v>8</v>
      </c>
      <c r="VHF14" t="s">
        <v>8</v>
      </c>
      <c r="VHG14" t="s">
        <v>8</v>
      </c>
      <c r="VHH14" t="s">
        <v>8</v>
      </c>
      <c r="VHI14" t="s">
        <v>8</v>
      </c>
      <c r="VHJ14" t="s">
        <v>8</v>
      </c>
      <c r="VHK14" t="s">
        <v>8</v>
      </c>
      <c r="VHL14" t="s">
        <v>8</v>
      </c>
      <c r="VHM14" t="s">
        <v>8</v>
      </c>
      <c r="VHN14" t="s">
        <v>8</v>
      </c>
      <c r="VHO14" t="s">
        <v>8</v>
      </c>
      <c r="VHP14" t="s">
        <v>8</v>
      </c>
      <c r="VHQ14" t="s">
        <v>8</v>
      </c>
      <c r="VHR14" t="s">
        <v>8</v>
      </c>
      <c r="VHS14" t="s">
        <v>8</v>
      </c>
      <c r="VHT14" t="s">
        <v>8</v>
      </c>
      <c r="VHU14" t="s">
        <v>8</v>
      </c>
      <c r="VHV14" t="s">
        <v>8</v>
      </c>
      <c r="VHW14" t="s">
        <v>8</v>
      </c>
      <c r="VHX14" t="s">
        <v>8</v>
      </c>
      <c r="VHY14" t="s">
        <v>8</v>
      </c>
      <c r="VHZ14" t="s">
        <v>8</v>
      </c>
      <c r="VIA14" t="s">
        <v>8</v>
      </c>
      <c r="VIB14" t="s">
        <v>8</v>
      </c>
      <c r="VIC14" t="s">
        <v>8</v>
      </c>
      <c r="VID14" t="s">
        <v>8</v>
      </c>
      <c r="VIE14" t="s">
        <v>8</v>
      </c>
      <c r="VIF14" t="s">
        <v>8</v>
      </c>
      <c r="VIG14" t="s">
        <v>8</v>
      </c>
      <c r="VIH14" t="s">
        <v>8</v>
      </c>
      <c r="VII14" t="s">
        <v>8</v>
      </c>
      <c r="VIJ14" t="s">
        <v>8</v>
      </c>
      <c r="VIK14" t="s">
        <v>8</v>
      </c>
      <c r="VIL14" t="s">
        <v>8</v>
      </c>
      <c r="VIM14" t="s">
        <v>8</v>
      </c>
      <c r="VIN14" t="s">
        <v>8</v>
      </c>
      <c r="VIO14" t="s">
        <v>8</v>
      </c>
      <c r="VIP14" t="s">
        <v>8</v>
      </c>
      <c r="VIQ14" t="s">
        <v>8</v>
      </c>
      <c r="VIR14" t="s">
        <v>8</v>
      </c>
      <c r="VIS14" t="s">
        <v>8</v>
      </c>
      <c r="VIT14" t="s">
        <v>8</v>
      </c>
      <c r="VIU14" t="s">
        <v>8</v>
      </c>
      <c r="VIV14" t="s">
        <v>8</v>
      </c>
      <c r="VIW14" t="s">
        <v>8</v>
      </c>
      <c r="VIX14" t="s">
        <v>8</v>
      </c>
      <c r="VIY14" t="s">
        <v>8</v>
      </c>
      <c r="VIZ14" t="s">
        <v>8</v>
      </c>
      <c r="VJA14" t="s">
        <v>8</v>
      </c>
      <c r="VJB14" t="s">
        <v>8</v>
      </c>
      <c r="VJC14" t="s">
        <v>8</v>
      </c>
      <c r="VJD14" t="s">
        <v>8</v>
      </c>
      <c r="VJE14" t="s">
        <v>8</v>
      </c>
      <c r="VJF14" t="s">
        <v>8</v>
      </c>
      <c r="VJG14" t="s">
        <v>8</v>
      </c>
      <c r="VJH14" t="s">
        <v>8</v>
      </c>
      <c r="VJI14" t="s">
        <v>8</v>
      </c>
      <c r="VJJ14" t="s">
        <v>8</v>
      </c>
      <c r="VJK14" t="s">
        <v>8</v>
      </c>
      <c r="VJL14" t="s">
        <v>8</v>
      </c>
      <c r="VJM14" t="s">
        <v>8</v>
      </c>
      <c r="VJN14" t="s">
        <v>8</v>
      </c>
      <c r="VJO14" t="s">
        <v>8</v>
      </c>
      <c r="VJP14" t="s">
        <v>8</v>
      </c>
      <c r="VJQ14" t="s">
        <v>8</v>
      </c>
      <c r="VJR14" t="s">
        <v>8</v>
      </c>
      <c r="VJS14" t="s">
        <v>8</v>
      </c>
      <c r="VJT14" t="s">
        <v>8</v>
      </c>
      <c r="VJU14" t="s">
        <v>8</v>
      </c>
      <c r="VJV14" t="s">
        <v>8</v>
      </c>
      <c r="VJW14" t="s">
        <v>8</v>
      </c>
      <c r="VJX14" t="s">
        <v>8</v>
      </c>
      <c r="VJY14" t="s">
        <v>8</v>
      </c>
      <c r="VJZ14" t="s">
        <v>8</v>
      </c>
      <c r="VKA14" t="s">
        <v>8</v>
      </c>
      <c r="VKB14" t="s">
        <v>8</v>
      </c>
      <c r="VKC14" t="s">
        <v>8</v>
      </c>
      <c r="VKD14" t="s">
        <v>8</v>
      </c>
      <c r="VKE14" t="s">
        <v>8</v>
      </c>
      <c r="VKF14" t="s">
        <v>8</v>
      </c>
      <c r="VKG14" t="s">
        <v>8</v>
      </c>
      <c r="VKH14" t="s">
        <v>8</v>
      </c>
      <c r="VKI14" t="s">
        <v>8</v>
      </c>
      <c r="VKJ14" t="s">
        <v>8</v>
      </c>
      <c r="VKK14" t="s">
        <v>8</v>
      </c>
      <c r="VKL14" t="s">
        <v>8</v>
      </c>
      <c r="VKM14" t="s">
        <v>8</v>
      </c>
      <c r="VKN14" t="s">
        <v>8</v>
      </c>
      <c r="VKO14" t="s">
        <v>8</v>
      </c>
      <c r="VKP14" t="s">
        <v>8</v>
      </c>
      <c r="VKQ14" t="s">
        <v>8</v>
      </c>
      <c r="VKR14" t="s">
        <v>8</v>
      </c>
      <c r="VKS14" t="s">
        <v>8</v>
      </c>
      <c r="VKT14" t="s">
        <v>8</v>
      </c>
      <c r="VKU14" t="s">
        <v>8</v>
      </c>
      <c r="VKV14" t="s">
        <v>8</v>
      </c>
      <c r="VKW14" t="s">
        <v>8</v>
      </c>
      <c r="VKX14" t="s">
        <v>8</v>
      </c>
      <c r="VKY14" t="s">
        <v>8</v>
      </c>
      <c r="VKZ14" t="s">
        <v>8</v>
      </c>
      <c r="VLA14" t="s">
        <v>8</v>
      </c>
      <c r="VLB14" t="s">
        <v>8</v>
      </c>
      <c r="VLC14" t="s">
        <v>8</v>
      </c>
      <c r="VLD14" t="s">
        <v>8</v>
      </c>
      <c r="VLE14" t="s">
        <v>8</v>
      </c>
      <c r="VLF14" t="s">
        <v>8</v>
      </c>
      <c r="VLG14" t="s">
        <v>8</v>
      </c>
      <c r="VLH14" t="s">
        <v>8</v>
      </c>
      <c r="VLI14" t="s">
        <v>8</v>
      </c>
      <c r="VLJ14" t="s">
        <v>8</v>
      </c>
      <c r="VLK14" t="s">
        <v>8</v>
      </c>
      <c r="VLL14" t="s">
        <v>8</v>
      </c>
      <c r="VLM14" t="s">
        <v>8</v>
      </c>
      <c r="VLN14" t="s">
        <v>8</v>
      </c>
      <c r="VLO14" t="s">
        <v>8</v>
      </c>
      <c r="VLP14" t="s">
        <v>8</v>
      </c>
      <c r="VLQ14" t="s">
        <v>8</v>
      </c>
      <c r="VLR14" t="s">
        <v>8</v>
      </c>
      <c r="VLS14" t="s">
        <v>8</v>
      </c>
      <c r="VLT14" t="s">
        <v>8</v>
      </c>
      <c r="VLU14" t="s">
        <v>8</v>
      </c>
      <c r="VLV14" t="s">
        <v>8</v>
      </c>
      <c r="VLW14" t="s">
        <v>8</v>
      </c>
      <c r="VLX14" t="s">
        <v>8</v>
      </c>
      <c r="VLY14" t="s">
        <v>8</v>
      </c>
      <c r="VLZ14" t="s">
        <v>8</v>
      </c>
      <c r="VMA14" t="s">
        <v>8</v>
      </c>
      <c r="VMB14" t="s">
        <v>8</v>
      </c>
      <c r="VMC14" t="s">
        <v>8</v>
      </c>
      <c r="VMD14" t="s">
        <v>8</v>
      </c>
      <c r="VME14" t="s">
        <v>8</v>
      </c>
      <c r="VMF14" t="s">
        <v>8</v>
      </c>
      <c r="VMG14" t="s">
        <v>8</v>
      </c>
      <c r="VMH14" t="s">
        <v>8</v>
      </c>
      <c r="VMI14" t="s">
        <v>8</v>
      </c>
      <c r="VMJ14" t="s">
        <v>8</v>
      </c>
      <c r="VMK14" t="s">
        <v>8</v>
      </c>
      <c r="VML14" t="s">
        <v>8</v>
      </c>
      <c r="VMM14" t="s">
        <v>8</v>
      </c>
      <c r="VMN14" t="s">
        <v>8</v>
      </c>
      <c r="VMO14" t="s">
        <v>8</v>
      </c>
      <c r="VMP14" t="s">
        <v>8</v>
      </c>
      <c r="VMQ14" t="s">
        <v>8</v>
      </c>
      <c r="VMR14" t="s">
        <v>8</v>
      </c>
      <c r="VMS14" t="s">
        <v>8</v>
      </c>
      <c r="VMT14" t="s">
        <v>8</v>
      </c>
      <c r="VMU14" t="s">
        <v>8</v>
      </c>
      <c r="VMV14" t="s">
        <v>8</v>
      </c>
      <c r="VMW14" t="s">
        <v>8</v>
      </c>
      <c r="VMX14" t="s">
        <v>8</v>
      </c>
      <c r="VMY14" t="s">
        <v>8</v>
      </c>
      <c r="VMZ14" t="s">
        <v>8</v>
      </c>
      <c r="VNA14" t="s">
        <v>8</v>
      </c>
      <c r="VNB14" t="s">
        <v>8</v>
      </c>
      <c r="VNC14" t="s">
        <v>8</v>
      </c>
      <c r="VND14" t="s">
        <v>8</v>
      </c>
      <c r="VNE14" t="s">
        <v>8</v>
      </c>
      <c r="VNF14" t="s">
        <v>8</v>
      </c>
      <c r="VNG14" t="s">
        <v>8</v>
      </c>
      <c r="VNH14" t="s">
        <v>8</v>
      </c>
      <c r="VNI14" t="s">
        <v>8</v>
      </c>
      <c r="VNJ14" t="s">
        <v>8</v>
      </c>
      <c r="VNK14" t="s">
        <v>8</v>
      </c>
      <c r="VNL14" t="s">
        <v>8</v>
      </c>
      <c r="VNM14" t="s">
        <v>8</v>
      </c>
      <c r="VNN14" t="s">
        <v>8</v>
      </c>
      <c r="VNO14" t="s">
        <v>8</v>
      </c>
      <c r="VNP14" t="s">
        <v>8</v>
      </c>
      <c r="VNQ14" t="s">
        <v>8</v>
      </c>
      <c r="VNR14" t="s">
        <v>8</v>
      </c>
      <c r="VNS14" t="s">
        <v>8</v>
      </c>
      <c r="VNT14" t="s">
        <v>8</v>
      </c>
      <c r="VNU14" t="s">
        <v>8</v>
      </c>
      <c r="VNV14" t="s">
        <v>8</v>
      </c>
      <c r="VNW14" t="s">
        <v>8</v>
      </c>
      <c r="VNX14" t="s">
        <v>8</v>
      </c>
      <c r="VNY14" t="s">
        <v>8</v>
      </c>
      <c r="VNZ14" t="s">
        <v>8</v>
      </c>
      <c r="VOA14" t="s">
        <v>8</v>
      </c>
      <c r="VOB14" t="s">
        <v>8</v>
      </c>
      <c r="VOC14" t="s">
        <v>8</v>
      </c>
      <c r="VOD14" t="s">
        <v>8</v>
      </c>
      <c r="VOE14" t="s">
        <v>8</v>
      </c>
      <c r="VOF14" t="s">
        <v>8</v>
      </c>
      <c r="VOG14" t="s">
        <v>8</v>
      </c>
      <c r="VOH14" t="s">
        <v>8</v>
      </c>
      <c r="VOI14" t="s">
        <v>8</v>
      </c>
      <c r="VOJ14" t="s">
        <v>8</v>
      </c>
      <c r="VOK14" t="s">
        <v>8</v>
      </c>
      <c r="VOL14" t="s">
        <v>8</v>
      </c>
      <c r="VOM14" t="s">
        <v>8</v>
      </c>
      <c r="VON14" t="s">
        <v>8</v>
      </c>
      <c r="VOO14" t="s">
        <v>8</v>
      </c>
      <c r="VOP14" t="s">
        <v>8</v>
      </c>
      <c r="VOQ14" t="s">
        <v>8</v>
      </c>
      <c r="VOR14" t="s">
        <v>8</v>
      </c>
      <c r="VOS14" t="s">
        <v>8</v>
      </c>
      <c r="VOT14" t="s">
        <v>8</v>
      </c>
      <c r="VOU14" t="s">
        <v>8</v>
      </c>
      <c r="VOV14" t="s">
        <v>8</v>
      </c>
      <c r="VOW14" t="s">
        <v>8</v>
      </c>
      <c r="VOX14" t="s">
        <v>8</v>
      </c>
      <c r="VOY14" t="s">
        <v>8</v>
      </c>
      <c r="VOZ14" t="s">
        <v>8</v>
      </c>
      <c r="VPA14" t="s">
        <v>8</v>
      </c>
      <c r="VPB14" t="s">
        <v>8</v>
      </c>
      <c r="VPC14" t="s">
        <v>8</v>
      </c>
      <c r="VPD14" t="s">
        <v>8</v>
      </c>
      <c r="VPE14" t="s">
        <v>8</v>
      </c>
      <c r="VPF14" t="s">
        <v>8</v>
      </c>
      <c r="VPG14" t="s">
        <v>8</v>
      </c>
      <c r="VPH14" t="s">
        <v>8</v>
      </c>
      <c r="VPI14" t="s">
        <v>8</v>
      </c>
      <c r="VPJ14" t="s">
        <v>8</v>
      </c>
      <c r="VPK14" t="s">
        <v>8</v>
      </c>
      <c r="VPL14" t="s">
        <v>8</v>
      </c>
      <c r="VPM14" t="s">
        <v>8</v>
      </c>
      <c r="VPN14" t="s">
        <v>8</v>
      </c>
      <c r="VPO14" t="s">
        <v>8</v>
      </c>
      <c r="VPP14" t="s">
        <v>8</v>
      </c>
      <c r="VPQ14" t="s">
        <v>8</v>
      </c>
      <c r="VPR14" t="s">
        <v>8</v>
      </c>
      <c r="VPS14" t="s">
        <v>8</v>
      </c>
      <c r="VPT14" t="s">
        <v>8</v>
      </c>
      <c r="VPU14" t="s">
        <v>8</v>
      </c>
      <c r="VPV14" t="s">
        <v>8</v>
      </c>
      <c r="VPW14" t="s">
        <v>8</v>
      </c>
      <c r="VPX14" t="s">
        <v>8</v>
      </c>
      <c r="VPY14" t="s">
        <v>8</v>
      </c>
      <c r="VPZ14" t="s">
        <v>8</v>
      </c>
      <c r="VQA14" t="s">
        <v>8</v>
      </c>
      <c r="VQB14" t="s">
        <v>8</v>
      </c>
      <c r="VQC14" t="s">
        <v>8</v>
      </c>
      <c r="VQD14" t="s">
        <v>8</v>
      </c>
      <c r="VQE14" t="s">
        <v>8</v>
      </c>
      <c r="VQF14" t="s">
        <v>8</v>
      </c>
      <c r="VQG14" t="s">
        <v>8</v>
      </c>
      <c r="VQH14" t="s">
        <v>8</v>
      </c>
      <c r="VQI14" t="s">
        <v>8</v>
      </c>
      <c r="VQJ14" t="s">
        <v>8</v>
      </c>
      <c r="VQK14" t="s">
        <v>8</v>
      </c>
      <c r="VQL14" t="s">
        <v>8</v>
      </c>
      <c r="VQM14" t="s">
        <v>8</v>
      </c>
      <c r="VQN14" t="s">
        <v>8</v>
      </c>
      <c r="VQO14" t="s">
        <v>8</v>
      </c>
      <c r="VQP14" t="s">
        <v>8</v>
      </c>
      <c r="VQQ14" t="s">
        <v>8</v>
      </c>
      <c r="VQR14" t="s">
        <v>8</v>
      </c>
      <c r="VQS14" t="s">
        <v>8</v>
      </c>
      <c r="VQT14" t="s">
        <v>8</v>
      </c>
      <c r="VQU14" t="s">
        <v>8</v>
      </c>
      <c r="VQV14" t="s">
        <v>8</v>
      </c>
      <c r="VQW14" t="s">
        <v>8</v>
      </c>
      <c r="VQX14" t="s">
        <v>8</v>
      </c>
      <c r="VQY14" t="s">
        <v>8</v>
      </c>
      <c r="VQZ14" t="s">
        <v>8</v>
      </c>
      <c r="VRA14" t="s">
        <v>8</v>
      </c>
      <c r="VRB14" t="s">
        <v>8</v>
      </c>
      <c r="VRC14" t="s">
        <v>8</v>
      </c>
      <c r="VRD14" t="s">
        <v>8</v>
      </c>
      <c r="VRE14" t="s">
        <v>8</v>
      </c>
      <c r="VRF14" t="s">
        <v>8</v>
      </c>
      <c r="VRG14" t="s">
        <v>8</v>
      </c>
      <c r="VRH14" t="s">
        <v>8</v>
      </c>
      <c r="VRI14" t="s">
        <v>8</v>
      </c>
      <c r="VRJ14" t="s">
        <v>8</v>
      </c>
      <c r="VRK14" t="s">
        <v>8</v>
      </c>
      <c r="VRL14" t="s">
        <v>8</v>
      </c>
      <c r="VRM14" t="s">
        <v>8</v>
      </c>
      <c r="VRN14" t="s">
        <v>8</v>
      </c>
      <c r="VRO14" t="s">
        <v>8</v>
      </c>
      <c r="VRP14" t="s">
        <v>8</v>
      </c>
      <c r="VRQ14" t="s">
        <v>8</v>
      </c>
      <c r="VRR14" t="s">
        <v>8</v>
      </c>
      <c r="VRS14" t="s">
        <v>8</v>
      </c>
      <c r="VRT14" t="s">
        <v>8</v>
      </c>
      <c r="VRU14" t="s">
        <v>8</v>
      </c>
      <c r="VRV14" t="s">
        <v>8</v>
      </c>
      <c r="VRW14" t="s">
        <v>8</v>
      </c>
      <c r="VRX14" t="s">
        <v>8</v>
      </c>
      <c r="VRY14" t="s">
        <v>8</v>
      </c>
      <c r="VRZ14" t="s">
        <v>8</v>
      </c>
      <c r="VSA14" t="s">
        <v>8</v>
      </c>
      <c r="VSB14" t="s">
        <v>8</v>
      </c>
      <c r="VSC14" t="s">
        <v>8</v>
      </c>
      <c r="VSD14" t="s">
        <v>8</v>
      </c>
      <c r="VSE14" t="s">
        <v>8</v>
      </c>
      <c r="VSF14" t="s">
        <v>8</v>
      </c>
      <c r="VSG14" t="s">
        <v>8</v>
      </c>
      <c r="VSH14" t="s">
        <v>8</v>
      </c>
      <c r="VSI14" t="s">
        <v>8</v>
      </c>
      <c r="VSJ14" t="s">
        <v>8</v>
      </c>
      <c r="VSK14" t="s">
        <v>8</v>
      </c>
      <c r="VSL14" t="s">
        <v>8</v>
      </c>
      <c r="VSM14" t="s">
        <v>8</v>
      </c>
      <c r="VSN14" t="s">
        <v>8</v>
      </c>
      <c r="VSO14" t="s">
        <v>8</v>
      </c>
      <c r="VSP14" t="s">
        <v>8</v>
      </c>
      <c r="VSQ14" t="s">
        <v>8</v>
      </c>
      <c r="VSR14" t="s">
        <v>8</v>
      </c>
      <c r="VSS14" t="s">
        <v>8</v>
      </c>
      <c r="VST14" t="s">
        <v>8</v>
      </c>
      <c r="VSU14" t="s">
        <v>8</v>
      </c>
      <c r="VSV14" t="s">
        <v>8</v>
      </c>
      <c r="VSW14" t="s">
        <v>8</v>
      </c>
      <c r="VSX14" t="s">
        <v>8</v>
      </c>
      <c r="VSY14" t="s">
        <v>8</v>
      </c>
      <c r="VSZ14" t="s">
        <v>8</v>
      </c>
      <c r="VTA14" t="s">
        <v>8</v>
      </c>
      <c r="VTB14" t="s">
        <v>8</v>
      </c>
      <c r="VTC14" t="s">
        <v>8</v>
      </c>
      <c r="VTD14" t="s">
        <v>8</v>
      </c>
      <c r="VTE14" t="s">
        <v>8</v>
      </c>
      <c r="VTF14" t="s">
        <v>8</v>
      </c>
      <c r="VTG14" t="s">
        <v>8</v>
      </c>
      <c r="VTH14" t="s">
        <v>8</v>
      </c>
      <c r="VTI14" t="s">
        <v>8</v>
      </c>
      <c r="VTJ14" t="s">
        <v>8</v>
      </c>
      <c r="VTK14" t="s">
        <v>8</v>
      </c>
      <c r="VTL14" t="s">
        <v>8</v>
      </c>
      <c r="VTM14" t="s">
        <v>8</v>
      </c>
      <c r="VTN14" t="s">
        <v>8</v>
      </c>
      <c r="VTO14" t="s">
        <v>8</v>
      </c>
      <c r="VTP14" t="s">
        <v>8</v>
      </c>
      <c r="VTQ14" t="s">
        <v>8</v>
      </c>
      <c r="VTR14" t="s">
        <v>8</v>
      </c>
      <c r="VTS14" t="s">
        <v>8</v>
      </c>
      <c r="VTT14" t="s">
        <v>8</v>
      </c>
      <c r="VTU14" t="s">
        <v>8</v>
      </c>
      <c r="VTV14" t="s">
        <v>8</v>
      </c>
      <c r="VTW14" t="s">
        <v>8</v>
      </c>
      <c r="VTX14" t="s">
        <v>8</v>
      </c>
      <c r="VTY14" t="s">
        <v>8</v>
      </c>
      <c r="VTZ14" t="s">
        <v>8</v>
      </c>
      <c r="VUA14" t="s">
        <v>8</v>
      </c>
      <c r="VUB14" t="s">
        <v>8</v>
      </c>
      <c r="VUC14" t="s">
        <v>8</v>
      </c>
      <c r="VUD14" t="s">
        <v>8</v>
      </c>
      <c r="VUE14" t="s">
        <v>8</v>
      </c>
      <c r="VUF14" t="s">
        <v>8</v>
      </c>
      <c r="VUG14" t="s">
        <v>8</v>
      </c>
      <c r="VUH14" t="s">
        <v>8</v>
      </c>
      <c r="VUI14" t="s">
        <v>8</v>
      </c>
      <c r="VUJ14" t="s">
        <v>8</v>
      </c>
      <c r="VUK14" t="s">
        <v>8</v>
      </c>
      <c r="VUL14" t="s">
        <v>8</v>
      </c>
      <c r="VUM14" t="s">
        <v>8</v>
      </c>
      <c r="VUN14" t="s">
        <v>8</v>
      </c>
      <c r="VUO14" t="s">
        <v>8</v>
      </c>
      <c r="VUP14" t="s">
        <v>8</v>
      </c>
      <c r="VUQ14" t="s">
        <v>8</v>
      </c>
      <c r="VUR14" t="s">
        <v>8</v>
      </c>
      <c r="VUS14" t="s">
        <v>8</v>
      </c>
      <c r="VUT14" t="s">
        <v>8</v>
      </c>
      <c r="VUU14" t="s">
        <v>8</v>
      </c>
      <c r="VUV14" t="s">
        <v>8</v>
      </c>
      <c r="VUW14" t="s">
        <v>8</v>
      </c>
      <c r="VUX14" t="s">
        <v>8</v>
      </c>
      <c r="VUY14" t="s">
        <v>8</v>
      </c>
      <c r="VUZ14" t="s">
        <v>8</v>
      </c>
      <c r="VVA14" t="s">
        <v>8</v>
      </c>
      <c r="VVB14" t="s">
        <v>8</v>
      </c>
      <c r="VVC14" t="s">
        <v>8</v>
      </c>
      <c r="VVD14" t="s">
        <v>8</v>
      </c>
      <c r="VVE14" t="s">
        <v>8</v>
      </c>
      <c r="VVF14" t="s">
        <v>8</v>
      </c>
      <c r="VVG14" t="s">
        <v>8</v>
      </c>
      <c r="VVH14" t="s">
        <v>8</v>
      </c>
      <c r="VVI14" t="s">
        <v>8</v>
      </c>
      <c r="VVJ14" t="s">
        <v>8</v>
      </c>
      <c r="VVK14" t="s">
        <v>8</v>
      </c>
      <c r="VVL14" t="s">
        <v>8</v>
      </c>
      <c r="VVM14" t="s">
        <v>8</v>
      </c>
      <c r="VVN14" t="s">
        <v>8</v>
      </c>
      <c r="VVO14" t="s">
        <v>8</v>
      </c>
      <c r="VVP14" t="s">
        <v>8</v>
      </c>
      <c r="VVQ14" t="s">
        <v>8</v>
      </c>
      <c r="VVR14" t="s">
        <v>8</v>
      </c>
      <c r="VVS14" t="s">
        <v>8</v>
      </c>
      <c r="VVT14" t="s">
        <v>8</v>
      </c>
      <c r="VVU14" t="s">
        <v>8</v>
      </c>
      <c r="VVV14" t="s">
        <v>8</v>
      </c>
      <c r="VVW14" t="s">
        <v>8</v>
      </c>
      <c r="VVX14" t="s">
        <v>8</v>
      </c>
      <c r="VVY14" t="s">
        <v>8</v>
      </c>
      <c r="VVZ14" t="s">
        <v>8</v>
      </c>
      <c r="VWA14" t="s">
        <v>8</v>
      </c>
      <c r="VWB14" t="s">
        <v>8</v>
      </c>
      <c r="VWC14" t="s">
        <v>8</v>
      </c>
      <c r="VWD14" t="s">
        <v>8</v>
      </c>
      <c r="VWE14" t="s">
        <v>8</v>
      </c>
      <c r="VWF14" t="s">
        <v>8</v>
      </c>
      <c r="VWG14" t="s">
        <v>8</v>
      </c>
      <c r="VWH14" t="s">
        <v>8</v>
      </c>
      <c r="VWI14" t="s">
        <v>8</v>
      </c>
      <c r="VWJ14" t="s">
        <v>8</v>
      </c>
      <c r="VWK14" t="s">
        <v>8</v>
      </c>
      <c r="VWL14" t="s">
        <v>8</v>
      </c>
      <c r="VWM14" t="s">
        <v>8</v>
      </c>
      <c r="VWN14" t="s">
        <v>8</v>
      </c>
      <c r="VWO14" t="s">
        <v>8</v>
      </c>
      <c r="VWP14" t="s">
        <v>8</v>
      </c>
      <c r="VWQ14" t="s">
        <v>8</v>
      </c>
      <c r="VWR14" t="s">
        <v>8</v>
      </c>
      <c r="VWS14" t="s">
        <v>8</v>
      </c>
      <c r="VWT14" t="s">
        <v>8</v>
      </c>
      <c r="VWU14" t="s">
        <v>8</v>
      </c>
      <c r="VWV14" t="s">
        <v>8</v>
      </c>
      <c r="VWW14" t="s">
        <v>8</v>
      </c>
      <c r="VWX14" t="s">
        <v>8</v>
      </c>
      <c r="VWY14" t="s">
        <v>8</v>
      </c>
      <c r="VWZ14" t="s">
        <v>8</v>
      </c>
      <c r="VXA14" t="s">
        <v>8</v>
      </c>
      <c r="VXB14" t="s">
        <v>8</v>
      </c>
      <c r="VXC14" t="s">
        <v>8</v>
      </c>
      <c r="VXD14" t="s">
        <v>8</v>
      </c>
      <c r="VXE14" t="s">
        <v>8</v>
      </c>
      <c r="VXF14" t="s">
        <v>8</v>
      </c>
      <c r="VXG14" t="s">
        <v>8</v>
      </c>
      <c r="VXH14" t="s">
        <v>8</v>
      </c>
      <c r="VXI14" t="s">
        <v>8</v>
      </c>
      <c r="VXJ14" t="s">
        <v>8</v>
      </c>
      <c r="VXK14" t="s">
        <v>8</v>
      </c>
      <c r="VXL14" t="s">
        <v>8</v>
      </c>
      <c r="VXM14" t="s">
        <v>8</v>
      </c>
      <c r="VXN14" t="s">
        <v>8</v>
      </c>
      <c r="VXO14" t="s">
        <v>8</v>
      </c>
      <c r="VXP14" t="s">
        <v>8</v>
      </c>
      <c r="VXQ14" t="s">
        <v>8</v>
      </c>
      <c r="VXR14" t="s">
        <v>8</v>
      </c>
      <c r="VXS14" t="s">
        <v>8</v>
      </c>
      <c r="VXT14" t="s">
        <v>8</v>
      </c>
      <c r="VXU14" t="s">
        <v>8</v>
      </c>
      <c r="VXV14" t="s">
        <v>8</v>
      </c>
      <c r="VXW14" t="s">
        <v>8</v>
      </c>
      <c r="VXX14" t="s">
        <v>8</v>
      </c>
      <c r="VXY14" t="s">
        <v>8</v>
      </c>
      <c r="VXZ14" t="s">
        <v>8</v>
      </c>
      <c r="VYA14" t="s">
        <v>8</v>
      </c>
      <c r="VYB14" t="s">
        <v>8</v>
      </c>
      <c r="VYC14" t="s">
        <v>8</v>
      </c>
      <c r="VYD14" t="s">
        <v>8</v>
      </c>
      <c r="VYE14" t="s">
        <v>8</v>
      </c>
      <c r="VYF14" t="s">
        <v>8</v>
      </c>
      <c r="VYG14" t="s">
        <v>8</v>
      </c>
      <c r="VYH14" t="s">
        <v>8</v>
      </c>
      <c r="VYI14" t="s">
        <v>8</v>
      </c>
      <c r="VYJ14" t="s">
        <v>8</v>
      </c>
      <c r="VYK14" t="s">
        <v>8</v>
      </c>
      <c r="VYL14" t="s">
        <v>8</v>
      </c>
      <c r="VYM14" t="s">
        <v>8</v>
      </c>
      <c r="VYN14" t="s">
        <v>8</v>
      </c>
      <c r="VYO14" t="s">
        <v>8</v>
      </c>
      <c r="VYP14" t="s">
        <v>8</v>
      </c>
      <c r="VYQ14" t="s">
        <v>8</v>
      </c>
      <c r="VYR14" t="s">
        <v>8</v>
      </c>
      <c r="VYS14" t="s">
        <v>8</v>
      </c>
      <c r="VYT14" t="s">
        <v>8</v>
      </c>
      <c r="VYU14" t="s">
        <v>8</v>
      </c>
      <c r="VYV14" t="s">
        <v>8</v>
      </c>
      <c r="VYW14" t="s">
        <v>8</v>
      </c>
      <c r="VYX14" t="s">
        <v>8</v>
      </c>
      <c r="VYY14" t="s">
        <v>8</v>
      </c>
      <c r="VYZ14" t="s">
        <v>8</v>
      </c>
      <c r="VZA14" t="s">
        <v>8</v>
      </c>
      <c r="VZB14" t="s">
        <v>8</v>
      </c>
      <c r="VZC14" t="s">
        <v>8</v>
      </c>
      <c r="VZD14" t="s">
        <v>8</v>
      </c>
      <c r="VZE14" t="s">
        <v>8</v>
      </c>
      <c r="VZF14" t="s">
        <v>8</v>
      </c>
      <c r="VZG14" t="s">
        <v>8</v>
      </c>
      <c r="VZH14" t="s">
        <v>8</v>
      </c>
      <c r="VZI14" t="s">
        <v>8</v>
      </c>
      <c r="VZJ14" t="s">
        <v>8</v>
      </c>
      <c r="VZK14" t="s">
        <v>8</v>
      </c>
      <c r="VZL14" t="s">
        <v>8</v>
      </c>
      <c r="VZM14" t="s">
        <v>8</v>
      </c>
      <c r="VZN14" t="s">
        <v>8</v>
      </c>
      <c r="VZO14" t="s">
        <v>8</v>
      </c>
      <c r="VZP14" t="s">
        <v>8</v>
      </c>
      <c r="VZQ14" t="s">
        <v>8</v>
      </c>
      <c r="VZR14" t="s">
        <v>8</v>
      </c>
      <c r="VZS14" t="s">
        <v>8</v>
      </c>
      <c r="VZT14" t="s">
        <v>8</v>
      </c>
      <c r="VZU14" t="s">
        <v>8</v>
      </c>
      <c r="VZV14" t="s">
        <v>8</v>
      </c>
      <c r="VZW14" t="s">
        <v>8</v>
      </c>
      <c r="VZX14" t="s">
        <v>8</v>
      </c>
      <c r="VZY14" t="s">
        <v>8</v>
      </c>
      <c r="VZZ14" t="s">
        <v>8</v>
      </c>
      <c r="WAA14" t="s">
        <v>8</v>
      </c>
      <c r="WAB14" t="s">
        <v>8</v>
      </c>
      <c r="WAC14" t="s">
        <v>8</v>
      </c>
      <c r="WAD14" t="s">
        <v>8</v>
      </c>
      <c r="WAE14" t="s">
        <v>8</v>
      </c>
      <c r="WAF14" t="s">
        <v>8</v>
      </c>
      <c r="WAG14" t="s">
        <v>8</v>
      </c>
      <c r="WAH14" t="s">
        <v>8</v>
      </c>
      <c r="WAI14" t="s">
        <v>8</v>
      </c>
      <c r="WAJ14" t="s">
        <v>8</v>
      </c>
      <c r="WAK14" t="s">
        <v>8</v>
      </c>
      <c r="WAL14" t="s">
        <v>8</v>
      </c>
      <c r="WAM14" t="s">
        <v>8</v>
      </c>
      <c r="WAN14" t="s">
        <v>8</v>
      </c>
      <c r="WAO14" t="s">
        <v>8</v>
      </c>
      <c r="WAP14" t="s">
        <v>8</v>
      </c>
      <c r="WAQ14" t="s">
        <v>8</v>
      </c>
      <c r="WAR14" t="s">
        <v>8</v>
      </c>
      <c r="WAS14" t="s">
        <v>8</v>
      </c>
      <c r="WAT14" t="s">
        <v>8</v>
      </c>
      <c r="WAU14" t="s">
        <v>8</v>
      </c>
      <c r="WAV14" t="s">
        <v>8</v>
      </c>
      <c r="WAW14" t="s">
        <v>8</v>
      </c>
      <c r="WAX14" t="s">
        <v>8</v>
      </c>
      <c r="WAY14" t="s">
        <v>8</v>
      </c>
      <c r="WAZ14" t="s">
        <v>8</v>
      </c>
      <c r="WBA14" t="s">
        <v>8</v>
      </c>
      <c r="WBB14" t="s">
        <v>8</v>
      </c>
      <c r="WBC14" t="s">
        <v>8</v>
      </c>
      <c r="WBD14" t="s">
        <v>8</v>
      </c>
      <c r="WBE14" t="s">
        <v>8</v>
      </c>
      <c r="WBF14" t="s">
        <v>8</v>
      </c>
      <c r="WBG14" t="s">
        <v>8</v>
      </c>
      <c r="WBH14" t="s">
        <v>8</v>
      </c>
      <c r="WBI14" t="s">
        <v>8</v>
      </c>
      <c r="WBJ14" t="s">
        <v>8</v>
      </c>
      <c r="WBK14" t="s">
        <v>8</v>
      </c>
      <c r="WBL14" t="s">
        <v>8</v>
      </c>
      <c r="WBM14" t="s">
        <v>8</v>
      </c>
      <c r="WBN14" t="s">
        <v>8</v>
      </c>
      <c r="WBO14" t="s">
        <v>8</v>
      </c>
      <c r="WBP14" t="s">
        <v>8</v>
      </c>
      <c r="WBQ14" t="s">
        <v>8</v>
      </c>
      <c r="WBR14" t="s">
        <v>8</v>
      </c>
      <c r="WBS14" t="s">
        <v>8</v>
      </c>
      <c r="WBT14" t="s">
        <v>8</v>
      </c>
      <c r="WBU14" t="s">
        <v>8</v>
      </c>
      <c r="WBV14" t="s">
        <v>8</v>
      </c>
      <c r="WBW14" t="s">
        <v>8</v>
      </c>
      <c r="WBX14" t="s">
        <v>8</v>
      </c>
      <c r="WBY14" t="s">
        <v>8</v>
      </c>
      <c r="WBZ14" t="s">
        <v>8</v>
      </c>
      <c r="WCA14" t="s">
        <v>8</v>
      </c>
      <c r="WCB14" t="s">
        <v>8</v>
      </c>
      <c r="WCC14" t="s">
        <v>8</v>
      </c>
      <c r="WCD14" t="s">
        <v>8</v>
      </c>
      <c r="WCE14" t="s">
        <v>8</v>
      </c>
      <c r="WCF14" t="s">
        <v>8</v>
      </c>
      <c r="WCG14" t="s">
        <v>8</v>
      </c>
      <c r="WCH14" t="s">
        <v>8</v>
      </c>
      <c r="WCI14" t="s">
        <v>8</v>
      </c>
      <c r="WCJ14" t="s">
        <v>8</v>
      </c>
      <c r="WCK14" t="s">
        <v>8</v>
      </c>
      <c r="WCL14" t="s">
        <v>8</v>
      </c>
      <c r="WCM14" t="s">
        <v>8</v>
      </c>
      <c r="WCN14" t="s">
        <v>8</v>
      </c>
      <c r="WCO14" t="s">
        <v>8</v>
      </c>
      <c r="WCP14" t="s">
        <v>8</v>
      </c>
      <c r="WCQ14" t="s">
        <v>8</v>
      </c>
      <c r="WCR14" t="s">
        <v>8</v>
      </c>
      <c r="WCS14" t="s">
        <v>8</v>
      </c>
      <c r="WCT14" t="s">
        <v>8</v>
      </c>
      <c r="WCU14" t="s">
        <v>8</v>
      </c>
      <c r="WCV14" t="s">
        <v>8</v>
      </c>
      <c r="WCW14" t="s">
        <v>8</v>
      </c>
      <c r="WCX14" t="s">
        <v>8</v>
      </c>
      <c r="WCY14" t="s">
        <v>8</v>
      </c>
      <c r="WCZ14" t="s">
        <v>8</v>
      </c>
      <c r="WDA14" t="s">
        <v>8</v>
      </c>
      <c r="WDB14" t="s">
        <v>8</v>
      </c>
      <c r="WDC14" t="s">
        <v>8</v>
      </c>
      <c r="WDD14" t="s">
        <v>8</v>
      </c>
      <c r="WDE14" t="s">
        <v>8</v>
      </c>
      <c r="WDF14" t="s">
        <v>8</v>
      </c>
      <c r="WDG14" t="s">
        <v>8</v>
      </c>
      <c r="WDH14" t="s">
        <v>8</v>
      </c>
      <c r="WDI14" t="s">
        <v>8</v>
      </c>
      <c r="WDJ14" t="s">
        <v>8</v>
      </c>
      <c r="WDK14" t="s">
        <v>8</v>
      </c>
      <c r="WDL14" t="s">
        <v>8</v>
      </c>
      <c r="WDM14" t="s">
        <v>8</v>
      </c>
      <c r="WDN14" t="s">
        <v>8</v>
      </c>
      <c r="WDO14" t="s">
        <v>8</v>
      </c>
      <c r="WDP14" t="s">
        <v>8</v>
      </c>
      <c r="WDQ14" t="s">
        <v>8</v>
      </c>
      <c r="WDR14" t="s">
        <v>8</v>
      </c>
      <c r="WDS14" t="s">
        <v>8</v>
      </c>
      <c r="WDT14" t="s">
        <v>8</v>
      </c>
      <c r="WDU14" t="s">
        <v>8</v>
      </c>
      <c r="WDV14" t="s">
        <v>8</v>
      </c>
      <c r="WDW14" t="s">
        <v>8</v>
      </c>
      <c r="WDX14" t="s">
        <v>8</v>
      </c>
      <c r="WDY14" t="s">
        <v>8</v>
      </c>
      <c r="WDZ14" t="s">
        <v>8</v>
      </c>
      <c r="WEA14" t="s">
        <v>8</v>
      </c>
      <c r="WEB14" t="s">
        <v>8</v>
      </c>
      <c r="WEC14" t="s">
        <v>8</v>
      </c>
      <c r="WED14" t="s">
        <v>8</v>
      </c>
      <c r="WEE14" t="s">
        <v>8</v>
      </c>
      <c r="WEF14" t="s">
        <v>8</v>
      </c>
      <c r="WEG14" t="s">
        <v>8</v>
      </c>
      <c r="WEH14" t="s">
        <v>8</v>
      </c>
      <c r="WEI14" t="s">
        <v>8</v>
      </c>
      <c r="WEJ14" t="s">
        <v>8</v>
      </c>
      <c r="WEK14" t="s">
        <v>8</v>
      </c>
      <c r="WEL14" t="s">
        <v>8</v>
      </c>
      <c r="WEM14" t="s">
        <v>8</v>
      </c>
      <c r="WEN14" t="s">
        <v>8</v>
      </c>
      <c r="WEO14" t="s">
        <v>8</v>
      </c>
      <c r="WEP14" t="s">
        <v>8</v>
      </c>
      <c r="WEQ14" t="s">
        <v>8</v>
      </c>
      <c r="WER14" t="s">
        <v>8</v>
      </c>
      <c r="WES14" t="s">
        <v>8</v>
      </c>
      <c r="WET14" t="s">
        <v>8</v>
      </c>
      <c r="WEU14" t="s">
        <v>8</v>
      </c>
      <c r="WEV14" t="s">
        <v>8</v>
      </c>
      <c r="WEW14" t="s">
        <v>8</v>
      </c>
      <c r="WEX14" t="s">
        <v>8</v>
      </c>
      <c r="WEY14" t="s">
        <v>8</v>
      </c>
      <c r="WEZ14" t="s">
        <v>8</v>
      </c>
      <c r="WFA14" t="s">
        <v>8</v>
      </c>
      <c r="WFB14" t="s">
        <v>8</v>
      </c>
      <c r="WFC14" t="s">
        <v>8</v>
      </c>
      <c r="WFD14" t="s">
        <v>8</v>
      </c>
      <c r="WFE14" t="s">
        <v>8</v>
      </c>
      <c r="WFF14" t="s">
        <v>8</v>
      </c>
      <c r="WFG14" t="s">
        <v>8</v>
      </c>
      <c r="WFH14" t="s">
        <v>8</v>
      </c>
      <c r="WFI14" t="s">
        <v>8</v>
      </c>
      <c r="WFJ14" t="s">
        <v>8</v>
      </c>
      <c r="WFK14" t="s">
        <v>8</v>
      </c>
      <c r="WFL14" t="s">
        <v>8</v>
      </c>
      <c r="WFM14" t="s">
        <v>8</v>
      </c>
      <c r="WFN14" t="s">
        <v>8</v>
      </c>
      <c r="WFO14" t="s">
        <v>8</v>
      </c>
      <c r="WFP14" t="s">
        <v>8</v>
      </c>
      <c r="WFQ14" t="s">
        <v>8</v>
      </c>
      <c r="WFR14" t="s">
        <v>8</v>
      </c>
      <c r="WFS14" t="s">
        <v>8</v>
      </c>
      <c r="WFT14" t="s">
        <v>8</v>
      </c>
      <c r="WFU14" t="s">
        <v>8</v>
      </c>
      <c r="WFV14" t="s">
        <v>8</v>
      </c>
      <c r="WFW14" t="s">
        <v>8</v>
      </c>
      <c r="WFX14" t="s">
        <v>8</v>
      </c>
      <c r="WFY14" t="s">
        <v>8</v>
      </c>
      <c r="WFZ14" t="s">
        <v>8</v>
      </c>
      <c r="WGA14" t="s">
        <v>8</v>
      </c>
      <c r="WGB14" t="s">
        <v>8</v>
      </c>
      <c r="WGC14" t="s">
        <v>8</v>
      </c>
      <c r="WGD14" t="s">
        <v>8</v>
      </c>
      <c r="WGE14" t="s">
        <v>8</v>
      </c>
      <c r="WGF14" t="s">
        <v>8</v>
      </c>
      <c r="WGG14" t="s">
        <v>8</v>
      </c>
      <c r="WGH14" t="s">
        <v>8</v>
      </c>
      <c r="WGI14" t="s">
        <v>8</v>
      </c>
      <c r="WGJ14" t="s">
        <v>8</v>
      </c>
      <c r="WGK14" t="s">
        <v>8</v>
      </c>
      <c r="WGL14" t="s">
        <v>8</v>
      </c>
      <c r="WGM14" t="s">
        <v>8</v>
      </c>
      <c r="WGN14" t="s">
        <v>8</v>
      </c>
      <c r="WGO14" t="s">
        <v>8</v>
      </c>
      <c r="WGP14" t="s">
        <v>8</v>
      </c>
      <c r="WGQ14" t="s">
        <v>8</v>
      </c>
      <c r="WGR14" t="s">
        <v>8</v>
      </c>
      <c r="WGS14" t="s">
        <v>8</v>
      </c>
      <c r="WGT14" t="s">
        <v>8</v>
      </c>
      <c r="WGU14" t="s">
        <v>8</v>
      </c>
      <c r="WGV14" t="s">
        <v>8</v>
      </c>
      <c r="WGW14" t="s">
        <v>8</v>
      </c>
      <c r="WGX14" t="s">
        <v>8</v>
      </c>
      <c r="WGY14" t="s">
        <v>8</v>
      </c>
      <c r="WGZ14" t="s">
        <v>8</v>
      </c>
      <c r="WHA14" t="s">
        <v>8</v>
      </c>
      <c r="WHB14" t="s">
        <v>8</v>
      </c>
      <c r="WHC14" t="s">
        <v>8</v>
      </c>
      <c r="WHD14" t="s">
        <v>8</v>
      </c>
      <c r="WHE14" t="s">
        <v>8</v>
      </c>
      <c r="WHF14" t="s">
        <v>8</v>
      </c>
      <c r="WHG14" t="s">
        <v>8</v>
      </c>
      <c r="WHH14" t="s">
        <v>8</v>
      </c>
      <c r="WHI14" t="s">
        <v>8</v>
      </c>
      <c r="WHJ14" t="s">
        <v>8</v>
      </c>
      <c r="WHK14" t="s">
        <v>8</v>
      </c>
      <c r="WHL14" t="s">
        <v>8</v>
      </c>
      <c r="WHM14" t="s">
        <v>8</v>
      </c>
      <c r="WHN14" t="s">
        <v>8</v>
      </c>
      <c r="WHO14" t="s">
        <v>8</v>
      </c>
      <c r="WHP14" t="s">
        <v>8</v>
      </c>
      <c r="WHQ14" t="s">
        <v>8</v>
      </c>
      <c r="WHR14" t="s">
        <v>8</v>
      </c>
      <c r="WHS14" t="s">
        <v>8</v>
      </c>
      <c r="WHT14" t="s">
        <v>8</v>
      </c>
      <c r="WHU14" t="s">
        <v>8</v>
      </c>
      <c r="WHV14" t="s">
        <v>8</v>
      </c>
      <c r="WHW14" t="s">
        <v>8</v>
      </c>
      <c r="WHX14" t="s">
        <v>8</v>
      </c>
      <c r="WHY14" t="s">
        <v>8</v>
      </c>
      <c r="WHZ14" t="s">
        <v>8</v>
      </c>
      <c r="WIA14" t="s">
        <v>8</v>
      </c>
      <c r="WIB14" t="s">
        <v>8</v>
      </c>
      <c r="WIC14" t="s">
        <v>8</v>
      </c>
      <c r="WID14" t="s">
        <v>8</v>
      </c>
      <c r="WIE14" t="s">
        <v>8</v>
      </c>
      <c r="WIF14" t="s">
        <v>8</v>
      </c>
      <c r="WIG14" t="s">
        <v>8</v>
      </c>
      <c r="WIH14" t="s">
        <v>8</v>
      </c>
      <c r="WII14" t="s">
        <v>8</v>
      </c>
      <c r="WIJ14" t="s">
        <v>8</v>
      </c>
      <c r="WIK14" t="s">
        <v>8</v>
      </c>
      <c r="WIL14" t="s">
        <v>8</v>
      </c>
      <c r="WIM14" t="s">
        <v>8</v>
      </c>
      <c r="WIN14" t="s">
        <v>8</v>
      </c>
      <c r="WIO14" t="s">
        <v>8</v>
      </c>
      <c r="WIP14" t="s">
        <v>8</v>
      </c>
      <c r="WIQ14" t="s">
        <v>8</v>
      </c>
      <c r="WIR14" t="s">
        <v>8</v>
      </c>
      <c r="WIS14" t="s">
        <v>8</v>
      </c>
      <c r="WIT14" t="s">
        <v>8</v>
      </c>
      <c r="WIU14" t="s">
        <v>8</v>
      </c>
      <c r="WIV14" t="s">
        <v>8</v>
      </c>
      <c r="WIW14" t="s">
        <v>8</v>
      </c>
      <c r="WIX14" t="s">
        <v>8</v>
      </c>
      <c r="WIY14" t="s">
        <v>8</v>
      </c>
      <c r="WIZ14" t="s">
        <v>8</v>
      </c>
      <c r="WJA14" t="s">
        <v>8</v>
      </c>
      <c r="WJB14" t="s">
        <v>8</v>
      </c>
      <c r="WJC14" t="s">
        <v>8</v>
      </c>
      <c r="WJD14" t="s">
        <v>8</v>
      </c>
      <c r="WJE14" t="s">
        <v>8</v>
      </c>
      <c r="WJF14" t="s">
        <v>8</v>
      </c>
      <c r="WJG14" t="s">
        <v>8</v>
      </c>
      <c r="WJH14" t="s">
        <v>8</v>
      </c>
      <c r="WJI14" t="s">
        <v>8</v>
      </c>
      <c r="WJJ14" t="s">
        <v>8</v>
      </c>
      <c r="WJK14" t="s">
        <v>8</v>
      </c>
      <c r="WJL14" t="s">
        <v>8</v>
      </c>
      <c r="WJM14" t="s">
        <v>8</v>
      </c>
      <c r="WJN14" t="s">
        <v>8</v>
      </c>
      <c r="WJO14" t="s">
        <v>8</v>
      </c>
      <c r="WJP14" t="s">
        <v>8</v>
      </c>
      <c r="WJQ14" t="s">
        <v>8</v>
      </c>
      <c r="WJR14" t="s">
        <v>8</v>
      </c>
      <c r="WJS14" t="s">
        <v>8</v>
      </c>
      <c r="WJT14" t="s">
        <v>8</v>
      </c>
      <c r="WJU14" t="s">
        <v>8</v>
      </c>
      <c r="WJV14" t="s">
        <v>8</v>
      </c>
      <c r="WJW14" t="s">
        <v>8</v>
      </c>
      <c r="WJX14" t="s">
        <v>8</v>
      </c>
      <c r="WJY14" t="s">
        <v>8</v>
      </c>
      <c r="WJZ14" t="s">
        <v>8</v>
      </c>
      <c r="WKA14" t="s">
        <v>8</v>
      </c>
      <c r="WKB14" t="s">
        <v>8</v>
      </c>
      <c r="WKC14" t="s">
        <v>8</v>
      </c>
      <c r="WKD14" t="s">
        <v>8</v>
      </c>
      <c r="WKE14" t="s">
        <v>8</v>
      </c>
      <c r="WKF14" t="s">
        <v>8</v>
      </c>
      <c r="WKG14" t="s">
        <v>8</v>
      </c>
      <c r="WKH14" t="s">
        <v>8</v>
      </c>
      <c r="WKI14" t="s">
        <v>8</v>
      </c>
      <c r="WKJ14" t="s">
        <v>8</v>
      </c>
      <c r="WKK14" t="s">
        <v>8</v>
      </c>
      <c r="WKL14" t="s">
        <v>8</v>
      </c>
      <c r="WKM14" t="s">
        <v>8</v>
      </c>
      <c r="WKN14" t="s">
        <v>8</v>
      </c>
      <c r="WKO14" t="s">
        <v>8</v>
      </c>
      <c r="WKP14" t="s">
        <v>8</v>
      </c>
      <c r="WKQ14" t="s">
        <v>8</v>
      </c>
      <c r="WKR14" t="s">
        <v>8</v>
      </c>
      <c r="WKS14" t="s">
        <v>8</v>
      </c>
      <c r="WKT14" t="s">
        <v>8</v>
      </c>
      <c r="WKU14" t="s">
        <v>8</v>
      </c>
      <c r="WKV14" t="s">
        <v>8</v>
      </c>
      <c r="WKW14" t="s">
        <v>8</v>
      </c>
      <c r="WKX14" t="s">
        <v>8</v>
      </c>
      <c r="WKY14" t="s">
        <v>8</v>
      </c>
      <c r="WKZ14" t="s">
        <v>8</v>
      </c>
      <c r="WLA14" t="s">
        <v>8</v>
      </c>
      <c r="WLB14" t="s">
        <v>8</v>
      </c>
      <c r="WLC14" t="s">
        <v>8</v>
      </c>
      <c r="WLD14" t="s">
        <v>8</v>
      </c>
      <c r="WLE14" t="s">
        <v>8</v>
      </c>
      <c r="WLF14" t="s">
        <v>8</v>
      </c>
      <c r="WLG14" t="s">
        <v>8</v>
      </c>
      <c r="WLH14" t="s">
        <v>8</v>
      </c>
      <c r="WLI14" t="s">
        <v>8</v>
      </c>
      <c r="WLJ14" t="s">
        <v>8</v>
      </c>
      <c r="WLK14" t="s">
        <v>8</v>
      </c>
      <c r="WLL14" t="s">
        <v>8</v>
      </c>
      <c r="WLM14" t="s">
        <v>8</v>
      </c>
      <c r="WLN14" t="s">
        <v>8</v>
      </c>
      <c r="WLO14" t="s">
        <v>8</v>
      </c>
      <c r="WLP14" t="s">
        <v>8</v>
      </c>
      <c r="WLQ14" t="s">
        <v>8</v>
      </c>
      <c r="WLR14" t="s">
        <v>8</v>
      </c>
      <c r="WLS14" t="s">
        <v>8</v>
      </c>
      <c r="WLT14" t="s">
        <v>8</v>
      </c>
      <c r="WLU14" t="s">
        <v>8</v>
      </c>
      <c r="WLV14" t="s">
        <v>8</v>
      </c>
      <c r="WLW14" t="s">
        <v>8</v>
      </c>
      <c r="WLX14" t="s">
        <v>8</v>
      </c>
      <c r="WLY14" t="s">
        <v>8</v>
      </c>
      <c r="WLZ14" t="s">
        <v>8</v>
      </c>
      <c r="WMA14" t="s">
        <v>8</v>
      </c>
      <c r="WMB14" t="s">
        <v>8</v>
      </c>
      <c r="WMC14" t="s">
        <v>8</v>
      </c>
      <c r="WMD14" t="s">
        <v>8</v>
      </c>
      <c r="WME14" t="s">
        <v>8</v>
      </c>
      <c r="WMF14" t="s">
        <v>8</v>
      </c>
      <c r="WMG14" t="s">
        <v>8</v>
      </c>
      <c r="WMH14" t="s">
        <v>8</v>
      </c>
      <c r="WMI14" t="s">
        <v>8</v>
      </c>
      <c r="WMJ14" t="s">
        <v>8</v>
      </c>
      <c r="WMK14" t="s">
        <v>8</v>
      </c>
      <c r="WML14" t="s">
        <v>8</v>
      </c>
      <c r="WMM14" t="s">
        <v>8</v>
      </c>
      <c r="WMN14" t="s">
        <v>8</v>
      </c>
      <c r="WMO14" t="s">
        <v>8</v>
      </c>
      <c r="WMP14" t="s">
        <v>8</v>
      </c>
      <c r="WMQ14" t="s">
        <v>8</v>
      </c>
      <c r="WMR14" t="s">
        <v>8</v>
      </c>
      <c r="WMS14" t="s">
        <v>8</v>
      </c>
      <c r="WMT14" t="s">
        <v>8</v>
      </c>
      <c r="WMU14" t="s">
        <v>8</v>
      </c>
      <c r="WMV14" t="s">
        <v>8</v>
      </c>
      <c r="WMW14" t="s">
        <v>8</v>
      </c>
      <c r="WMX14" t="s">
        <v>8</v>
      </c>
      <c r="WMY14" t="s">
        <v>8</v>
      </c>
      <c r="WMZ14" t="s">
        <v>8</v>
      </c>
      <c r="WNA14" t="s">
        <v>8</v>
      </c>
      <c r="WNB14" t="s">
        <v>8</v>
      </c>
      <c r="WNC14" t="s">
        <v>8</v>
      </c>
      <c r="WND14" t="s">
        <v>8</v>
      </c>
      <c r="WNE14" t="s">
        <v>8</v>
      </c>
      <c r="WNF14" t="s">
        <v>8</v>
      </c>
      <c r="WNG14" t="s">
        <v>8</v>
      </c>
      <c r="WNH14" t="s">
        <v>8</v>
      </c>
      <c r="WNI14" t="s">
        <v>8</v>
      </c>
      <c r="WNJ14" t="s">
        <v>8</v>
      </c>
      <c r="WNK14" t="s">
        <v>8</v>
      </c>
      <c r="WNL14" t="s">
        <v>8</v>
      </c>
      <c r="WNM14" t="s">
        <v>8</v>
      </c>
      <c r="WNN14" t="s">
        <v>8</v>
      </c>
      <c r="WNO14" t="s">
        <v>8</v>
      </c>
      <c r="WNP14" t="s">
        <v>8</v>
      </c>
      <c r="WNQ14" t="s">
        <v>8</v>
      </c>
      <c r="WNR14" t="s">
        <v>8</v>
      </c>
      <c r="WNS14" t="s">
        <v>8</v>
      </c>
      <c r="WNT14" t="s">
        <v>8</v>
      </c>
      <c r="WNU14" t="s">
        <v>8</v>
      </c>
      <c r="WNV14" t="s">
        <v>8</v>
      </c>
      <c r="WNW14" t="s">
        <v>8</v>
      </c>
      <c r="WNX14" t="s">
        <v>8</v>
      </c>
      <c r="WNY14" t="s">
        <v>8</v>
      </c>
      <c r="WNZ14" t="s">
        <v>8</v>
      </c>
      <c r="WOA14" t="s">
        <v>8</v>
      </c>
      <c r="WOB14" t="s">
        <v>8</v>
      </c>
      <c r="WOC14" t="s">
        <v>8</v>
      </c>
      <c r="WOD14" t="s">
        <v>8</v>
      </c>
      <c r="WOE14" t="s">
        <v>8</v>
      </c>
      <c r="WOF14" t="s">
        <v>8</v>
      </c>
      <c r="WOG14" t="s">
        <v>8</v>
      </c>
      <c r="WOH14" t="s">
        <v>8</v>
      </c>
      <c r="WOI14" t="s">
        <v>8</v>
      </c>
      <c r="WOJ14" t="s">
        <v>8</v>
      </c>
      <c r="WOK14" t="s">
        <v>8</v>
      </c>
      <c r="WOL14" t="s">
        <v>8</v>
      </c>
      <c r="WOM14" t="s">
        <v>8</v>
      </c>
      <c r="WON14" t="s">
        <v>8</v>
      </c>
      <c r="WOO14" t="s">
        <v>8</v>
      </c>
      <c r="WOP14" t="s">
        <v>8</v>
      </c>
      <c r="WOQ14" t="s">
        <v>8</v>
      </c>
      <c r="WOR14" t="s">
        <v>8</v>
      </c>
      <c r="WOS14" t="s">
        <v>8</v>
      </c>
      <c r="WOT14" t="s">
        <v>8</v>
      </c>
      <c r="WOU14" t="s">
        <v>8</v>
      </c>
      <c r="WOV14" t="s">
        <v>8</v>
      </c>
      <c r="WOW14" t="s">
        <v>8</v>
      </c>
      <c r="WOX14" t="s">
        <v>8</v>
      </c>
      <c r="WOY14" t="s">
        <v>8</v>
      </c>
      <c r="WOZ14" t="s">
        <v>8</v>
      </c>
      <c r="WPA14" t="s">
        <v>8</v>
      </c>
      <c r="WPB14" t="s">
        <v>8</v>
      </c>
      <c r="WPC14" t="s">
        <v>8</v>
      </c>
      <c r="WPD14" t="s">
        <v>8</v>
      </c>
      <c r="WPE14" t="s">
        <v>8</v>
      </c>
      <c r="WPF14" t="s">
        <v>8</v>
      </c>
      <c r="WPG14" t="s">
        <v>8</v>
      </c>
      <c r="WPH14" t="s">
        <v>8</v>
      </c>
      <c r="WPI14" t="s">
        <v>8</v>
      </c>
      <c r="WPJ14" t="s">
        <v>8</v>
      </c>
      <c r="WPK14" t="s">
        <v>8</v>
      </c>
      <c r="WPL14" t="s">
        <v>8</v>
      </c>
      <c r="WPM14" t="s">
        <v>8</v>
      </c>
      <c r="WPN14" t="s">
        <v>8</v>
      </c>
      <c r="WPO14" t="s">
        <v>8</v>
      </c>
      <c r="WPP14" t="s">
        <v>8</v>
      </c>
      <c r="WPQ14" t="s">
        <v>8</v>
      </c>
      <c r="WPR14" t="s">
        <v>8</v>
      </c>
      <c r="WPS14" t="s">
        <v>8</v>
      </c>
      <c r="WPT14" t="s">
        <v>8</v>
      </c>
      <c r="WPU14" t="s">
        <v>8</v>
      </c>
      <c r="WPV14" t="s">
        <v>8</v>
      </c>
      <c r="WPW14" t="s">
        <v>8</v>
      </c>
      <c r="WPX14" t="s">
        <v>8</v>
      </c>
      <c r="WPY14" t="s">
        <v>8</v>
      </c>
      <c r="WPZ14" t="s">
        <v>8</v>
      </c>
      <c r="WQA14" t="s">
        <v>8</v>
      </c>
      <c r="WQB14" t="s">
        <v>8</v>
      </c>
      <c r="WQC14" t="s">
        <v>8</v>
      </c>
      <c r="WQD14" t="s">
        <v>8</v>
      </c>
      <c r="WQE14" t="s">
        <v>8</v>
      </c>
      <c r="WQF14" t="s">
        <v>8</v>
      </c>
      <c r="WQG14" t="s">
        <v>8</v>
      </c>
      <c r="WQH14" t="s">
        <v>8</v>
      </c>
      <c r="WQI14" t="s">
        <v>8</v>
      </c>
      <c r="WQJ14" t="s">
        <v>8</v>
      </c>
      <c r="WQK14" t="s">
        <v>8</v>
      </c>
      <c r="WQL14" t="s">
        <v>8</v>
      </c>
      <c r="WQM14" t="s">
        <v>8</v>
      </c>
      <c r="WQN14" t="s">
        <v>8</v>
      </c>
      <c r="WQO14" t="s">
        <v>8</v>
      </c>
      <c r="WQP14" t="s">
        <v>8</v>
      </c>
      <c r="WQQ14" t="s">
        <v>8</v>
      </c>
      <c r="WQR14" t="s">
        <v>8</v>
      </c>
      <c r="WQS14" t="s">
        <v>8</v>
      </c>
      <c r="WQT14" t="s">
        <v>8</v>
      </c>
      <c r="WQU14" t="s">
        <v>8</v>
      </c>
      <c r="WQV14" t="s">
        <v>8</v>
      </c>
      <c r="WQW14" t="s">
        <v>8</v>
      </c>
      <c r="WQX14" t="s">
        <v>8</v>
      </c>
      <c r="WQY14" t="s">
        <v>8</v>
      </c>
      <c r="WQZ14" t="s">
        <v>8</v>
      </c>
      <c r="WRA14" t="s">
        <v>8</v>
      </c>
      <c r="WRB14" t="s">
        <v>8</v>
      </c>
      <c r="WRC14" t="s">
        <v>8</v>
      </c>
      <c r="WRD14" t="s">
        <v>8</v>
      </c>
      <c r="WRE14" t="s">
        <v>8</v>
      </c>
      <c r="WRF14" t="s">
        <v>8</v>
      </c>
      <c r="WRG14" t="s">
        <v>8</v>
      </c>
      <c r="WRH14" t="s">
        <v>8</v>
      </c>
      <c r="WRI14" t="s">
        <v>8</v>
      </c>
      <c r="WRJ14" t="s">
        <v>8</v>
      </c>
      <c r="WRK14" t="s">
        <v>8</v>
      </c>
      <c r="WRL14" t="s">
        <v>8</v>
      </c>
      <c r="WRM14" t="s">
        <v>8</v>
      </c>
      <c r="WRN14" t="s">
        <v>8</v>
      </c>
      <c r="WRO14" t="s">
        <v>8</v>
      </c>
      <c r="WRP14" t="s">
        <v>8</v>
      </c>
      <c r="WRQ14" t="s">
        <v>8</v>
      </c>
      <c r="WRR14" t="s">
        <v>8</v>
      </c>
      <c r="WRS14" t="s">
        <v>8</v>
      </c>
      <c r="WRT14" t="s">
        <v>8</v>
      </c>
      <c r="WRU14" t="s">
        <v>8</v>
      </c>
      <c r="WRV14" t="s">
        <v>8</v>
      </c>
      <c r="WRW14" t="s">
        <v>8</v>
      </c>
      <c r="WRX14" t="s">
        <v>8</v>
      </c>
      <c r="WRY14" t="s">
        <v>8</v>
      </c>
      <c r="WRZ14" t="s">
        <v>8</v>
      </c>
      <c r="WSA14" t="s">
        <v>8</v>
      </c>
      <c r="WSB14" t="s">
        <v>8</v>
      </c>
      <c r="WSC14" t="s">
        <v>8</v>
      </c>
      <c r="WSD14" t="s">
        <v>8</v>
      </c>
      <c r="WSE14" t="s">
        <v>8</v>
      </c>
      <c r="WSF14" t="s">
        <v>8</v>
      </c>
      <c r="WSG14" t="s">
        <v>8</v>
      </c>
      <c r="WSH14" t="s">
        <v>8</v>
      </c>
      <c r="WSI14" t="s">
        <v>8</v>
      </c>
      <c r="WSJ14" t="s">
        <v>8</v>
      </c>
      <c r="WSK14" t="s">
        <v>8</v>
      </c>
      <c r="WSL14" t="s">
        <v>8</v>
      </c>
      <c r="WSM14" t="s">
        <v>8</v>
      </c>
      <c r="WSN14" t="s">
        <v>8</v>
      </c>
      <c r="WSO14" t="s">
        <v>8</v>
      </c>
      <c r="WSP14" t="s">
        <v>8</v>
      </c>
      <c r="WSQ14" t="s">
        <v>8</v>
      </c>
      <c r="WSR14" t="s">
        <v>8</v>
      </c>
      <c r="WSS14" t="s">
        <v>8</v>
      </c>
      <c r="WST14" t="s">
        <v>8</v>
      </c>
      <c r="WSU14" t="s">
        <v>8</v>
      </c>
      <c r="WSV14" t="s">
        <v>8</v>
      </c>
      <c r="WSW14" t="s">
        <v>8</v>
      </c>
      <c r="WSX14" t="s">
        <v>8</v>
      </c>
      <c r="WSY14" t="s">
        <v>8</v>
      </c>
      <c r="WSZ14" t="s">
        <v>8</v>
      </c>
      <c r="WTA14" t="s">
        <v>8</v>
      </c>
      <c r="WTB14" t="s">
        <v>8</v>
      </c>
      <c r="WTC14" t="s">
        <v>8</v>
      </c>
      <c r="WTD14" t="s">
        <v>8</v>
      </c>
      <c r="WTE14" t="s">
        <v>8</v>
      </c>
      <c r="WTF14" t="s">
        <v>8</v>
      </c>
      <c r="WTG14" t="s">
        <v>8</v>
      </c>
      <c r="WTH14" t="s">
        <v>8</v>
      </c>
      <c r="WTI14" t="s">
        <v>8</v>
      </c>
      <c r="WTJ14" t="s">
        <v>8</v>
      </c>
      <c r="WTK14" t="s">
        <v>8</v>
      </c>
      <c r="WTL14" t="s">
        <v>8</v>
      </c>
      <c r="WTM14" t="s">
        <v>8</v>
      </c>
      <c r="WTN14" t="s">
        <v>8</v>
      </c>
      <c r="WTO14" t="s">
        <v>8</v>
      </c>
      <c r="WTP14" t="s">
        <v>8</v>
      </c>
      <c r="WTQ14" t="s">
        <v>8</v>
      </c>
      <c r="WTR14" t="s">
        <v>8</v>
      </c>
      <c r="WTS14" t="s">
        <v>8</v>
      </c>
      <c r="WTT14" t="s">
        <v>8</v>
      </c>
      <c r="WTU14" t="s">
        <v>8</v>
      </c>
      <c r="WTV14" t="s">
        <v>8</v>
      </c>
      <c r="WTW14" t="s">
        <v>8</v>
      </c>
      <c r="WTX14" t="s">
        <v>8</v>
      </c>
      <c r="WTY14" t="s">
        <v>8</v>
      </c>
      <c r="WTZ14" t="s">
        <v>8</v>
      </c>
      <c r="WUA14" t="s">
        <v>8</v>
      </c>
      <c r="WUB14" t="s">
        <v>8</v>
      </c>
      <c r="WUC14" t="s">
        <v>8</v>
      </c>
      <c r="WUD14" t="s">
        <v>8</v>
      </c>
      <c r="WUE14" t="s">
        <v>8</v>
      </c>
      <c r="WUF14" t="s">
        <v>8</v>
      </c>
      <c r="WUG14" t="s">
        <v>8</v>
      </c>
      <c r="WUH14" t="s">
        <v>8</v>
      </c>
      <c r="WUI14" t="s">
        <v>8</v>
      </c>
      <c r="WUJ14" t="s">
        <v>8</v>
      </c>
      <c r="WUK14" t="s">
        <v>8</v>
      </c>
      <c r="WUL14" t="s">
        <v>8</v>
      </c>
      <c r="WUM14" t="s">
        <v>8</v>
      </c>
      <c r="WUN14" t="s">
        <v>8</v>
      </c>
      <c r="WUO14" t="s">
        <v>8</v>
      </c>
      <c r="WUP14" t="s">
        <v>8</v>
      </c>
      <c r="WUQ14" t="s">
        <v>8</v>
      </c>
      <c r="WUR14" t="s">
        <v>8</v>
      </c>
      <c r="WUS14" t="s">
        <v>8</v>
      </c>
      <c r="WUT14" t="s">
        <v>8</v>
      </c>
      <c r="WUU14" t="s">
        <v>8</v>
      </c>
      <c r="WUV14" t="s">
        <v>8</v>
      </c>
      <c r="WUW14" t="s">
        <v>8</v>
      </c>
      <c r="WUX14" t="s">
        <v>8</v>
      </c>
      <c r="WUY14" t="s">
        <v>8</v>
      </c>
      <c r="WUZ14" t="s">
        <v>8</v>
      </c>
      <c r="WVA14" t="s">
        <v>8</v>
      </c>
      <c r="WVB14" t="s">
        <v>8</v>
      </c>
      <c r="WVC14" t="s">
        <v>8</v>
      </c>
      <c r="WVD14" t="s">
        <v>8</v>
      </c>
      <c r="WVE14" t="s">
        <v>8</v>
      </c>
      <c r="WVF14" t="s">
        <v>8</v>
      </c>
      <c r="WVG14" t="s">
        <v>8</v>
      </c>
      <c r="WVH14" t="s">
        <v>8</v>
      </c>
      <c r="WVI14" t="s">
        <v>8</v>
      </c>
      <c r="WVJ14" t="s">
        <v>8</v>
      </c>
      <c r="WVK14" t="s">
        <v>8</v>
      </c>
      <c r="WVL14" t="s">
        <v>8</v>
      </c>
      <c r="WVM14" t="s">
        <v>8</v>
      </c>
      <c r="WVN14" t="s">
        <v>8</v>
      </c>
      <c r="WVO14" t="s">
        <v>8</v>
      </c>
      <c r="WVP14" t="s">
        <v>8</v>
      </c>
      <c r="WVQ14" t="s">
        <v>8</v>
      </c>
      <c r="WVR14" t="s">
        <v>8</v>
      </c>
      <c r="WVS14" t="s">
        <v>8</v>
      </c>
      <c r="WVT14" t="s">
        <v>8</v>
      </c>
      <c r="WVU14" t="s">
        <v>8</v>
      </c>
      <c r="WVV14" t="s">
        <v>8</v>
      </c>
      <c r="WVW14" t="s">
        <v>8</v>
      </c>
      <c r="WVX14" t="s">
        <v>8</v>
      </c>
      <c r="WVY14" t="s">
        <v>8</v>
      </c>
      <c r="WVZ14" t="s">
        <v>8</v>
      </c>
      <c r="WWA14" t="s">
        <v>8</v>
      </c>
      <c r="WWB14" t="s">
        <v>8</v>
      </c>
      <c r="WWC14" t="s">
        <v>8</v>
      </c>
      <c r="WWD14" t="s">
        <v>8</v>
      </c>
      <c r="WWE14" t="s">
        <v>8</v>
      </c>
      <c r="WWF14" t="s">
        <v>8</v>
      </c>
      <c r="WWG14" t="s">
        <v>8</v>
      </c>
      <c r="WWH14" t="s">
        <v>8</v>
      </c>
      <c r="WWI14" t="s">
        <v>8</v>
      </c>
      <c r="WWJ14" t="s">
        <v>8</v>
      </c>
      <c r="WWK14" t="s">
        <v>8</v>
      </c>
      <c r="WWL14" t="s">
        <v>8</v>
      </c>
      <c r="WWM14" t="s">
        <v>8</v>
      </c>
      <c r="WWN14" t="s">
        <v>8</v>
      </c>
      <c r="WWO14" t="s">
        <v>8</v>
      </c>
      <c r="WWP14" t="s">
        <v>8</v>
      </c>
      <c r="WWQ14" t="s">
        <v>8</v>
      </c>
      <c r="WWR14" t="s">
        <v>8</v>
      </c>
      <c r="WWS14" t="s">
        <v>8</v>
      </c>
      <c r="WWT14" t="s">
        <v>8</v>
      </c>
      <c r="WWU14" t="s">
        <v>8</v>
      </c>
      <c r="WWV14" t="s">
        <v>8</v>
      </c>
      <c r="WWW14" t="s">
        <v>8</v>
      </c>
      <c r="WWX14" t="s">
        <v>8</v>
      </c>
      <c r="WWY14" t="s">
        <v>8</v>
      </c>
      <c r="WWZ14" t="s">
        <v>8</v>
      </c>
      <c r="WXA14" t="s">
        <v>8</v>
      </c>
      <c r="WXB14" t="s">
        <v>8</v>
      </c>
      <c r="WXC14" t="s">
        <v>8</v>
      </c>
      <c r="WXD14" t="s">
        <v>8</v>
      </c>
      <c r="WXE14" t="s">
        <v>8</v>
      </c>
      <c r="WXF14" t="s">
        <v>8</v>
      </c>
      <c r="WXG14" t="s">
        <v>8</v>
      </c>
      <c r="WXH14" t="s">
        <v>8</v>
      </c>
      <c r="WXI14" t="s">
        <v>8</v>
      </c>
      <c r="WXJ14" t="s">
        <v>8</v>
      </c>
      <c r="WXK14" t="s">
        <v>8</v>
      </c>
      <c r="WXL14" t="s">
        <v>8</v>
      </c>
      <c r="WXM14" t="s">
        <v>8</v>
      </c>
      <c r="WXN14" t="s">
        <v>8</v>
      </c>
      <c r="WXO14" t="s">
        <v>8</v>
      </c>
      <c r="WXP14" t="s">
        <v>8</v>
      </c>
      <c r="WXQ14" t="s">
        <v>8</v>
      </c>
      <c r="WXR14" t="s">
        <v>8</v>
      </c>
      <c r="WXS14" t="s">
        <v>8</v>
      </c>
      <c r="WXT14" t="s">
        <v>8</v>
      </c>
      <c r="WXU14" t="s">
        <v>8</v>
      </c>
      <c r="WXV14" t="s">
        <v>8</v>
      </c>
      <c r="WXW14" t="s">
        <v>8</v>
      </c>
      <c r="WXX14" t="s">
        <v>8</v>
      </c>
      <c r="WXY14" t="s">
        <v>8</v>
      </c>
      <c r="WXZ14" t="s">
        <v>8</v>
      </c>
      <c r="WYA14" t="s">
        <v>8</v>
      </c>
      <c r="WYB14" t="s">
        <v>8</v>
      </c>
      <c r="WYC14" t="s">
        <v>8</v>
      </c>
      <c r="WYD14" t="s">
        <v>8</v>
      </c>
      <c r="WYE14" t="s">
        <v>8</v>
      </c>
      <c r="WYF14" t="s">
        <v>8</v>
      </c>
      <c r="WYG14" t="s">
        <v>8</v>
      </c>
      <c r="WYH14" t="s">
        <v>8</v>
      </c>
      <c r="WYI14" t="s">
        <v>8</v>
      </c>
      <c r="WYJ14" t="s">
        <v>8</v>
      </c>
      <c r="WYK14" t="s">
        <v>8</v>
      </c>
      <c r="WYL14" t="s">
        <v>8</v>
      </c>
      <c r="WYM14" t="s">
        <v>8</v>
      </c>
      <c r="WYN14" t="s">
        <v>8</v>
      </c>
      <c r="WYO14" t="s">
        <v>8</v>
      </c>
      <c r="WYP14" t="s">
        <v>8</v>
      </c>
      <c r="WYQ14" t="s">
        <v>8</v>
      </c>
      <c r="WYR14" t="s">
        <v>8</v>
      </c>
      <c r="WYS14" t="s">
        <v>8</v>
      </c>
      <c r="WYT14" t="s">
        <v>8</v>
      </c>
      <c r="WYU14" t="s">
        <v>8</v>
      </c>
      <c r="WYV14" t="s">
        <v>8</v>
      </c>
      <c r="WYW14" t="s">
        <v>8</v>
      </c>
      <c r="WYX14" t="s">
        <v>8</v>
      </c>
      <c r="WYY14" t="s">
        <v>8</v>
      </c>
      <c r="WYZ14" t="s">
        <v>8</v>
      </c>
      <c r="WZA14" t="s">
        <v>8</v>
      </c>
      <c r="WZB14" t="s">
        <v>8</v>
      </c>
      <c r="WZC14" t="s">
        <v>8</v>
      </c>
      <c r="WZD14" t="s">
        <v>8</v>
      </c>
      <c r="WZE14" t="s">
        <v>8</v>
      </c>
      <c r="WZF14" t="s">
        <v>8</v>
      </c>
      <c r="WZG14" t="s">
        <v>8</v>
      </c>
      <c r="WZH14" t="s">
        <v>8</v>
      </c>
      <c r="WZI14" t="s">
        <v>8</v>
      </c>
      <c r="WZJ14" t="s">
        <v>8</v>
      </c>
      <c r="WZK14" t="s">
        <v>8</v>
      </c>
      <c r="WZL14" t="s">
        <v>8</v>
      </c>
      <c r="WZM14" t="s">
        <v>8</v>
      </c>
      <c r="WZN14" t="s">
        <v>8</v>
      </c>
      <c r="WZO14" t="s">
        <v>8</v>
      </c>
      <c r="WZP14" t="s">
        <v>8</v>
      </c>
      <c r="WZQ14" t="s">
        <v>8</v>
      </c>
      <c r="WZR14" t="s">
        <v>8</v>
      </c>
      <c r="WZS14" t="s">
        <v>8</v>
      </c>
      <c r="WZT14" t="s">
        <v>8</v>
      </c>
      <c r="WZU14" t="s">
        <v>8</v>
      </c>
      <c r="WZV14" t="s">
        <v>8</v>
      </c>
      <c r="WZW14" t="s">
        <v>8</v>
      </c>
      <c r="WZX14" t="s">
        <v>8</v>
      </c>
      <c r="WZY14" t="s">
        <v>8</v>
      </c>
      <c r="WZZ14" t="s">
        <v>8</v>
      </c>
      <c r="XAA14" t="s">
        <v>8</v>
      </c>
      <c r="XAB14" t="s">
        <v>8</v>
      </c>
      <c r="XAC14" t="s">
        <v>8</v>
      </c>
      <c r="XAD14" t="s">
        <v>8</v>
      </c>
      <c r="XAE14" t="s">
        <v>8</v>
      </c>
      <c r="XAF14" t="s">
        <v>8</v>
      </c>
      <c r="XAG14" t="s">
        <v>8</v>
      </c>
      <c r="XAH14" t="s">
        <v>8</v>
      </c>
      <c r="XAI14" t="s">
        <v>8</v>
      </c>
      <c r="XAJ14" t="s">
        <v>8</v>
      </c>
      <c r="XAK14" t="s">
        <v>8</v>
      </c>
      <c r="XAL14" t="s">
        <v>8</v>
      </c>
      <c r="XAM14" t="s">
        <v>8</v>
      </c>
      <c r="XAN14" t="s">
        <v>8</v>
      </c>
      <c r="XAO14" t="s">
        <v>8</v>
      </c>
      <c r="XAP14" t="s">
        <v>8</v>
      </c>
      <c r="XAQ14" t="s">
        <v>8</v>
      </c>
      <c r="XAR14" t="s">
        <v>8</v>
      </c>
      <c r="XAS14" t="s">
        <v>8</v>
      </c>
      <c r="XAT14" t="s">
        <v>8</v>
      </c>
      <c r="XAU14" t="s">
        <v>8</v>
      </c>
      <c r="XAV14" t="s">
        <v>8</v>
      </c>
      <c r="XAW14" t="s">
        <v>8</v>
      </c>
      <c r="XAX14" t="s">
        <v>8</v>
      </c>
      <c r="XAY14" t="s">
        <v>8</v>
      </c>
      <c r="XAZ14" t="s">
        <v>8</v>
      </c>
      <c r="XBA14" t="s">
        <v>8</v>
      </c>
      <c r="XBB14" t="s">
        <v>8</v>
      </c>
      <c r="XBC14" t="s">
        <v>8</v>
      </c>
      <c r="XBD14" t="s">
        <v>8</v>
      </c>
      <c r="XBE14" t="s">
        <v>8</v>
      </c>
      <c r="XBF14" t="s">
        <v>8</v>
      </c>
      <c r="XBG14" t="s">
        <v>8</v>
      </c>
      <c r="XBH14" t="s">
        <v>8</v>
      </c>
      <c r="XBI14" t="s">
        <v>8</v>
      </c>
      <c r="XBJ14" t="s">
        <v>8</v>
      </c>
      <c r="XBK14" t="s">
        <v>8</v>
      </c>
      <c r="XBL14" t="s">
        <v>8</v>
      </c>
      <c r="XBM14" t="s">
        <v>8</v>
      </c>
      <c r="XBN14" t="s">
        <v>8</v>
      </c>
      <c r="XBO14" t="s">
        <v>8</v>
      </c>
      <c r="XBP14" t="s">
        <v>8</v>
      </c>
      <c r="XBQ14" t="s">
        <v>8</v>
      </c>
      <c r="XBR14" t="s">
        <v>8</v>
      </c>
      <c r="XBS14" t="s">
        <v>8</v>
      </c>
      <c r="XBT14" t="s">
        <v>8</v>
      </c>
      <c r="XBU14" t="s">
        <v>8</v>
      </c>
      <c r="XBV14" t="s">
        <v>8</v>
      </c>
      <c r="XBW14" t="s">
        <v>8</v>
      </c>
      <c r="XBX14" t="s">
        <v>8</v>
      </c>
      <c r="XBY14" t="s">
        <v>8</v>
      </c>
      <c r="XBZ14" t="s">
        <v>8</v>
      </c>
      <c r="XCA14" t="s">
        <v>8</v>
      </c>
      <c r="XCB14" t="s">
        <v>8</v>
      </c>
      <c r="XCC14" t="s">
        <v>8</v>
      </c>
      <c r="XCD14" t="s">
        <v>8</v>
      </c>
      <c r="XCE14" t="s">
        <v>8</v>
      </c>
      <c r="XCF14" t="s">
        <v>8</v>
      </c>
      <c r="XCG14" t="s">
        <v>8</v>
      </c>
      <c r="XCH14" t="s">
        <v>8</v>
      </c>
      <c r="XCI14" t="s">
        <v>8</v>
      </c>
      <c r="XCJ14" t="s">
        <v>8</v>
      </c>
      <c r="XCK14" t="s">
        <v>8</v>
      </c>
      <c r="XCL14" t="s">
        <v>8</v>
      </c>
      <c r="XCM14" t="s">
        <v>8</v>
      </c>
      <c r="XCN14" t="s">
        <v>8</v>
      </c>
      <c r="XCO14" t="s">
        <v>8</v>
      </c>
      <c r="XCP14" t="s">
        <v>8</v>
      </c>
      <c r="XCQ14" t="s">
        <v>8</v>
      </c>
      <c r="XCR14" t="s">
        <v>8</v>
      </c>
      <c r="XCS14" t="s">
        <v>8</v>
      </c>
      <c r="XCT14" t="s">
        <v>8</v>
      </c>
      <c r="XCU14" t="s">
        <v>8</v>
      </c>
      <c r="XCV14" t="s">
        <v>8</v>
      </c>
      <c r="XCW14" t="s">
        <v>8</v>
      </c>
      <c r="XCX14" t="s">
        <v>8</v>
      </c>
      <c r="XCY14" t="s">
        <v>8</v>
      </c>
      <c r="XCZ14" t="s">
        <v>8</v>
      </c>
      <c r="XDA14" t="s">
        <v>8</v>
      </c>
      <c r="XDB14" t="s">
        <v>8</v>
      </c>
      <c r="XDC14" t="s">
        <v>8</v>
      </c>
      <c r="XDD14" t="s">
        <v>8</v>
      </c>
      <c r="XDE14" t="s">
        <v>8</v>
      </c>
      <c r="XDF14" t="s">
        <v>8</v>
      </c>
      <c r="XDG14" t="s">
        <v>8</v>
      </c>
      <c r="XDH14" t="s">
        <v>8</v>
      </c>
      <c r="XDI14" t="s">
        <v>8</v>
      </c>
      <c r="XDJ14" t="s">
        <v>8</v>
      </c>
      <c r="XDK14" t="s">
        <v>8</v>
      </c>
      <c r="XDL14" t="s">
        <v>8</v>
      </c>
      <c r="XDM14" t="s">
        <v>8</v>
      </c>
      <c r="XDN14" t="s">
        <v>8</v>
      </c>
      <c r="XDO14" t="s">
        <v>8</v>
      </c>
      <c r="XDP14" t="s">
        <v>8</v>
      </c>
      <c r="XDQ14" t="s">
        <v>8</v>
      </c>
      <c r="XDR14" t="s">
        <v>8</v>
      </c>
      <c r="XDS14" t="s">
        <v>8</v>
      </c>
      <c r="XDT14" t="s">
        <v>8</v>
      </c>
      <c r="XDU14" t="s">
        <v>8</v>
      </c>
      <c r="XDV14" t="s">
        <v>8</v>
      </c>
      <c r="XDW14" t="s">
        <v>8</v>
      </c>
      <c r="XDX14" t="s">
        <v>8</v>
      </c>
      <c r="XDY14" t="s">
        <v>8</v>
      </c>
      <c r="XDZ14" t="s">
        <v>8</v>
      </c>
      <c r="XEA14" t="s">
        <v>8</v>
      </c>
      <c r="XEB14" t="s">
        <v>8</v>
      </c>
      <c r="XEC14" t="s">
        <v>8</v>
      </c>
      <c r="XED14" t="s">
        <v>8</v>
      </c>
      <c r="XEE14" t="s">
        <v>8</v>
      </c>
    </row>
    <row r="15" spans="1:16359" ht="15" thickBot="1">
      <c r="A15" s="18" t="s">
        <v>28</v>
      </c>
      <c r="B15" s="21" t="s">
        <v>50</v>
      </c>
    </row>
    <row r="16" spans="1:16359" ht="15" thickBot="1">
      <c r="A16" s="13"/>
      <c r="B16" s="20" t="s">
        <v>49</v>
      </c>
    </row>
    <row r="17" spans="1:2">
      <c r="A17"/>
    </row>
    <row r="18" spans="1:2">
      <c r="A18" s="88" t="s">
        <v>19</v>
      </c>
      <c r="B18" s="88"/>
    </row>
    <row r="19" spans="1:2">
      <c r="A19" s="93" t="s">
        <v>113</v>
      </c>
      <c r="B19" s="93"/>
    </row>
    <row r="20" spans="1:2">
      <c r="A20" s="93" t="s">
        <v>112</v>
      </c>
      <c r="B20" s="93"/>
    </row>
    <row r="21" spans="1:2">
      <c r="A21" s="93" t="s">
        <v>76</v>
      </c>
      <c r="B21" s="93"/>
    </row>
    <row r="22" spans="1:2">
      <c r="A22" s="94" t="s">
        <v>53</v>
      </c>
      <c r="B22" s="94"/>
    </row>
    <row r="23" spans="1:2">
      <c r="A23" s="90" t="s">
        <v>77</v>
      </c>
      <c r="B23" s="90"/>
    </row>
    <row r="24" spans="1:2">
      <c r="A24" s="39"/>
      <c r="B24" s="39"/>
    </row>
    <row r="26" spans="1:2">
      <c r="A26" s="95" t="s">
        <v>4</v>
      </c>
      <c r="B26" s="95"/>
    </row>
    <row r="27" spans="1:2">
      <c r="A27" s="44" t="s">
        <v>22</v>
      </c>
      <c r="B27" s="14"/>
    </row>
    <row r="28" spans="1:2">
      <c r="A28" s="44" t="s">
        <v>23</v>
      </c>
      <c r="B28" s="14"/>
    </row>
    <row r="29" spans="1:2">
      <c r="A29" s="44" t="s">
        <v>25</v>
      </c>
      <c r="B29" s="14"/>
    </row>
    <row r="30" spans="1:2">
      <c r="A30" s="45" t="s">
        <v>26</v>
      </c>
      <c r="B30" s="15"/>
    </row>
    <row r="31" spans="1:2">
      <c r="A31" s="46" t="s">
        <v>114</v>
      </c>
      <c r="B31" s="16"/>
    </row>
    <row r="32" spans="1:2">
      <c r="A32" s="46" t="s">
        <v>115</v>
      </c>
      <c r="B32" s="16"/>
    </row>
    <row r="33" spans="1:2">
      <c r="A33" s="46" t="s">
        <v>116</v>
      </c>
      <c r="B33" s="16"/>
    </row>
    <row r="34" spans="1:2">
      <c r="A34" s="46" t="s">
        <v>117</v>
      </c>
      <c r="B34" s="16"/>
    </row>
    <row r="35" spans="1:2">
      <c r="A35" s="46" t="s">
        <v>118</v>
      </c>
      <c r="B35" s="16"/>
    </row>
    <row r="36" spans="1:2">
      <c r="A36" s="46" t="s">
        <v>119</v>
      </c>
      <c r="B36" s="16"/>
    </row>
    <row r="37" spans="1:2">
      <c r="A37" s="46" t="s">
        <v>120</v>
      </c>
      <c r="B37" s="16"/>
    </row>
    <row r="38" spans="1:2">
      <c r="A38" s="46" t="s">
        <v>121</v>
      </c>
      <c r="B38" s="16"/>
    </row>
    <row r="39" spans="1:2">
      <c r="A39" s="46" t="s">
        <v>122</v>
      </c>
      <c r="B39" s="16"/>
    </row>
    <row r="40" spans="1:2">
      <c r="A40" s="46" t="s">
        <v>123</v>
      </c>
      <c r="B40" s="16"/>
    </row>
    <row r="41" spans="1:2">
      <c r="A41" s="46" t="s">
        <v>124</v>
      </c>
      <c r="B41" s="16"/>
    </row>
    <row r="42" spans="1:2">
      <c r="A42" s="46" t="s">
        <v>125</v>
      </c>
      <c r="B42" s="16"/>
    </row>
    <row r="43" spans="1:2">
      <c r="A43" s="46" t="s">
        <v>126</v>
      </c>
      <c r="B43" s="16"/>
    </row>
    <row r="44" spans="1:2">
      <c r="A44" s="46" t="s">
        <v>127</v>
      </c>
      <c r="B44" s="16"/>
    </row>
    <row r="45" spans="1:2">
      <c r="A45" s="5"/>
    </row>
    <row r="46" spans="1:2">
      <c r="A46" s="5"/>
    </row>
    <row r="47" spans="1:2">
      <c r="A47" s="5"/>
    </row>
    <row r="48" spans="1:2">
      <c r="A48" s="5"/>
    </row>
    <row r="49" spans="1:1">
      <c r="A49" s="5"/>
    </row>
    <row r="50" spans="1:1">
      <c r="A50" s="5"/>
    </row>
    <row r="51" spans="1:1">
      <c r="A51" s="5"/>
    </row>
    <row r="52" spans="1:1">
      <c r="A52" s="5"/>
    </row>
    <row r="53" spans="1:1">
      <c r="A53" s="5"/>
    </row>
    <row r="54" spans="1:1">
      <c r="A54" s="5"/>
    </row>
    <row r="55" spans="1:1">
      <c r="A55" s="5"/>
    </row>
    <row r="56" spans="1:1">
      <c r="A56" s="5"/>
    </row>
    <row r="59" spans="1:1">
      <c r="A59" s="10"/>
    </row>
  </sheetData>
  <sheetProtection password="CB39" sheet="1" objects="1" scenarios="1" selectLockedCells="1" selectUnlockedCells="1"/>
  <mergeCells count="13">
    <mergeCell ref="A19:B19"/>
    <mergeCell ref="A22:B22"/>
    <mergeCell ref="A23:B23"/>
    <mergeCell ref="A26:B26"/>
    <mergeCell ref="A20:B20"/>
    <mergeCell ref="A21:B21"/>
    <mergeCell ref="A18:B18"/>
    <mergeCell ref="A3:B3"/>
    <mergeCell ref="A7:B7"/>
    <mergeCell ref="A8:B8"/>
    <mergeCell ref="A9:B9"/>
    <mergeCell ref="A11:B11"/>
    <mergeCell ref="A4:B4"/>
  </mergeCells>
  <hyperlinks>
    <hyperlink ref="A28" location="'2. Markering gangveier'!A1" display="2. Markering av gangveier"/>
    <hyperlink ref="A27" location="'1. Jevn belegg gangvei'!A1" display="1. Jevnt belegg på gangveier"/>
    <hyperlink ref="A29" location="'3. Ledelinjer inne'!A1" display="3. Ledelinjer inne"/>
    <hyperlink ref="A31" location="'5. Automatisk inngangsdør'!A1" display="5. Automatisk åpning av inngangsdør"/>
    <hyperlink ref="A32" location="'6. Markering inngangsdør'!A1" display="6. Visuell markering av inngangsdør"/>
    <hyperlink ref="A33" location="'7. Rampe inngangsparti'!A1" display="7. Rampe inngangsparti"/>
    <hyperlink ref="A34" location="'8. Rampe svømmebaseng'!A1" display="8. Rampe ned i vannet i svømmebaseng"/>
    <hyperlink ref="A35" location="'9. Rampe badestrand'!A1" display="9. Rampe ned i vannet på badestrand"/>
    <hyperlink ref="A36" location="'10. Markering glassflater'!A1" display="10.Markering av glassflater på dører og sidefelt"/>
    <hyperlink ref="A37" location="'11. Lav betjeningsskranke'!A1" display="11. Lav betjeningsskranke"/>
    <hyperlink ref="A38" location="'12. Handikaptoalett'!A1" display="12. Handikaptoalett"/>
    <hyperlink ref="A39" location="'13. Installering av heis'!A1" display="13. Installere heis"/>
    <hyperlink ref="A40" location="'14. Modernisering heis'!A1" display="14. Modernisering av eksisterende heis"/>
    <hyperlink ref="A41" location="'15. Belysning inne'!A1" display="15. Belysning inne"/>
    <hyperlink ref="A42" location="'16. Belysning ute'!A1" display="16. Belysning ute"/>
    <hyperlink ref="A43" location="'17. Teleslynge'!A1" display="17. Teleslynge"/>
    <hyperlink ref="A44" location="'18. Plass for rullestol'!A1" display="18. Plass for person i rullestol"/>
    <hyperlink ref="A30" location="'4. Håndlist i trapper'!A1" display="4. Håndlist i trapper"/>
  </hyperlinks>
  <pageMargins left="0.70866141732283472" right="0.70866141732283472" top="0.74803149606299213" bottom="0.74803149606299213"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sheetPr codeName="Sheet10">
    <tabColor rgb="FF00B0F0"/>
    <pageSetUpPr fitToPage="1"/>
  </sheetPr>
  <dimension ref="A1:K250"/>
  <sheetViews>
    <sheetView topLeftCell="B1" zoomScale="80" zoomScaleNormal="80" workbookViewId="0">
      <selection activeCell="C15" sqref="C15"/>
    </sheetView>
  </sheetViews>
  <sheetFormatPr defaultColWidth="9.109375" defaultRowHeight="14.4"/>
  <cols>
    <col min="1" max="1" width="2.8867187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Forutsetninger!A18</f>
        <v>8</v>
      </c>
      <c r="B1" s="47" t="str">
        <f>Forutsetninger!B18</f>
        <v xml:space="preserve">Rampe ned i vannet i svømmebasseng </v>
      </c>
    </row>
    <row r="2" spans="1:11" ht="82.5" customHeight="1">
      <c r="B2" s="113" t="s">
        <v>94</v>
      </c>
      <c r="C2" s="114"/>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25</v>
      </c>
      <c r="G5" s="55">
        <f>VLOOKUP($A$1,Forutsetninger!$A$11:$G$30,4,TRUE)</f>
        <v>1</v>
      </c>
      <c r="H5" s="55">
        <f>VLOOKUP($A$1,Forutsetninger!$A$11:$G$30,5,TRUE)</f>
        <v>70000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700</v>
      </c>
      <c r="I7" s="50">
        <f t="shared" ref="I7:I70" si="1">IF(I$5=0,1000*K7/100,$I$5*K7/100)</f>
        <v>-130</v>
      </c>
      <c r="K7" s="48">
        <v>-13</v>
      </c>
    </row>
    <row r="8" spans="1:11">
      <c r="A8" s="51"/>
      <c r="B8" s="60"/>
      <c r="C8" s="60"/>
      <c r="D8" s="51"/>
      <c r="F8" s="48">
        <v>1</v>
      </c>
      <c r="G8" s="48">
        <v>0.5</v>
      </c>
      <c r="H8" s="50">
        <f t="shared" si="0"/>
        <v>1400</v>
      </c>
      <c r="I8" s="50">
        <f t="shared" si="1"/>
        <v>-120</v>
      </c>
      <c r="K8" s="48">
        <v>-12</v>
      </c>
    </row>
    <row r="9" spans="1:11" ht="15" thickBot="1">
      <c r="A9" s="51"/>
      <c r="B9" s="61" t="s">
        <v>56</v>
      </c>
      <c r="C9" s="61"/>
      <c r="D9" s="51"/>
      <c r="F9" s="48">
        <v>2</v>
      </c>
      <c r="G9" s="48">
        <v>1</v>
      </c>
      <c r="H9" s="50">
        <f t="shared" si="0"/>
        <v>2100</v>
      </c>
      <c r="I9" s="50">
        <f t="shared" si="1"/>
        <v>-110</v>
      </c>
      <c r="K9" s="48">
        <v>-11</v>
      </c>
    </row>
    <row r="10" spans="1:11">
      <c r="B10" s="56" t="s">
        <v>70</v>
      </c>
      <c r="C10" s="62" t="s">
        <v>64</v>
      </c>
      <c r="F10" s="48">
        <v>3</v>
      </c>
      <c r="G10" s="48">
        <v>2</v>
      </c>
      <c r="H10" s="50">
        <f t="shared" si="0"/>
        <v>2800</v>
      </c>
      <c r="I10" s="50">
        <f t="shared" si="1"/>
        <v>-100</v>
      </c>
      <c r="K10" s="48">
        <v>-10</v>
      </c>
    </row>
    <row r="11" spans="1:11">
      <c r="B11" s="63" t="s">
        <v>72</v>
      </c>
      <c r="C11" s="62" t="s">
        <v>64</v>
      </c>
      <c r="F11" s="48">
        <v>6</v>
      </c>
      <c r="G11" s="48">
        <v>3</v>
      </c>
      <c r="H11" s="50">
        <f t="shared" si="0"/>
        <v>3500</v>
      </c>
      <c r="I11" s="50">
        <f t="shared" si="1"/>
        <v>-90</v>
      </c>
      <c r="K11" s="48">
        <v>-9</v>
      </c>
    </row>
    <row r="12" spans="1:11">
      <c r="A12" s="51"/>
      <c r="B12" s="56" t="s">
        <v>78</v>
      </c>
      <c r="C12" s="64">
        <f>G5</f>
        <v>1</v>
      </c>
      <c r="D12" s="51"/>
      <c r="F12" s="48">
        <v>7</v>
      </c>
      <c r="G12" s="48">
        <v>6</v>
      </c>
      <c r="H12" s="50">
        <f t="shared" si="0"/>
        <v>4200</v>
      </c>
      <c r="I12" s="50">
        <f t="shared" si="1"/>
        <v>-80</v>
      </c>
      <c r="K12" s="48">
        <v>-8</v>
      </c>
    </row>
    <row r="13" spans="1:11">
      <c r="A13" s="51"/>
      <c r="B13" s="51"/>
      <c r="C13" s="65"/>
      <c r="D13" s="51"/>
      <c r="F13" s="48">
        <v>8</v>
      </c>
      <c r="G13" s="48">
        <v>7</v>
      </c>
      <c r="H13" s="50">
        <f t="shared" si="0"/>
        <v>4900</v>
      </c>
      <c r="I13" s="50">
        <f t="shared" si="1"/>
        <v>-70</v>
      </c>
      <c r="K13" s="48">
        <v>-7</v>
      </c>
    </row>
    <row r="14" spans="1:11" ht="15" thickBot="1">
      <c r="A14" s="51"/>
      <c r="B14" s="61" t="s">
        <v>55</v>
      </c>
      <c r="C14" s="66"/>
      <c r="D14" s="51"/>
      <c r="F14" s="48">
        <v>9</v>
      </c>
      <c r="G14" s="48">
        <v>8</v>
      </c>
      <c r="H14" s="50">
        <f t="shared" si="0"/>
        <v>5600</v>
      </c>
      <c r="I14" s="50">
        <f t="shared" si="1"/>
        <v>-60</v>
      </c>
      <c r="K14" s="48">
        <v>-6</v>
      </c>
    </row>
    <row r="15" spans="1:11">
      <c r="B15" s="67" t="str">
        <f>"Enheter installert av tiltaket"&amp;" ("&amp;E5&amp;")"</f>
        <v>Enheter installert av tiltaket (Stk.)</v>
      </c>
      <c r="C15" s="68" t="s">
        <v>64</v>
      </c>
      <c r="F15" s="48">
        <v>10</v>
      </c>
      <c r="G15" s="48">
        <v>9</v>
      </c>
      <c r="H15" s="50">
        <f t="shared" si="0"/>
        <v>6300</v>
      </c>
      <c r="I15" s="50">
        <f t="shared" si="1"/>
        <v>-50</v>
      </c>
      <c r="K15" s="48">
        <v>-5</v>
      </c>
    </row>
    <row r="16" spans="1:11">
      <c r="B16" s="56" t="str">
        <f>"Kostnad ved å installere tiltak (kroner pr tiltak), anbefalt kostnad er "&amp;H5&amp;" "&amp;"kroner"</f>
        <v>Kostnad ved å installere tiltak (kroner pr tiltak), anbefalt kostnad er 70000 kroner</v>
      </c>
      <c r="C16" s="69">
        <v>70000</v>
      </c>
      <c r="F16" s="48">
        <v>12</v>
      </c>
      <c r="G16" s="48">
        <v>10</v>
      </c>
      <c r="H16" s="50">
        <f t="shared" si="0"/>
        <v>7000</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70">
        <v>0</v>
      </c>
      <c r="F17" s="48">
        <v>13</v>
      </c>
      <c r="G17" s="48">
        <v>12</v>
      </c>
      <c r="H17" s="50">
        <f t="shared" si="0"/>
        <v>7700</v>
      </c>
      <c r="I17" s="50">
        <f t="shared" si="1"/>
        <v>-30</v>
      </c>
      <c r="K17" s="48">
        <v>-3</v>
      </c>
    </row>
    <row r="18" spans="1:11">
      <c r="B18" s="56" t="s">
        <v>9</v>
      </c>
      <c r="C18" s="71">
        <v>1</v>
      </c>
      <c r="F18" s="48">
        <v>14</v>
      </c>
      <c r="G18" s="48">
        <v>13</v>
      </c>
      <c r="H18" s="50">
        <f t="shared" si="0"/>
        <v>8400</v>
      </c>
      <c r="I18" s="50">
        <f t="shared" si="1"/>
        <v>-20</v>
      </c>
      <c r="K18" s="48">
        <v>-2</v>
      </c>
    </row>
    <row r="19" spans="1:11">
      <c r="B19" s="53" t="str">
        <f>"Tiltakets levetid (år), anbefalt levetid er "&amp;F5&amp;" "&amp;"år"</f>
        <v>Tiltakets levetid (år), anbefalt levetid er 25 år</v>
      </c>
      <c r="C19" s="72">
        <v>25</v>
      </c>
      <c r="F19" s="48">
        <v>15</v>
      </c>
      <c r="G19" s="48">
        <v>14</v>
      </c>
      <c r="H19" s="50">
        <f t="shared" si="0"/>
        <v>9100</v>
      </c>
      <c r="I19" s="50">
        <f t="shared" si="1"/>
        <v>-10</v>
      </c>
      <c r="K19" s="48">
        <v>-1</v>
      </c>
    </row>
    <row r="20" spans="1:11">
      <c r="B20" s="51"/>
      <c r="F20" s="48">
        <v>16</v>
      </c>
      <c r="G20" s="48">
        <v>15</v>
      </c>
      <c r="H20" s="50">
        <f t="shared" si="0"/>
        <v>9800</v>
      </c>
      <c r="I20" s="50">
        <f t="shared" si="1"/>
        <v>0</v>
      </c>
      <c r="K20" s="48">
        <v>0</v>
      </c>
    </row>
    <row r="21" spans="1:11" ht="16.2" thickBot="1">
      <c r="B21" s="73" t="s">
        <v>16</v>
      </c>
      <c r="C21" s="74"/>
      <c r="F21" s="48">
        <v>17</v>
      </c>
      <c r="G21" s="48">
        <v>16</v>
      </c>
      <c r="H21" s="50">
        <f t="shared" si="0"/>
        <v>10500</v>
      </c>
      <c r="I21" s="50">
        <f t="shared" si="1"/>
        <v>10</v>
      </c>
      <c r="K21" s="48">
        <v>1</v>
      </c>
    </row>
    <row r="22" spans="1:11">
      <c r="A22" s="51"/>
      <c r="B22" s="75" t="s">
        <v>21</v>
      </c>
      <c r="C22" s="76" t="e">
        <f>(C23+C24)*Afaktor</f>
        <v>#VALUE!</v>
      </c>
      <c r="F22" s="48">
        <v>20</v>
      </c>
      <c r="G22" s="48">
        <v>17</v>
      </c>
      <c r="H22" s="50">
        <f t="shared" ref="H22:H85" si="2">$H$5*K36/100</f>
        <v>11200</v>
      </c>
      <c r="I22" s="50">
        <f t="shared" si="1"/>
        <v>20</v>
      </c>
      <c r="K22" s="48">
        <v>2</v>
      </c>
    </row>
    <row r="23" spans="1:11" hidden="1">
      <c r="A23" s="51"/>
      <c r="B23" s="77" t="s">
        <v>79</v>
      </c>
      <c r="C23" s="78" t="e">
        <f>$C$10*$C$12</f>
        <v>#VALUE!</v>
      </c>
      <c r="F23" s="48">
        <v>21</v>
      </c>
      <c r="G23" s="48">
        <v>20</v>
      </c>
      <c r="H23" s="50">
        <f t="shared" si="2"/>
        <v>11900</v>
      </c>
      <c r="I23" s="50">
        <f t="shared" si="1"/>
        <v>30</v>
      </c>
      <c r="K23" s="48">
        <v>3</v>
      </c>
    </row>
    <row r="24" spans="1:11" hidden="1">
      <c r="B24" s="77" t="s">
        <v>80</v>
      </c>
      <c r="C24" s="78" t="e">
        <f>$C$12*Virkedager_pr_år*Relativ_verdsetting*$C$11</f>
        <v>#VALUE!</v>
      </c>
      <c r="F24" s="48">
        <v>22</v>
      </c>
      <c r="G24" s="48">
        <v>21</v>
      </c>
      <c r="H24" s="50">
        <f t="shared" si="2"/>
        <v>12600</v>
      </c>
      <c r="I24" s="50">
        <f t="shared" si="1"/>
        <v>40</v>
      </c>
      <c r="K24" s="48">
        <v>4</v>
      </c>
    </row>
    <row r="25" spans="1:11" hidden="1">
      <c r="B25" s="77" t="s">
        <v>13</v>
      </c>
      <c r="C25" s="78">
        <f>INT(Analyseperiode/$C$19)+1</f>
        <v>2</v>
      </c>
      <c r="F25" s="48">
        <v>23</v>
      </c>
      <c r="G25" s="48">
        <v>22</v>
      </c>
      <c r="H25" s="50">
        <f t="shared" si="2"/>
        <v>13300</v>
      </c>
      <c r="I25" s="50">
        <f t="shared" si="1"/>
        <v>50</v>
      </c>
      <c r="K25" s="48">
        <v>5</v>
      </c>
    </row>
    <row r="26" spans="1:11" hidden="1">
      <c r="B26" s="77" t="s">
        <v>12</v>
      </c>
      <c r="C26" s="79">
        <f>(1-(1+Diskonteringsrente)^(-$C$25*$C$19))/(1-(1+Diskonteringsrente)^(-$C$19))+((Analyseperiode-$C$19*$C$25)/$C$19)*(1+Diskonteringsrente)^-Analyseperiode</f>
        <v>0.99999999999999978</v>
      </c>
      <c r="F26" s="48">
        <v>24</v>
      </c>
      <c r="G26" s="48">
        <v>23</v>
      </c>
      <c r="H26" s="50">
        <f t="shared" si="2"/>
        <v>14000</v>
      </c>
      <c r="I26" s="50">
        <f t="shared" si="1"/>
        <v>60</v>
      </c>
      <c r="K26" s="48">
        <v>6</v>
      </c>
    </row>
    <row r="27" spans="1:11" hidden="1">
      <c r="B27" s="77"/>
      <c r="C27" s="78"/>
      <c r="F27" s="48">
        <v>25</v>
      </c>
      <c r="G27" s="48">
        <v>24</v>
      </c>
      <c r="H27" s="50">
        <f t="shared" si="2"/>
        <v>14700</v>
      </c>
      <c r="I27" s="50">
        <f t="shared" si="1"/>
        <v>70</v>
      </c>
      <c r="K27" s="48">
        <v>7</v>
      </c>
    </row>
    <row r="28" spans="1:11">
      <c r="B28" s="80" t="s">
        <v>11</v>
      </c>
      <c r="C28" s="81" t="e">
        <f>C29+C30+C31</f>
        <v>#VALUE!</v>
      </c>
      <c r="F28" s="48">
        <v>26</v>
      </c>
      <c r="G28" s="48">
        <v>25</v>
      </c>
      <c r="H28" s="50">
        <f t="shared" si="2"/>
        <v>15400</v>
      </c>
      <c r="I28" s="50">
        <f t="shared" si="1"/>
        <v>80</v>
      </c>
      <c r="K28" s="48">
        <v>8</v>
      </c>
    </row>
    <row r="29" spans="1:11">
      <c r="B29" s="77" t="s">
        <v>17</v>
      </c>
      <c r="C29" s="78" t="e">
        <f>C26*C16*C15</f>
        <v>#VALUE!</v>
      </c>
      <c r="F29" s="48">
        <v>28</v>
      </c>
      <c r="G29" s="48">
        <v>26</v>
      </c>
      <c r="H29" s="50">
        <f t="shared" si="2"/>
        <v>16100</v>
      </c>
      <c r="I29" s="50">
        <f t="shared" si="1"/>
        <v>90</v>
      </c>
      <c r="K29" s="48">
        <v>9</v>
      </c>
    </row>
    <row r="30" spans="1:11">
      <c r="B30" s="77" t="s">
        <v>69</v>
      </c>
      <c r="C30" s="78" t="e">
        <f>$C$17*C15*Afaktor</f>
        <v>#VALUE!</v>
      </c>
      <c r="F30" s="48">
        <v>29</v>
      </c>
      <c r="G30" s="48">
        <v>28</v>
      </c>
      <c r="H30" s="50">
        <f t="shared" si="2"/>
        <v>16800</v>
      </c>
      <c r="I30" s="50">
        <f t="shared" si="1"/>
        <v>100</v>
      </c>
      <c r="K30" s="48">
        <v>10</v>
      </c>
    </row>
    <row r="31" spans="1:11">
      <c r="B31" s="77" t="s">
        <v>59</v>
      </c>
      <c r="C31" s="82" t="e">
        <f>C18*(C30+C29)*Skyggepris</f>
        <v>#VALUE!</v>
      </c>
      <c r="F31" s="48">
        <v>30</v>
      </c>
      <c r="G31" s="48">
        <v>29</v>
      </c>
      <c r="H31" s="50">
        <f t="shared" si="2"/>
        <v>17500</v>
      </c>
      <c r="I31" s="50">
        <f t="shared" si="1"/>
        <v>110</v>
      </c>
      <c r="K31" s="48">
        <v>11</v>
      </c>
    </row>
    <row r="32" spans="1:11">
      <c r="B32" s="80" t="s">
        <v>14</v>
      </c>
      <c r="C32" s="81" t="e">
        <f>C22-C28</f>
        <v>#VALUE!</v>
      </c>
      <c r="D32" s="48" t="s">
        <v>61</v>
      </c>
      <c r="F32" s="48">
        <v>31</v>
      </c>
      <c r="G32" s="48">
        <v>30</v>
      </c>
      <c r="H32" s="50">
        <f t="shared" si="2"/>
        <v>18200</v>
      </c>
      <c r="I32" s="50">
        <f t="shared" si="1"/>
        <v>120</v>
      </c>
      <c r="K32" s="48">
        <v>12</v>
      </c>
    </row>
    <row r="33" spans="2:11" ht="15" thickBot="1">
      <c r="B33" s="83" t="s">
        <v>57</v>
      </c>
      <c r="C33" s="84" t="e">
        <f>IF(C18=1,C32/(C29+C30), "Ikke relevant")</f>
        <v>#VALUE!</v>
      </c>
      <c r="D33" s="48" t="s">
        <v>62</v>
      </c>
      <c r="F33" s="48">
        <v>32</v>
      </c>
      <c r="G33" s="48">
        <v>31</v>
      </c>
      <c r="H33" s="50">
        <f t="shared" si="2"/>
        <v>18900</v>
      </c>
      <c r="I33" s="50">
        <f t="shared" si="1"/>
        <v>130</v>
      </c>
      <c r="K33" s="48">
        <v>13</v>
      </c>
    </row>
    <row r="34" spans="2:11">
      <c r="F34" s="48">
        <v>33</v>
      </c>
      <c r="G34" s="48">
        <v>32</v>
      </c>
      <c r="H34" s="50">
        <f t="shared" si="2"/>
        <v>19600</v>
      </c>
      <c r="I34" s="50">
        <f t="shared" si="1"/>
        <v>140</v>
      </c>
      <c r="K34" s="48">
        <v>14</v>
      </c>
    </row>
    <row r="35" spans="2:11" ht="15" thickBot="1">
      <c r="B35" s="74" t="s">
        <v>60</v>
      </c>
      <c r="C35" s="51"/>
      <c r="F35" s="48">
        <v>34</v>
      </c>
      <c r="G35" s="48">
        <v>33</v>
      </c>
      <c r="H35" s="50">
        <f t="shared" si="2"/>
        <v>20300</v>
      </c>
      <c r="I35" s="50">
        <f t="shared" si="1"/>
        <v>150</v>
      </c>
      <c r="K35" s="48">
        <v>15</v>
      </c>
    </row>
    <row r="36" spans="2:11">
      <c r="B36" s="107" t="s">
        <v>133</v>
      </c>
      <c r="C36" s="108"/>
      <c r="D36" s="85"/>
      <c r="F36" s="48">
        <v>35</v>
      </c>
      <c r="G36" s="48">
        <v>34</v>
      </c>
      <c r="H36" s="50">
        <f t="shared" si="2"/>
        <v>21000</v>
      </c>
      <c r="I36" s="50">
        <f t="shared" si="1"/>
        <v>160</v>
      </c>
      <c r="K36" s="48">
        <v>16</v>
      </c>
    </row>
    <row r="37" spans="2:11">
      <c r="B37" s="109"/>
      <c r="C37" s="110"/>
      <c r="D37" s="85"/>
      <c r="F37" s="48">
        <v>36</v>
      </c>
      <c r="G37" s="48">
        <v>35</v>
      </c>
      <c r="H37" s="50">
        <f t="shared" si="2"/>
        <v>21700</v>
      </c>
      <c r="I37" s="50">
        <f t="shared" si="1"/>
        <v>170</v>
      </c>
      <c r="K37" s="48">
        <v>17</v>
      </c>
    </row>
    <row r="38" spans="2:11">
      <c r="B38" s="109"/>
      <c r="C38" s="110"/>
      <c r="D38" s="85"/>
      <c r="F38" s="48">
        <v>37</v>
      </c>
      <c r="G38" s="48">
        <v>36</v>
      </c>
      <c r="H38" s="50">
        <f t="shared" si="2"/>
        <v>22400</v>
      </c>
      <c r="I38" s="50">
        <f t="shared" si="1"/>
        <v>180</v>
      </c>
      <c r="K38" s="48">
        <v>18</v>
      </c>
    </row>
    <row r="39" spans="2:11">
      <c r="B39" s="109"/>
      <c r="C39" s="110"/>
      <c r="D39" s="85"/>
      <c r="F39" s="48">
        <v>38</v>
      </c>
      <c r="G39" s="48">
        <v>37</v>
      </c>
      <c r="H39" s="50">
        <f t="shared" si="2"/>
        <v>23100</v>
      </c>
      <c r="I39" s="50">
        <f t="shared" si="1"/>
        <v>190</v>
      </c>
      <c r="K39" s="48">
        <v>19</v>
      </c>
    </row>
    <row r="40" spans="2:11">
      <c r="B40" s="109"/>
      <c r="C40" s="110"/>
      <c r="D40" s="85"/>
      <c r="F40" s="48">
        <v>39</v>
      </c>
      <c r="G40" s="48">
        <v>38</v>
      </c>
      <c r="H40" s="50">
        <f t="shared" si="2"/>
        <v>23800</v>
      </c>
      <c r="I40" s="50">
        <f t="shared" si="1"/>
        <v>200</v>
      </c>
      <c r="K40" s="48">
        <v>20</v>
      </c>
    </row>
    <row r="41" spans="2:11">
      <c r="B41" s="109"/>
      <c r="C41" s="110"/>
      <c r="D41" s="85"/>
      <c r="F41" s="48">
        <v>40</v>
      </c>
      <c r="G41" s="48">
        <v>39</v>
      </c>
      <c r="H41" s="50">
        <f t="shared" si="2"/>
        <v>24500</v>
      </c>
      <c r="I41" s="50">
        <f t="shared" si="1"/>
        <v>210</v>
      </c>
      <c r="K41" s="48">
        <v>21</v>
      </c>
    </row>
    <row r="42" spans="2:11">
      <c r="B42" s="109"/>
      <c r="C42" s="110"/>
      <c r="D42" s="85"/>
      <c r="F42" s="48">
        <v>41</v>
      </c>
      <c r="G42" s="48">
        <v>40</v>
      </c>
      <c r="H42" s="50">
        <f t="shared" si="2"/>
        <v>25200</v>
      </c>
      <c r="I42" s="50">
        <f t="shared" si="1"/>
        <v>220</v>
      </c>
      <c r="K42" s="48">
        <v>22</v>
      </c>
    </row>
    <row r="43" spans="2:11">
      <c r="B43" s="109"/>
      <c r="C43" s="110"/>
      <c r="D43" s="85"/>
      <c r="F43" s="48">
        <v>42</v>
      </c>
      <c r="G43" s="48">
        <v>41</v>
      </c>
      <c r="H43" s="50">
        <f t="shared" si="2"/>
        <v>25900</v>
      </c>
      <c r="I43" s="50">
        <f t="shared" si="1"/>
        <v>230</v>
      </c>
      <c r="K43" s="48">
        <v>23</v>
      </c>
    </row>
    <row r="44" spans="2:11">
      <c r="B44" s="109"/>
      <c r="C44" s="110"/>
      <c r="D44" s="85"/>
      <c r="F44" s="48">
        <v>43</v>
      </c>
      <c r="G44" s="48">
        <v>42</v>
      </c>
      <c r="H44" s="50">
        <f t="shared" si="2"/>
        <v>26600</v>
      </c>
      <c r="I44" s="50">
        <f t="shared" si="1"/>
        <v>240</v>
      </c>
      <c r="K44" s="48">
        <v>24</v>
      </c>
    </row>
    <row r="45" spans="2:11">
      <c r="B45" s="109"/>
      <c r="C45" s="110"/>
      <c r="D45" s="85"/>
      <c r="F45" s="48">
        <v>44</v>
      </c>
      <c r="G45" s="48">
        <v>43</v>
      </c>
      <c r="H45" s="50">
        <f t="shared" si="2"/>
        <v>27300</v>
      </c>
      <c r="I45" s="50">
        <f t="shared" si="1"/>
        <v>250</v>
      </c>
      <c r="K45" s="48">
        <v>25</v>
      </c>
    </row>
    <row r="46" spans="2:11">
      <c r="B46" s="109"/>
      <c r="C46" s="110"/>
      <c r="D46" s="85"/>
      <c r="F46" s="48">
        <v>45</v>
      </c>
      <c r="G46" s="48">
        <v>44</v>
      </c>
      <c r="H46" s="50">
        <f t="shared" si="2"/>
        <v>28000</v>
      </c>
      <c r="I46" s="50">
        <f t="shared" si="1"/>
        <v>260</v>
      </c>
      <c r="K46" s="48">
        <v>26</v>
      </c>
    </row>
    <row r="47" spans="2:11">
      <c r="B47" s="109"/>
      <c r="C47" s="110"/>
      <c r="D47" s="85"/>
      <c r="F47" s="48">
        <v>46</v>
      </c>
      <c r="G47" s="48">
        <v>45</v>
      </c>
      <c r="H47" s="50">
        <f t="shared" si="2"/>
        <v>28700</v>
      </c>
      <c r="I47" s="50">
        <f t="shared" si="1"/>
        <v>270</v>
      </c>
      <c r="K47" s="48">
        <v>27</v>
      </c>
    </row>
    <row r="48" spans="2:11">
      <c r="B48" s="109"/>
      <c r="C48" s="110"/>
      <c r="D48" s="85"/>
      <c r="F48" s="48">
        <v>47</v>
      </c>
      <c r="G48" s="48">
        <v>46</v>
      </c>
      <c r="H48" s="50">
        <f t="shared" si="2"/>
        <v>29400</v>
      </c>
      <c r="I48" s="50">
        <f t="shared" si="1"/>
        <v>280</v>
      </c>
      <c r="K48" s="48">
        <v>28</v>
      </c>
    </row>
    <row r="49" spans="2:11">
      <c r="B49" s="109"/>
      <c r="C49" s="110"/>
      <c r="D49" s="85"/>
      <c r="F49" s="48">
        <v>48</v>
      </c>
      <c r="G49" s="48">
        <v>47</v>
      </c>
      <c r="H49" s="50">
        <f t="shared" si="2"/>
        <v>30100</v>
      </c>
      <c r="I49" s="50">
        <f t="shared" si="1"/>
        <v>290</v>
      </c>
      <c r="K49" s="48">
        <v>29</v>
      </c>
    </row>
    <row r="50" spans="2:11">
      <c r="B50" s="109"/>
      <c r="C50" s="110"/>
      <c r="D50" s="85"/>
      <c r="F50" s="48">
        <v>49</v>
      </c>
      <c r="G50" s="48">
        <v>48</v>
      </c>
      <c r="H50" s="50">
        <f t="shared" si="2"/>
        <v>30800</v>
      </c>
      <c r="I50" s="50">
        <f t="shared" si="1"/>
        <v>300</v>
      </c>
      <c r="K50" s="48">
        <v>30</v>
      </c>
    </row>
    <row r="51" spans="2:11">
      <c r="B51" s="109"/>
      <c r="C51" s="110"/>
      <c r="D51" s="85"/>
      <c r="F51" s="48">
        <v>50</v>
      </c>
      <c r="G51" s="48">
        <v>49</v>
      </c>
      <c r="H51" s="50">
        <f t="shared" si="2"/>
        <v>31500</v>
      </c>
      <c r="I51" s="50">
        <f t="shared" si="1"/>
        <v>310</v>
      </c>
      <c r="K51" s="48">
        <v>31</v>
      </c>
    </row>
    <row r="52" spans="2:11" ht="15" thickBot="1">
      <c r="B52" s="111"/>
      <c r="C52" s="112"/>
      <c r="F52" s="48">
        <v>51</v>
      </c>
      <c r="G52" s="48">
        <v>50</v>
      </c>
      <c r="H52" s="50">
        <f t="shared" si="2"/>
        <v>32200</v>
      </c>
      <c r="I52" s="50">
        <f t="shared" si="1"/>
        <v>320</v>
      </c>
      <c r="K52" s="48">
        <v>32</v>
      </c>
    </row>
    <row r="53" spans="2:11">
      <c r="F53" s="48">
        <v>52</v>
      </c>
      <c r="G53" s="48">
        <v>51</v>
      </c>
      <c r="H53" s="50">
        <f t="shared" si="2"/>
        <v>32900</v>
      </c>
      <c r="I53" s="50">
        <f t="shared" si="1"/>
        <v>330</v>
      </c>
      <c r="K53" s="48">
        <v>33</v>
      </c>
    </row>
    <row r="54" spans="2:11">
      <c r="F54" s="48">
        <v>53</v>
      </c>
      <c r="G54" s="48">
        <v>52</v>
      </c>
      <c r="H54" s="50">
        <f t="shared" si="2"/>
        <v>33600</v>
      </c>
      <c r="I54" s="50">
        <f t="shared" si="1"/>
        <v>340</v>
      </c>
      <c r="K54" s="48">
        <v>34</v>
      </c>
    </row>
    <row r="55" spans="2:11">
      <c r="F55" s="48">
        <v>54</v>
      </c>
      <c r="G55" s="48">
        <v>53</v>
      </c>
      <c r="H55" s="50">
        <f t="shared" si="2"/>
        <v>34300</v>
      </c>
      <c r="I55" s="50">
        <f t="shared" si="1"/>
        <v>350</v>
      </c>
      <c r="K55" s="48">
        <v>35</v>
      </c>
    </row>
    <row r="56" spans="2:11">
      <c r="F56" s="48">
        <v>55</v>
      </c>
      <c r="G56" s="48">
        <v>54</v>
      </c>
      <c r="H56" s="50">
        <f t="shared" si="2"/>
        <v>35000</v>
      </c>
      <c r="I56" s="50">
        <f t="shared" si="1"/>
        <v>360</v>
      </c>
      <c r="K56" s="48">
        <v>36</v>
      </c>
    </row>
    <row r="57" spans="2:11">
      <c r="F57" s="48">
        <v>56</v>
      </c>
      <c r="G57" s="48">
        <v>55</v>
      </c>
      <c r="H57" s="50">
        <f t="shared" si="2"/>
        <v>35700</v>
      </c>
      <c r="I57" s="50">
        <f t="shared" si="1"/>
        <v>370</v>
      </c>
      <c r="K57" s="48">
        <v>37</v>
      </c>
    </row>
    <row r="58" spans="2:11">
      <c r="F58" s="48">
        <v>57</v>
      </c>
      <c r="G58" s="48">
        <v>56</v>
      </c>
      <c r="H58" s="50">
        <f t="shared" si="2"/>
        <v>36400</v>
      </c>
      <c r="I58" s="50">
        <f t="shared" si="1"/>
        <v>380</v>
      </c>
      <c r="K58" s="48">
        <v>38</v>
      </c>
    </row>
    <row r="59" spans="2:11">
      <c r="F59" s="48">
        <v>58</v>
      </c>
      <c r="G59" s="48">
        <v>57</v>
      </c>
      <c r="H59" s="50">
        <f t="shared" si="2"/>
        <v>37100</v>
      </c>
      <c r="I59" s="50">
        <f t="shared" si="1"/>
        <v>390</v>
      </c>
      <c r="K59" s="48">
        <v>39</v>
      </c>
    </row>
    <row r="60" spans="2:11">
      <c r="F60" s="48">
        <v>59</v>
      </c>
      <c r="G60" s="48">
        <v>58</v>
      </c>
      <c r="H60" s="50">
        <f t="shared" si="2"/>
        <v>37800</v>
      </c>
      <c r="I60" s="50">
        <f t="shared" si="1"/>
        <v>400</v>
      </c>
      <c r="K60" s="48">
        <v>40</v>
      </c>
    </row>
    <row r="61" spans="2:11">
      <c r="F61" s="48">
        <v>60</v>
      </c>
      <c r="G61" s="48">
        <v>59</v>
      </c>
      <c r="H61" s="50">
        <f t="shared" si="2"/>
        <v>38500</v>
      </c>
      <c r="I61" s="50">
        <f t="shared" si="1"/>
        <v>410</v>
      </c>
      <c r="K61" s="48">
        <v>41</v>
      </c>
    </row>
    <row r="62" spans="2:11">
      <c r="F62" s="48">
        <v>61</v>
      </c>
      <c r="G62" s="48">
        <v>60</v>
      </c>
      <c r="H62" s="50">
        <f t="shared" si="2"/>
        <v>39200</v>
      </c>
      <c r="I62" s="50">
        <f t="shared" si="1"/>
        <v>420</v>
      </c>
      <c r="K62" s="48">
        <v>42</v>
      </c>
    </row>
    <row r="63" spans="2:11">
      <c r="F63" s="48">
        <v>62</v>
      </c>
      <c r="G63" s="48">
        <v>61</v>
      </c>
      <c r="H63" s="50">
        <f t="shared" si="2"/>
        <v>39900</v>
      </c>
      <c r="I63" s="50">
        <f t="shared" si="1"/>
        <v>430</v>
      </c>
      <c r="K63" s="48">
        <v>43</v>
      </c>
    </row>
    <row r="64" spans="2:11">
      <c r="F64" s="48">
        <v>63</v>
      </c>
      <c r="G64" s="48">
        <v>62</v>
      </c>
      <c r="H64" s="50">
        <f t="shared" si="2"/>
        <v>40600</v>
      </c>
      <c r="I64" s="50">
        <f t="shared" si="1"/>
        <v>440</v>
      </c>
      <c r="K64" s="48">
        <v>44</v>
      </c>
    </row>
    <row r="65" spans="6:11">
      <c r="F65" s="48">
        <v>64</v>
      </c>
      <c r="G65" s="48">
        <v>63</v>
      </c>
      <c r="H65" s="50">
        <f t="shared" si="2"/>
        <v>41300</v>
      </c>
      <c r="I65" s="50">
        <f t="shared" si="1"/>
        <v>450</v>
      </c>
      <c r="K65" s="48">
        <v>45</v>
      </c>
    </row>
    <row r="66" spans="6:11">
      <c r="F66" s="48">
        <v>65</v>
      </c>
      <c r="G66" s="48">
        <v>64</v>
      </c>
      <c r="H66" s="50">
        <f t="shared" si="2"/>
        <v>42000</v>
      </c>
      <c r="I66" s="50">
        <f t="shared" si="1"/>
        <v>460</v>
      </c>
      <c r="K66" s="48">
        <v>46</v>
      </c>
    </row>
    <row r="67" spans="6:11">
      <c r="F67" s="48">
        <v>66</v>
      </c>
      <c r="G67" s="48">
        <v>65</v>
      </c>
      <c r="H67" s="50">
        <f t="shared" si="2"/>
        <v>42700</v>
      </c>
      <c r="I67" s="50">
        <f t="shared" si="1"/>
        <v>470</v>
      </c>
      <c r="K67" s="48">
        <v>47</v>
      </c>
    </row>
    <row r="68" spans="6:11">
      <c r="F68" s="48">
        <v>67</v>
      </c>
      <c r="G68" s="48">
        <v>66</v>
      </c>
      <c r="H68" s="50">
        <f t="shared" si="2"/>
        <v>43400</v>
      </c>
      <c r="I68" s="50">
        <f t="shared" si="1"/>
        <v>480</v>
      </c>
      <c r="K68" s="48">
        <v>48</v>
      </c>
    </row>
    <row r="69" spans="6:11">
      <c r="F69" s="48">
        <v>68</v>
      </c>
      <c r="G69" s="48">
        <v>67</v>
      </c>
      <c r="H69" s="50">
        <f t="shared" si="2"/>
        <v>44100</v>
      </c>
      <c r="I69" s="50">
        <f t="shared" si="1"/>
        <v>490</v>
      </c>
      <c r="K69" s="48">
        <v>49</v>
      </c>
    </row>
    <row r="70" spans="6:11">
      <c r="F70" s="48">
        <v>69</v>
      </c>
      <c r="G70" s="48">
        <v>68</v>
      </c>
      <c r="H70" s="50">
        <f t="shared" si="2"/>
        <v>44800</v>
      </c>
      <c r="I70" s="50">
        <f t="shared" si="1"/>
        <v>500</v>
      </c>
      <c r="K70" s="48">
        <v>50</v>
      </c>
    </row>
    <row r="71" spans="6:11">
      <c r="F71" s="48">
        <v>70</v>
      </c>
      <c r="G71" s="48">
        <v>69</v>
      </c>
      <c r="H71" s="50">
        <f t="shared" si="2"/>
        <v>45500</v>
      </c>
      <c r="I71" s="50">
        <f t="shared" ref="I71:I134" si="3">IF(I$5=0,1000*K71/100,$I$5*K71/100)</f>
        <v>510</v>
      </c>
      <c r="K71" s="48">
        <v>51</v>
      </c>
    </row>
    <row r="72" spans="6:11">
      <c r="F72" s="48">
        <v>71</v>
      </c>
      <c r="G72" s="48">
        <v>70</v>
      </c>
      <c r="H72" s="50">
        <f t="shared" si="2"/>
        <v>46200</v>
      </c>
      <c r="I72" s="50">
        <f t="shared" si="3"/>
        <v>520</v>
      </c>
      <c r="K72" s="48">
        <v>52</v>
      </c>
    </row>
    <row r="73" spans="6:11">
      <c r="F73" s="48">
        <v>72</v>
      </c>
      <c r="G73" s="48">
        <v>71</v>
      </c>
      <c r="H73" s="50">
        <f t="shared" si="2"/>
        <v>46900</v>
      </c>
      <c r="I73" s="50">
        <f t="shared" si="3"/>
        <v>530</v>
      </c>
      <c r="K73" s="48">
        <v>53</v>
      </c>
    </row>
    <row r="74" spans="6:11">
      <c r="F74" s="48">
        <v>73</v>
      </c>
      <c r="G74" s="48">
        <v>72</v>
      </c>
      <c r="H74" s="50">
        <f t="shared" si="2"/>
        <v>47600</v>
      </c>
      <c r="I74" s="50">
        <f t="shared" si="3"/>
        <v>540</v>
      </c>
      <c r="K74" s="48">
        <v>54</v>
      </c>
    </row>
    <row r="75" spans="6:11">
      <c r="F75" s="48">
        <v>74</v>
      </c>
      <c r="G75" s="48">
        <v>73</v>
      </c>
      <c r="H75" s="50">
        <f t="shared" si="2"/>
        <v>48300</v>
      </c>
      <c r="I75" s="50">
        <f t="shared" si="3"/>
        <v>550</v>
      </c>
      <c r="K75" s="48">
        <v>55</v>
      </c>
    </row>
    <row r="76" spans="6:11">
      <c r="F76" s="48">
        <v>75</v>
      </c>
      <c r="G76" s="48">
        <v>74</v>
      </c>
      <c r="H76" s="50">
        <f t="shared" si="2"/>
        <v>49000</v>
      </c>
      <c r="I76" s="50">
        <f t="shared" si="3"/>
        <v>560</v>
      </c>
      <c r="K76" s="48">
        <v>56</v>
      </c>
    </row>
    <row r="77" spans="6:11">
      <c r="F77" s="48">
        <v>76</v>
      </c>
      <c r="G77" s="48">
        <v>75</v>
      </c>
      <c r="H77" s="50">
        <f t="shared" si="2"/>
        <v>49700</v>
      </c>
      <c r="I77" s="50">
        <f t="shared" si="3"/>
        <v>570</v>
      </c>
      <c r="K77" s="48">
        <v>57</v>
      </c>
    </row>
    <row r="78" spans="6:11">
      <c r="F78" s="48">
        <v>77</v>
      </c>
      <c r="G78" s="48">
        <v>76</v>
      </c>
      <c r="H78" s="50">
        <f t="shared" si="2"/>
        <v>50400</v>
      </c>
      <c r="I78" s="50">
        <f t="shared" si="3"/>
        <v>580</v>
      </c>
      <c r="K78" s="48">
        <v>58</v>
      </c>
    </row>
    <row r="79" spans="6:11">
      <c r="F79" s="48">
        <v>78</v>
      </c>
      <c r="G79" s="48">
        <v>77</v>
      </c>
      <c r="H79" s="50">
        <f t="shared" si="2"/>
        <v>51100</v>
      </c>
      <c r="I79" s="50">
        <f t="shared" si="3"/>
        <v>590</v>
      </c>
      <c r="K79" s="48">
        <v>59</v>
      </c>
    </row>
    <row r="80" spans="6:11">
      <c r="F80" s="48">
        <v>79</v>
      </c>
      <c r="G80" s="48">
        <v>78</v>
      </c>
      <c r="H80" s="50">
        <f t="shared" si="2"/>
        <v>51800</v>
      </c>
      <c r="I80" s="50">
        <f t="shared" si="3"/>
        <v>600</v>
      </c>
      <c r="K80" s="48">
        <v>60</v>
      </c>
    </row>
    <row r="81" spans="6:11">
      <c r="F81" s="48">
        <v>80</v>
      </c>
      <c r="G81" s="48">
        <v>79</v>
      </c>
      <c r="H81" s="50">
        <f t="shared" si="2"/>
        <v>52500</v>
      </c>
      <c r="I81" s="50">
        <f t="shared" si="3"/>
        <v>610</v>
      </c>
      <c r="K81" s="48">
        <v>61</v>
      </c>
    </row>
    <row r="82" spans="6:11">
      <c r="F82" s="48">
        <v>81</v>
      </c>
      <c r="G82" s="48">
        <v>80</v>
      </c>
      <c r="H82" s="50">
        <f t="shared" si="2"/>
        <v>53200</v>
      </c>
      <c r="I82" s="50">
        <f t="shared" si="3"/>
        <v>620</v>
      </c>
      <c r="K82" s="48">
        <v>62</v>
      </c>
    </row>
    <row r="83" spans="6:11">
      <c r="F83" s="48">
        <v>82</v>
      </c>
      <c r="G83" s="48">
        <v>81</v>
      </c>
      <c r="H83" s="50">
        <f t="shared" si="2"/>
        <v>53900</v>
      </c>
      <c r="I83" s="50">
        <f t="shared" si="3"/>
        <v>630</v>
      </c>
      <c r="K83" s="48">
        <v>63</v>
      </c>
    </row>
    <row r="84" spans="6:11">
      <c r="F84" s="48">
        <v>83</v>
      </c>
      <c r="G84" s="48">
        <v>82</v>
      </c>
      <c r="H84" s="50">
        <f t="shared" si="2"/>
        <v>54600</v>
      </c>
      <c r="I84" s="50">
        <f t="shared" si="3"/>
        <v>640</v>
      </c>
      <c r="K84" s="48">
        <v>64</v>
      </c>
    </row>
    <row r="85" spans="6:11">
      <c r="F85" s="48">
        <v>84</v>
      </c>
      <c r="G85" s="48">
        <v>83</v>
      </c>
      <c r="H85" s="50">
        <f t="shared" si="2"/>
        <v>55300</v>
      </c>
      <c r="I85" s="50">
        <f t="shared" si="3"/>
        <v>650</v>
      </c>
      <c r="K85" s="48">
        <v>65</v>
      </c>
    </row>
    <row r="86" spans="6:11">
      <c r="F86" s="48">
        <v>85</v>
      </c>
      <c r="G86" s="48">
        <v>84</v>
      </c>
      <c r="H86" s="50">
        <f t="shared" ref="H86:H149" si="4">$H$5*K100/100</f>
        <v>56000</v>
      </c>
      <c r="I86" s="50">
        <f t="shared" si="3"/>
        <v>660</v>
      </c>
      <c r="K86" s="48">
        <v>66</v>
      </c>
    </row>
    <row r="87" spans="6:11">
      <c r="F87" s="48">
        <v>86</v>
      </c>
      <c r="G87" s="48">
        <v>85</v>
      </c>
      <c r="H87" s="50">
        <f t="shared" si="4"/>
        <v>56700</v>
      </c>
      <c r="I87" s="50">
        <f t="shared" si="3"/>
        <v>670</v>
      </c>
      <c r="K87" s="48">
        <v>67</v>
      </c>
    </row>
    <row r="88" spans="6:11">
      <c r="F88" s="48">
        <v>87</v>
      </c>
      <c r="G88" s="48">
        <v>86</v>
      </c>
      <c r="H88" s="50">
        <f t="shared" si="4"/>
        <v>57400</v>
      </c>
      <c r="I88" s="50">
        <f t="shared" si="3"/>
        <v>680</v>
      </c>
      <c r="K88" s="48">
        <v>68</v>
      </c>
    </row>
    <row r="89" spans="6:11">
      <c r="F89" s="48">
        <v>88</v>
      </c>
      <c r="G89" s="48">
        <v>87</v>
      </c>
      <c r="H89" s="50">
        <f t="shared" si="4"/>
        <v>58100</v>
      </c>
      <c r="I89" s="50">
        <f t="shared" si="3"/>
        <v>690</v>
      </c>
      <c r="K89" s="48">
        <v>69</v>
      </c>
    </row>
    <row r="90" spans="6:11">
      <c r="F90" s="48">
        <v>89</v>
      </c>
      <c r="G90" s="48">
        <v>88</v>
      </c>
      <c r="H90" s="50">
        <f t="shared" si="4"/>
        <v>58800</v>
      </c>
      <c r="I90" s="50">
        <f t="shared" si="3"/>
        <v>700</v>
      </c>
      <c r="K90" s="48">
        <v>70</v>
      </c>
    </row>
    <row r="91" spans="6:11">
      <c r="F91" s="48">
        <v>90</v>
      </c>
      <c r="G91" s="48">
        <v>89</v>
      </c>
      <c r="H91" s="50">
        <f t="shared" si="4"/>
        <v>59500</v>
      </c>
      <c r="I91" s="50">
        <f t="shared" si="3"/>
        <v>710</v>
      </c>
      <c r="K91" s="48">
        <v>71</v>
      </c>
    </row>
    <row r="92" spans="6:11">
      <c r="F92" s="48">
        <v>91</v>
      </c>
      <c r="G92" s="48">
        <v>90</v>
      </c>
      <c r="H92" s="50">
        <f t="shared" si="4"/>
        <v>60200</v>
      </c>
      <c r="I92" s="50">
        <f t="shared" si="3"/>
        <v>720</v>
      </c>
      <c r="K92" s="48">
        <v>72</v>
      </c>
    </row>
    <row r="93" spans="6:11">
      <c r="F93" s="48">
        <v>92</v>
      </c>
      <c r="G93" s="48">
        <v>91</v>
      </c>
      <c r="H93" s="50">
        <f t="shared" si="4"/>
        <v>60900</v>
      </c>
      <c r="I93" s="50">
        <f t="shared" si="3"/>
        <v>730</v>
      </c>
      <c r="K93" s="48">
        <v>73</v>
      </c>
    </row>
    <row r="94" spans="6:11">
      <c r="F94" s="48">
        <v>93</v>
      </c>
      <c r="G94" s="48">
        <v>92</v>
      </c>
      <c r="H94" s="50">
        <f t="shared" si="4"/>
        <v>61600</v>
      </c>
      <c r="I94" s="50">
        <f t="shared" si="3"/>
        <v>740</v>
      </c>
      <c r="K94" s="48">
        <v>74</v>
      </c>
    </row>
    <row r="95" spans="6:11">
      <c r="F95" s="48">
        <v>94</v>
      </c>
      <c r="G95" s="48">
        <v>93</v>
      </c>
      <c r="H95" s="50">
        <f t="shared" si="4"/>
        <v>62300</v>
      </c>
      <c r="I95" s="50">
        <f t="shared" si="3"/>
        <v>750</v>
      </c>
      <c r="K95" s="48">
        <v>75</v>
      </c>
    </row>
    <row r="96" spans="6:11">
      <c r="F96" s="48">
        <v>95</v>
      </c>
      <c r="G96" s="48">
        <v>94</v>
      </c>
      <c r="H96" s="50">
        <f t="shared" si="4"/>
        <v>63000</v>
      </c>
      <c r="I96" s="50">
        <f t="shared" si="3"/>
        <v>760</v>
      </c>
      <c r="K96" s="48">
        <v>76</v>
      </c>
    </row>
    <row r="97" spans="6:11">
      <c r="F97" s="48">
        <v>96</v>
      </c>
      <c r="G97" s="48">
        <v>95</v>
      </c>
      <c r="H97" s="50">
        <f t="shared" si="4"/>
        <v>63700</v>
      </c>
      <c r="I97" s="50">
        <f t="shared" si="3"/>
        <v>770</v>
      </c>
      <c r="K97" s="48">
        <v>77</v>
      </c>
    </row>
    <row r="98" spans="6:11">
      <c r="F98" s="48">
        <v>97</v>
      </c>
      <c r="G98" s="48">
        <v>96</v>
      </c>
      <c r="H98" s="50">
        <f t="shared" si="4"/>
        <v>64400</v>
      </c>
      <c r="I98" s="50">
        <f t="shared" si="3"/>
        <v>780</v>
      </c>
      <c r="K98" s="48">
        <v>78</v>
      </c>
    </row>
    <row r="99" spans="6:11">
      <c r="F99" s="48">
        <v>98</v>
      </c>
      <c r="G99" s="48">
        <v>97</v>
      </c>
      <c r="H99" s="50">
        <f t="shared" si="4"/>
        <v>65100</v>
      </c>
      <c r="I99" s="50">
        <f t="shared" si="3"/>
        <v>790</v>
      </c>
      <c r="K99" s="48">
        <v>79</v>
      </c>
    </row>
    <row r="100" spans="6:11">
      <c r="F100" s="48">
        <v>99</v>
      </c>
      <c r="G100" s="48">
        <v>98</v>
      </c>
      <c r="H100" s="50">
        <f t="shared" si="4"/>
        <v>65800</v>
      </c>
      <c r="I100" s="50">
        <f t="shared" si="3"/>
        <v>800</v>
      </c>
      <c r="K100" s="48">
        <v>80</v>
      </c>
    </row>
    <row r="101" spans="6:11">
      <c r="F101" s="48">
        <v>100</v>
      </c>
      <c r="G101" s="48">
        <v>99</v>
      </c>
      <c r="H101" s="50">
        <f t="shared" si="4"/>
        <v>66500</v>
      </c>
      <c r="I101" s="50">
        <f t="shared" si="3"/>
        <v>810</v>
      </c>
      <c r="K101" s="48">
        <v>81</v>
      </c>
    </row>
    <row r="102" spans="6:11">
      <c r="G102" s="48">
        <v>100</v>
      </c>
      <c r="H102" s="50">
        <f t="shared" si="4"/>
        <v>67200</v>
      </c>
      <c r="I102" s="50">
        <f t="shared" si="3"/>
        <v>820</v>
      </c>
      <c r="K102" s="48">
        <v>82</v>
      </c>
    </row>
    <row r="103" spans="6:11">
      <c r="H103" s="50">
        <f t="shared" si="4"/>
        <v>67900</v>
      </c>
      <c r="I103" s="50">
        <f t="shared" si="3"/>
        <v>830</v>
      </c>
      <c r="K103" s="48">
        <v>83</v>
      </c>
    </row>
    <row r="104" spans="6:11">
      <c r="H104" s="50">
        <f t="shared" si="4"/>
        <v>68600</v>
      </c>
      <c r="I104" s="50">
        <f t="shared" si="3"/>
        <v>840</v>
      </c>
      <c r="K104" s="48">
        <v>84</v>
      </c>
    </row>
    <row r="105" spans="6:11">
      <c r="H105" s="50">
        <f t="shared" si="4"/>
        <v>69300</v>
      </c>
      <c r="I105" s="50">
        <f t="shared" si="3"/>
        <v>850</v>
      </c>
      <c r="K105" s="48">
        <v>85</v>
      </c>
    </row>
    <row r="106" spans="6:11">
      <c r="H106" s="50">
        <f t="shared" si="4"/>
        <v>70000</v>
      </c>
      <c r="I106" s="50">
        <f t="shared" si="3"/>
        <v>860</v>
      </c>
      <c r="K106" s="48">
        <v>86</v>
      </c>
    </row>
    <row r="107" spans="6:11">
      <c r="H107" s="50">
        <f t="shared" si="4"/>
        <v>70700</v>
      </c>
      <c r="I107" s="50">
        <f t="shared" si="3"/>
        <v>870</v>
      </c>
      <c r="K107" s="48">
        <v>87</v>
      </c>
    </row>
    <row r="108" spans="6:11">
      <c r="H108" s="50">
        <f t="shared" si="4"/>
        <v>71400</v>
      </c>
      <c r="I108" s="50">
        <f t="shared" si="3"/>
        <v>880</v>
      </c>
      <c r="K108" s="48">
        <v>88</v>
      </c>
    </row>
    <row r="109" spans="6:11">
      <c r="H109" s="50">
        <f t="shared" si="4"/>
        <v>72100</v>
      </c>
      <c r="I109" s="50">
        <f t="shared" si="3"/>
        <v>890</v>
      </c>
      <c r="K109" s="48">
        <v>89</v>
      </c>
    </row>
    <row r="110" spans="6:11">
      <c r="H110" s="50">
        <f t="shared" si="4"/>
        <v>72800</v>
      </c>
      <c r="I110" s="50">
        <f t="shared" si="3"/>
        <v>900</v>
      </c>
      <c r="K110" s="48">
        <v>90</v>
      </c>
    </row>
    <row r="111" spans="6:11">
      <c r="H111" s="50">
        <f t="shared" si="4"/>
        <v>73500</v>
      </c>
      <c r="I111" s="50">
        <f t="shared" si="3"/>
        <v>910</v>
      </c>
      <c r="K111" s="48">
        <v>91</v>
      </c>
    </row>
    <row r="112" spans="6:11">
      <c r="H112" s="50">
        <f t="shared" si="4"/>
        <v>74200</v>
      </c>
      <c r="I112" s="50">
        <f t="shared" si="3"/>
        <v>920</v>
      </c>
      <c r="K112" s="48">
        <v>92</v>
      </c>
    </row>
    <row r="113" spans="8:11">
      <c r="H113" s="50">
        <f t="shared" si="4"/>
        <v>74900</v>
      </c>
      <c r="I113" s="50">
        <f t="shared" si="3"/>
        <v>930</v>
      </c>
      <c r="K113" s="48">
        <v>93</v>
      </c>
    </row>
    <row r="114" spans="8:11">
      <c r="H114" s="50">
        <f t="shared" si="4"/>
        <v>75600</v>
      </c>
      <c r="I114" s="50">
        <f t="shared" si="3"/>
        <v>940</v>
      </c>
      <c r="K114" s="48">
        <v>94</v>
      </c>
    </row>
    <row r="115" spans="8:11">
      <c r="H115" s="50">
        <f t="shared" si="4"/>
        <v>76300</v>
      </c>
      <c r="I115" s="50">
        <f t="shared" si="3"/>
        <v>950</v>
      </c>
      <c r="K115" s="48">
        <v>95</v>
      </c>
    </row>
    <row r="116" spans="8:11">
      <c r="H116" s="50">
        <f t="shared" si="4"/>
        <v>77000</v>
      </c>
      <c r="I116" s="50">
        <f t="shared" si="3"/>
        <v>960</v>
      </c>
      <c r="K116" s="48">
        <v>96</v>
      </c>
    </row>
    <row r="117" spans="8:11">
      <c r="H117" s="50">
        <f t="shared" si="4"/>
        <v>77700</v>
      </c>
      <c r="I117" s="50">
        <f t="shared" si="3"/>
        <v>970</v>
      </c>
      <c r="K117" s="48">
        <v>97</v>
      </c>
    </row>
    <row r="118" spans="8:11">
      <c r="H118" s="50">
        <f t="shared" si="4"/>
        <v>78400</v>
      </c>
      <c r="I118" s="50">
        <f t="shared" si="3"/>
        <v>980</v>
      </c>
      <c r="K118" s="48">
        <v>98</v>
      </c>
    </row>
    <row r="119" spans="8:11">
      <c r="H119" s="50">
        <f t="shared" si="4"/>
        <v>79100</v>
      </c>
      <c r="I119" s="50">
        <f t="shared" si="3"/>
        <v>990</v>
      </c>
      <c r="K119" s="48">
        <v>99</v>
      </c>
    </row>
    <row r="120" spans="8:11">
      <c r="H120" s="50">
        <f t="shared" si="4"/>
        <v>79800</v>
      </c>
      <c r="I120" s="50">
        <f t="shared" si="3"/>
        <v>1000</v>
      </c>
      <c r="K120" s="48">
        <v>100</v>
      </c>
    </row>
    <row r="121" spans="8:11">
      <c r="H121" s="50">
        <f t="shared" si="4"/>
        <v>80500</v>
      </c>
      <c r="I121" s="50">
        <f t="shared" si="3"/>
        <v>1010</v>
      </c>
      <c r="K121" s="48">
        <v>101</v>
      </c>
    </row>
    <row r="122" spans="8:11">
      <c r="H122" s="50">
        <f t="shared" si="4"/>
        <v>81200</v>
      </c>
      <c r="I122" s="50">
        <f t="shared" si="3"/>
        <v>1020</v>
      </c>
      <c r="K122" s="48">
        <v>102</v>
      </c>
    </row>
    <row r="123" spans="8:11">
      <c r="H123" s="50">
        <f t="shared" si="4"/>
        <v>81900</v>
      </c>
      <c r="I123" s="50">
        <f t="shared" si="3"/>
        <v>1030</v>
      </c>
      <c r="K123" s="48">
        <v>103</v>
      </c>
    </row>
    <row r="124" spans="8:11">
      <c r="H124" s="50">
        <f t="shared" si="4"/>
        <v>82600</v>
      </c>
      <c r="I124" s="50">
        <f t="shared" si="3"/>
        <v>1040</v>
      </c>
      <c r="K124" s="48">
        <v>104</v>
      </c>
    </row>
    <row r="125" spans="8:11">
      <c r="H125" s="50">
        <f t="shared" si="4"/>
        <v>83300</v>
      </c>
      <c r="I125" s="50">
        <f t="shared" si="3"/>
        <v>1050</v>
      </c>
      <c r="K125" s="48">
        <v>105</v>
      </c>
    </row>
    <row r="126" spans="8:11">
      <c r="H126" s="50">
        <f t="shared" si="4"/>
        <v>84000</v>
      </c>
      <c r="I126" s="50">
        <f t="shared" si="3"/>
        <v>1060</v>
      </c>
      <c r="K126" s="48">
        <v>106</v>
      </c>
    </row>
    <row r="127" spans="8:11">
      <c r="H127" s="50">
        <f t="shared" si="4"/>
        <v>84700</v>
      </c>
      <c r="I127" s="50">
        <f t="shared" si="3"/>
        <v>1070</v>
      </c>
      <c r="K127" s="48">
        <v>107</v>
      </c>
    </row>
    <row r="128" spans="8:11">
      <c r="H128" s="50">
        <f t="shared" si="4"/>
        <v>85400</v>
      </c>
      <c r="I128" s="50">
        <f t="shared" si="3"/>
        <v>1080</v>
      </c>
      <c r="K128" s="48">
        <v>108</v>
      </c>
    </row>
    <row r="129" spans="8:11">
      <c r="H129" s="50">
        <f t="shared" si="4"/>
        <v>86100</v>
      </c>
      <c r="I129" s="50">
        <f t="shared" si="3"/>
        <v>1090</v>
      </c>
      <c r="K129" s="48">
        <v>109</v>
      </c>
    </row>
    <row r="130" spans="8:11">
      <c r="H130" s="50">
        <f t="shared" si="4"/>
        <v>86800</v>
      </c>
      <c r="I130" s="50">
        <f t="shared" si="3"/>
        <v>1100</v>
      </c>
      <c r="K130" s="48">
        <v>110</v>
      </c>
    </row>
    <row r="131" spans="8:11">
      <c r="H131" s="50">
        <f t="shared" si="4"/>
        <v>87500</v>
      </c>
      <c r="I131" s="50">
        <f t="shared" si="3"/>
        <v>1110</v>
      </c>
      <c r="K131" s="48">
        <v>111</v>
      </c>
    </row>
    <row r="132" spans="8:11">
      <c r="H132" s="50">
        <f t="shared" si="4"/>
        <v>88200</v>
      </c>
      <c r="I132" s="50">
        <f t="shared" si="3"/>
        <v>1120</v>
      </c>
      <c r="K132" s="48">
        <v>112</v>
      </c>
    </row>
    <row r="133" spans="8:11">
      <c r="H133" s="50">
        <f t="shared" si="4"/>
        <v>88900</v>
      </c>
      <c r="I133" s="50">
        <f t="shared" si="3"/>
        <v>1130</v>
      </c>
      <c r="K133" s="48">
        <v>113</v>
      </c>
    </row>
    <row r="134" spans="8:11">
      <c r="H134" s="50">
        <f t="shared" si="4"/>
        <v>89600</v>
      </c>
      <c r="I134" s="50">
        <f t="shared" si="3"/>
        <v>1140</v>
      </c>
      <c r="K134" s="48">
        <v>114</v>
      </c>
    </row>
    <row r="135" spans="8:11">
      <c r="H135" s="50">
        <f t="shared" si="4"/>
        <v>90300</v>
      </c>
      <c r="I135" s="50">
        <f t="shared" ref="I135:I198" si="5">IF(I$5=0,1000*K135/100,$I$5*K135/100)</f>
        <v>1150</v>
      </c>
      <c r="K135" s="48">
        <v>115</v>
      </c>
    </row>
    <row r="136" spans="8:11">
      <c r="H136" s="50">
        <f t="shared" si="4"/>
        <v>91000</v>
      </c>
      <c r="I136" s="50">
        <f t="shared" si="5"/>
        <v>1160</v>
      </c>
      <c r="K136" s="48">
        <v>116</v>
      </c>
    </row>
    <row r="137" spans="8:11">
      <c r="H137" s="50">
        <f t="shared" si="4"/>
        <v>91700</v>
      </c>
      <c r="I137" s="50">
        <f t="shared" si="5"/>
        <v>1170</v>
      </c>
      <c r="K137" s="48">
        <v>117</v>
      </c>
    </row>
    <row r="138" spans="8:11">
      <c r="H138" s="50">
        <f t="shared" si="4"/>
        <v>92400</v>
      </c>
      <c r="I138" s="50">
        <f t="shared" si="5"/>
        <v>1180</v>
      </c>
      <c r="K138" s="48">
        <v>118</v>
      </c>
    </row>
    <row r="139" spans="8:11">
      <c r="H139" s="50">
        <f t="shared" si="4"/>
        <v>93100</v>
      </c>
      <c r="I139" s="50">
        <f t="shared" si="5"/>
        <v>1190</v>
      </c>
      <c r="K139" s="48">
        <v>119</v>
      </c>
    </row>
    <row r="140" spans="8:11">
      <c r="H140" s="50">
        <f t="shared" si="4"/>
        <v>93800</v>
      </c>
      <c r="I140" s="50">
        <f t="shared" si="5"/>
        <v>1200</v>
      </c>
      <c r="K140" s="48">
        <v>120</v>
      </c>
    </row>
    <row r="141" spans="8:11">
      <c r="H141" s="50">
        <f t="shared" si="4"/>
        <v>94500</v>
      </c>
      <c r="I141" s="50">
        <f t="shared" si="5"/>
        <v>1210</v>
      </c>
      <c r="K141" s="48">
        <v>121</v>
      </c>
    </row>
    <row r="142" spans="8:11">
      <c r="H142" s="50">
        <f t="shared" si="4"/>
        <v>95200</v>
      </c>
      <c r="I142" s="50">
        <f t="shared" si="5"/>
        <v>1220</v>
      </c>
      <c r="K142" s="48">
        <v>122</v>
      </c>
    </row>
    <row r="143" spans="8:11">
      <c r="H143" s="50">
        <f t="shared" si="4"/>
        <v>95900</v>
      </c>
      <c r="I143" s="50">
        <f t="shared" si="5"/>
        <v>1230</v>
      </c>
      <c r="K143" s="48">
        <v>123</v>
      </c>
    </row>
    <row r="144" spans="8:11">
      <c r="H144" s="50">
        <f t="shared" si="4"/>
        <v>96600</v>
      </c>
      <c r="I144" s="50">
        <f t="shared" si="5"/>
        <v>1240</v>
      </c>
      <c r="K144" s="48">
        <v>124</v>
      </c>
    </row>
    <row r="145" spans="8:11">
      <c r="H145" s="50">
        <f t="shared" si="4"/>
        <v>97300</v>
      </c>
      <c r="I145" s="50">
        <f t="shared" si="5"/>
        <v>1250</v>
      </c>
      <c r="K145" s="48">
        <v>125</v>
      </c>
    </row>
    <row r="146" spans="8:11">
      <c r="H146" s="50">
        <f t="shared" si="4"/>
        <v>98000</v>
      </c>
      <c r="I146" s="50">
        <f t="shared" si="5"/>
        <v>1260</v>
      </c>
      <c r="K146" s="48">
        <v>126</v>
      </c>
    </row>
    <row r="147" spans="8:11">
      <c r="H147" s="50">
        <f t="shared" si="4"/>
        <v>98700</v>
      </c>
      <c r="I147" s="50">
        <f t="shared" si="5"/>
        <v>1270</v>
      </c>
      <c r="K147" s="48">
        <v>127</v>
      </c>
    </row>
    <row r="148" spans="8:11">
      <c r="H148" s="50">
        <f t="shared" si="4"/>
        <v>99400</v>
      </c>
      <c r="I148" s="50">
        <f t="shared" si="5"/>
        <v>1280</v>
      </c>
      <c r="K148" s="48">
        <v>128</v>
      </c>
    </row>
    <row r="149" spans="8:11">
      <c r="H149" s="50">
        <f t="shared" si="4"/>
        <v>100100</v>
      </c>
      <c r="I149" s="50">
        <f t="shared" si="5"/>
        <v>1290</v>
      </c>
      <c r="K149" s="48">
        <v>129</v>
      </c>
    </row>
    <row r="150" spans="8:11">
      <c r="H150" s="50">
        <f t="shared" ref="H150:H213" si="6">$H$5*K164/100</f>
        <v>100800</v>
      </c>
      <c r="I150" s="50">
        <f t="shared" si="5"/>
        <v>1300</v>
      </c>
      <c r="K150" s="48">
        <v>130</v>
      </c>
    </row>
    <row r="151" spans="8:11">
      <c r="H151" s="50">
        <f t="shared" si="6"/>
        <v>101500</v>
      </c>
      <c r="I151" s="50">
        <f t="shared" si="5"/>
        <v>1310</v>
      </c>
      <c r="K151" s="48">
        <v>131</v>
      </c>
    </row>
    <row r="152" spans="8:11">
      <c r="H152" s="50">
        <f t="shared" si="6"/>
        <v>102200</v>
      </c>
      <c r="I152" s="50">
        <f t="shared" si="5"/>
        <v>1320</v>
      </c>
      <c r="K152" s="48">
        <v>132</v>
      </c>
    </row>
    <row r="153" spans="8:11">
      <c r="H153" s="50">
        <f t="shared" si="6"/>
        <v>102900</v>
      </c>
      <c r="I153" s="50">
        <f t="shared" si="5"/>
        <v>1330</v>
      </c>
      <c r="K153" s="48">
        <v>133</v>
      </c>
    </row>
    <row r="154" spans="8:11">
      <c r="H154" s="50">
        <f t="shared" si="6"/>
        <v>103600</v>
      </c>
      <c r="I154" s="50">
        <f t="shared" si="5"/>
        <v>1340</v>
      </c>
      <c r="K154" s="48">
        <v>134</v>
      </c>
    </row>
    <row r="155" spans="8:11">
      <c r="H155" s="50">
        <f t="shared" si="6"/>
        <v>104300</v>
      </c>
      <c r="I155" s="50">
        <f t="shared" si="5"/>
        <v>1350</v>
      </c>
      <c r="K155" s="48">
        <v>135</v>
      </c>
    </row>
    <row r="156" spans="8:11">
      <c r="H156" s="50">
        <f t="shared" si="6"/>
        <v>105000</v>
      </c>
      <c r="I156" s="50">
        <f t="shared" si="5"/>
        <v>1360</v>
      </c>
      <c r="K156" s="48">
        <v>136</v>
      </c>
    </row>
    <row r="157" spans="8:11">
      <c r="H157" s="50">
        <f t="shared" si="6"/>
        <v>105700</v>
      </c>
      <c r="I157" s="50">
        <f t="shared" si="5"/>
        <v>1370</v>
      </c>
      <c r="K157" s="48">
        <v>137</v>
      </c>
    </row>
    <row r="158" spans="8:11">
      <c r="H158" s="50">
        <f t="shared" si="6"/>
        <v>106400</v>
      </c>
      <c r="I158" s="50">
        <f t="shared" si="5"/>
        <v>1380</v>
      </c>
      <c r="K158" s="48">
        <v>138</v>
      </c>
    </row>
    <row r="159" spans="8:11">
      <c r="H159" s="50">
        <f t="shared" si="6"/>
        <v>107100</v>
      </c>
      <c r="I159" s="50">
        <f t="shared" si="5"/>
        <v>1390</v>
      </c>
      <c r="K159" s="48">
        <v>139</v>
      </c>
    </row>
    <row r="160" spans="8:11">
      <c r="H160" s="50">
        <f t="shared" si="6"/>
        <v>107800</v>
      </c>
      <c r="I160" s="50">
        <f t="shared" si="5"/>
        <v>1400</v>
      </c>
      <c r="K160" s="48">
        <v>140</v>
      </c>
    </row>
    <row r="161" spans="8:11">
      <c r="H161" s="50">
        <f t="shared" si="6"/>
        <v>108500</v>
      </c>
      <c r="I161" s="50">
        <f t="shared" si="5"/>
        <v>1410</v>
      </c>
      <c r="K161" s="48">
        <v>141</v>
      </c>
    </row>
    <row r="162" spans="8:11">
      <c r="H162" s="50">
        <f t="shared" si="6"/>
        <v>109200</v>
      </c>
      <c r="I162" s="50">
        <f t="shared" si="5"/>
        <v>1420</v>
      </c>
      <c r="K162" s="48">
        <v>142</v>
      </c>
    </row>
    <row r="163" spans="8:11">
      <c r="H163" s="50">
        <f t="shared" si="6"/>
        <v>109900</v>
      </c>
      <c r="I163" s="50">
        <f t="shared" si="5"/>
        <v>1430</v>
      </c>
      <c r="K163" s="48">
        <v>143</v>
      </c>
    </row>
    <row r="164" spans="8:11">
      <c r="H164" s="50">
        <f t="shared" si="6"/>
        <v>110600</v>
      </c>
      <c r="I164" s="50">
        <f t="shared" si="5"/>
        <v>1440</v>
      </c>
      <c r="K164" s="48">
        <v>144</v>
      </c>
    </row>
    <row r="165" spans="8:11">
      <c r="H165" s="50">
        <f t="shared" si="6"/>
        <v>111300</v>
      </c>
      <c r="I165" s="50">
        <f t="shared" si="5"/>
        <v>1450</v>
      </c>
      <c r="K165" s="48">
        <v>145</v>
      </c>
    </row>
    <row r="166" spans="8:11">
      <c r="H166" s="50">
        <f t="shared" si="6"/>
        <v>112000</v>
      </c>
      <c r="I166" s="50">
        <f t="shared" si="5"/>
        <v>1460</v>
      </c>
      <c r="K166" s="48">
        <v>146</v>
      </c>
    </row>
    <row r="167" spans="8:11">
      <c r="H167" s="50">
        <f t="shared" si="6"/>
        <v>112700</v>
      </c>
      <c r="I167" s="50">
        <f t="shared" si="5"/>
        <v>1470</v>
      </c>
      <c r="K167" s="48">
        <v>147</v>
      </c>
    </row>
    <row r="168" spans="8:11">
      <c r="H168" s="50">
        <f t="shared" si="6"/>
        <v>113400</v>
      </c>
      <c r="I168" s="50">
        <f t="shared" si="5"/>
        <v>1480</v>
      </c>
      <c r="K168" s="48">
        <v>148</v>
      </c>
    </row>
    <row r="169" spans="8:11">
      <c r="H169" s="50">
        <f t="shared" si="6"/>
        <v>114100</v>
      </c>
      <c r="I169" s="50">
        <f t="shared" si="5"/>
        <v>1490</v>
      </c>
      <c r="K169" s="48">
        <v>149</v>
      </c>
    </row>
    <row r="170" spans="8:11">
      <c r="H170" s="50">
        <f t="shared" si="6"/>
        <v>114800</v>
      </c>
      <c r="I170" s="50">
        <f t="shared" si="5"/>
        <v>1500</v>
      </c>
      <c r="K170" s="48">
        <v>150</v>
      </c>
    </row>
    <row r="171" spans="8:11">
      <c r="H171" s="50">
        <f t="shared" si="6"/>
        <v>115500</v>
      </c>
      <c r="I171" s="50">
        <f t="shared" si="5"/>
        <v>1510</v>
      </c>
      <c r="K171" s="48">
        <v>151</v>
      </c>
    </row>
    <row r="172" spans="8:11">
      <c r="H172" s="50">
        <f t="shared" si="6"/>
        <v>116200</v>
      </c>
      <c r="I172" s="50">
        <f t="shared" si="5"/>
        <v>1520</v>
      </c>
      <c r="K172" s="48">
        <v>152</v>
      </c>
    </row>
    <row r="173" spans="8:11">
      <c r="H173" s="50">
        <f t="shared" si="6"/>
        <v>116900</v>
      </c>
      <c r="I173" s="50">
        <f t="shared" si="5"/>
        <v>1530</v>
      </c>
      <c r="K173" s="48">
        <v>153</v>
      </c>
    </row>
    <row r="174" spans="8:11">
      <c r="H174" s="50">
        <f t="shared" si="6"/>
        <v>117600</v>
      </c>
      <c r="I174" s="50">
        <f t="shared" si="5"/>
        <v>1540</v>
      </c>
      <c r="K174" s="48">
        <v>154</v>
      </c>
    </row>
    <row r="175" spans="8:11">
      <c r="H175" s="50">
        <f t="shared" si="6"/>
        <v>118300</v>
      </c>
      <c r="I175" s="50">
        <f t="shared" si="5"/>
        <v>1550</v>
      </c>
      <c r="K175" s="48">
        <v>155</v>
      </c>
    </row>
    <row r="176" spans="8:11">
      <c r="H176" s="50">
        <f t="shared" si="6"/>
        <v>119000</v>
      </c>
      <c r="I176" s="50">
        <f t="shared" si="5"/>
        <v>1560</v>
      </c>
      <c r="K176" s="48">
        <v>156</v>
      </c>
    </row>
    <row r="177" spans="8:11">
      <c r="H177" s="50">
        <f t="shared" si="6"/>
        <v>119700</v>
      </c>
      <c r="I177" s="50">
        <f t="shared" si="5"/>
        <v>1570</v>
      </c>
      <c r="K177" s="48">
        <v>157</v>
      </c>
    </row>
    <row r="178" spans="8:11">
      <c r="H178" s="50">
        <f t="shared" si="6"/>
        <v>120400</v>
      </c>
      <c r="I178" s="50">
        <f t="shared" si="5"/>
        <v>1580</v>
      </c>
      <c r="K178" s="48">
        <v>158</v>
      </c>
    </row>
    <row r="179" spans="8:11">
      <c r="H179" s="50">
        <f t="shared" si="6"/>
        <v>121100</v>
      </c>
      <c r="I179" s="50">
        <f t="shared" si="5"/>
        <v>1590</v>
      </c>
      <c r="K179" s="48">
        <v>159</v>
      </c>
    </row>
    <row r="180" spans="8:11">
      <c r="H180" s="50">
        <f t="shared" si="6"/>
        <v>121800</v>
      </c>
      <c r="I180" s="50">
        <f t="shared" si="5"/>
        <v>1600</v>
      </c>
      <c r="K180" s="48">
        <v>160</v>
      </c>
    </row>
    <row r="181" spans="8:11">
      <c r="H181" s="50">
        <f t="shared" si="6"/>
        <v>122500</v>
      </c>
      <c r="I181" s="50">
        <f t="shared" si="5"/>
        <v>1610</v>
      </c>
      <c r="K181" s="48">
        <v>161</v>
      </c>
    </row>
    <row r="182" spans="8:11">
      <c r="H182" s="50">
        <f t="shared" si="6"/>
        <v>123200</v>
      </c>
      <c r="I182" s="50">
        <f t="shared" si="5"/>
        <v>1620</v>
      </c>
      <c r="K182" s="48">
        <v>162</v>
      </c>
    </row>
    <row r="183" spans="8:11">
      <c r="H183" s="50">
        <f t="shared" si="6"/>
        <v>123900</v>
      </c>
      <c r="I183" s="50">
        <f t="shared" si="5"/>
        <v>1630</v>
      </c>
      <c r="K183" s="48">
        <v>163</v>
      </c>
    </row>
    <row r="184" spans="8:11">
      <c r="H184" s="50">
        <f t="shared" si="6"/>
        <v>124600</v>
      </c>
      <c r="I184" s="50">
        <f t="shared" si="5"/>
        <v>1640</v>
      </c>
      <c r="K184" s="48">
        <v>164</v>
      </c>
    </row>
    <row r="185" spans="8:11">
      <c r="H185" s="50">
        <f t="shared" si="6"/>
        <v>125300</v>
      </c>
      <c r="I185" s="50">
        <f t="shared" si="5"/>
        <v>1650</v>
      </c>
      <c r="K185" s="48">
        <v>165</v>
      </c>
    </row>
    <row r="186" spans="8:11">
      <c r="H186" s="50">
        <f t="shared" si="6"/>
        <v>126000</v>
      </c>
      <c r="I186" s="50">
        <f t="shared" si="5"/>
        <v>1660</v>
      </c>
      <c r="K186" s="48">
        <v>166</v>
      </c>
    </row>
    <row r="187" spans="8:11">
      <c r="H187" s="50">
        <f t="shared" si="6"/>
        <v>126700</v>
      </c>
      <c r="I187" s="50">
        <f t="shared" si="5"/>
        <v>1670</v>
      </c>
      <c r="K187" s="48">
        <v>167</v>
      </c>
    </row>
    <row r="188" spans="8:11">
      <c r="H188" s="50">
        <f t="shared" si="6"/>
        <v>127400</v>
      </c>
      <c r="I188" s="50">
        <f t="shared" si="5"/>
        <v>1680</v>
      </c>
      <c r="K188" s="48">
        <v>168</v>
      </c>
    </row>
    <row r="189" spans="8:11">
      <c r="H189" s="50">
        <f t="shared" si="6"/>
        <v>128100</v>
      </c>
      <c r="I189" s="50">
        <f t="shared" si="5"/>
        <v>1690</v>
      </c>
      <c r="K189" s="48">
        <v>169</v>
      </c>
    </row>
    <row r="190" spans="8:11">
      <c r="H190" s="50">
        <f t="shared" si="6"/>
        <v>128800</v>
      </c>
      <c r="I190" s="50">
        <f t="shared" si="5"/>
        <v>1700</v>
      </c>
      <c r="K190" s="48">
        <v>170</v>
      </c>
    </row>
    <row r="191" spans="8:11">
      <c r="H191" s="50">
        <f t="shared" si="6"/>
        <v>129500</v>
      </c>
      <c r="I191" s="50">
        <f t="shared" si="5"/>
        <v>1710</v>
      </c>
      <c r="K191" s="48">
        <v>171</v>
      </c>
    </row>
    <row r="192" spans="8:11">
      <c r="H192" s="50">
        <f t="shared" si="6"/>
        <v>130200</v>
      </c>
      <c r="I192" s="50">
        <f t="shared" si="5"/>
        <v>1720</v>
      </c>
      <c r="K192" s="48">
        <v>172</v>
      </c>
    </row>
    <row r="193" spans="8:11">
      <c r="H193" s="50">
        <f t="shared" si="6"/>
        <v>130900</v>
      </c>
      <c r="I193" s="50">
        <f t="shared" si="5"/>
        <v>1730</v>
      </c>
      <c r="K193" s="48">
        <v>173</v>
      </c>
    </row>
    <row r="194" spans="8:11">
      <c r="H194" s="50">
        <f t="shared" si="6"/>
        <v>131600</v>
      </c>
      <c r="I194" s="50">
        <f t="shared" si="5"/>
        <v>1740</v>
      </c>
      <c r="K194" s="48">
        <v>174</v>
      </c>
    </row>
    <row r="195" spans="8:11">
      <c r="H195" s="50">
        <f t="shared" si="6"/>
        <v>132300</v>
      </c>
      <c r="I195" s="50">
        <f t="shared" si="5"/>
        <v>1750</v>
      </c>
      <c r="K195" s="48">
        <v>175</v>
      </c>
    </row>
    <row r="196" spans="8:11">
      <c r="H196" s="50">
        <f t="shared" si="6"/>
        <v>133000</v>
      </c>
      <c r="I196" s="50">
        <f t="shared" si="5"/>
        <v>1760</v>
      </c>
      <c r="K196" s="48">
        <v>176</v>
      </c>
    </row>
    <row r="197" spans="8:11">
      <c r="H197" s="50">
        <f t="shared" si="6"/>
        <v>133700</v>
      </c>
      <c r="I197" s="50">
        <f t="shared" si="5"/>
        <v>1770</v>
      </c>
      <c r="K197" s="48">
        <v>177</v>
      </c>
    </row>
    <row r="198" spans="8:11">
      <c r="H198" s="50">
        <f t="shared" si="6"/>
        <v>134400</v>
      </c>
      <c r="I198" s="50">
        <f t="shared" si="5"/>
        <v>1780</v>
      </c>
      <c r="K198" s="48">
        <v>178</v>
      </c>
    </row>
    <row r="199" spans="8:11">
      <c r="H199" s="50">
        <f t="shared" si="6"/>
        <v>135100</v>
      </c>
      <c r="I199" s="50">
        <f t="shared" ref="I199:I250" si="7">IF(I$5=0,1000*K199/100,$I$5*K199/100)</f>
        <v>1790</v>
      </c>
      <c r="K199" s="48">
        <v>179</v>
      </c>
    </row>
    <row r="200" spans="8:11">
      <c r="H200" s="50">
        <f t="shared" si="6"/>
        <v>135800</v>
      </c>
      <c r="I200" s="50">
        <f t="shared" si="7"/>
        <v>1800</v>
      </c>
      <c r="K200" s="48">
        <v>180</v>
      </c>
    </row>
    <row r="201" spans="8:11">
      <c r="H201" s="50">
        <f t="shared" si="6"/>
        <v>136500</v>
      </c>
      <c r="I201" s="50">
        <f t="shared" si="7"/>
        <v>1810</v>
      </c>
      <c r="K201" s="48">
        <v>181</v>
      </c>
    </row>
    <row r="202" spans="8:11">
      <c r="H202" s="50">
        <f t="shared" si="6"/>
        <v>137200</v>
      </c>
      <c r="I202" s="50">
        <f t="shared" si="7"/>
        <v>1820</v>
      </c>
      <c r="K202" s="48">
        <v>182</v>
      </c>
    </row>
    <row r="203" spans="8:11">
      <c r="H203" s="50">
        <f t="shared" si="6"/>
        <v>137900</v>
      </c>
      <c r="I203" s="50">
        <f t="shared" si="7"/>
        <v>1830</v>
      </c>
      <c r="K203" s="48">
        <v>183</v>
      </c>
    </row>
    <row r="204" spans="8:11">
      <c r="H204" s="50">
        <f t="shared" si="6"/>
        <v>138600</v>
      </c>
      <c r="I204" s="50">
        <f t="shared" si="7"/>
        <v>1840</v>
      </c>
      <c r="K204" s="48">
        <v>184</v>
      </c>
    </row>
    <row r="205" spans="8:11">
      <c r="H205" s="50">
        <f t="shared" si="6"/>
        <v>139300</v>
      </c>
      <c r="I205" s="50">
        <f t="shared" si="7"/>
        <v>1850</v>
      </c>
      <c r="K205" s="48">
        <v>185</v>
      </c>
    </row>
    <row r="206" spans="8:11">
      <c r="H206" s="50">
        <f t="shared" si="6"/>
        <v>140000</v>
      </c>
      <c r="I206" s="50">
        <f t="shared" si="7"/>
        <v>1860</v>
      </c>
      <c r="K206" s="48">
        <v>186</v>
      </c>
    </row>
    <row r="207" spans="8:11">
      <c r="H207" s="50">
        <f t="shared" si="6"/>
        <v>147000</v>
      </c>
      <c r="I207" s="50">
        <f t="shared" si="7"/>
        <v>1870</v>
      </c>
      <c r="K207" s="48">
        <v>187</v>
      </c>
    </row>
    <row r="208" spans="8:11">
      <c r="H208" s="50">
        <f t="shared" si="6"/>
        <v>154000</v>
      </c>
      <c r="I208" s="50">
        <f t="shared" si="7"/>
        <v>1880</v>
      </c>
      <c r="K208" s="48">
        <v>188</v>
      </c>
    </row>
    <row r="209" spans="8:11">
      <c r="H209" s="50">
        <f t="shared" si="6"/>
        <v>161000</v>
      </c>
      <c r="I209" s="50">
        <f t="shared" si="7"/>
        <v>1890</v>
      </c>
      <c r="K209" s="48">
        <v>189</v>
      </c>
    </row>
    <row r="210" spans="8:11">
      <c r="H210" s="50">
        <f t="shared" si="6"/>
        <v>168000</v>
      </c>
      <c r="I210" s="50">
        <f t="shared" si="7"/>
        <v>1900</v>
      </c>
      <c r="K210" s="48">
        <v>190</v>
      </c>
    </row>
    <row r="211" spans="8:11">
      <c r="H211" s="50">
        <f t="shared" si="6"/>
        <v>175000</v>
      </c>
      <c r="I211" s="50">
        <f t="shared" si="7"/>
        <v>1910</v>
      </c>
      <c r="K211" s="48">
        <v>191</v>
      </c>
    </row>
    <row r="212" spans="8:11">
      <c r="H212" s="50">
        <f t="shared" si="6"/>
        <v>182000</v>
      </c>
      <c r="I212" s="50">
        <f t="shared" si="7"/>
        <v>1920</v>
      </c>
      <c r="K212" s="48">
        <v>192</v>
      </c>
    </row>
    <row r="213" spans="8:11">
      <c r="H213" s="50">
        <f t="shared" si="6"/>
        <v>189000</v>
      </c>
      <c r="I213" s="50">
        <f t="shared" si="7"/>
        <v>1930</v>
      </c>
      <c r="K213" s="48">
        <v>193</v>
      </c>
    </row>
    <row r="214" spans="8:11">
      <c r="H214" s="50">
        <f t="shared" ref="H214:H236" si="8">$H$5*K228/100</f>
        <v>196000</v>
      </c>
      <c r="I214" s="50">
        <f t="shared" si="7"/>
        <v>1940</v>
      </c>
      <c r="K214" s="48">
        <v>194</v>
      </c>
    </row>
    <row r="215" spans="8:11">
      <c r="H215" s="50">
        <f t="shared" si="8"/>
        <v>203000</v>
      </c>
      <c r="I215" s="50">
        <f t="shared" si="7"/>
        <v>1950</v>
      </c>
      <c r="K215" s="48">
        <v>195</v>
      </c>
    </row>
    <row r="216" spans="8:11">
      <c r="H216" s="50">
        <f t="shared" si="8"/>
        <v>210000</v>
      </c>
      <c r="I216" s="50">
        <f t="shared" si="7"/>
        <v>1960</v>
      </c>
      <c r="K216" s="48">
        <v>196</v>
      </c>
    </row>
    <row r="217" spans="8:11">
      <c r="H217" s="50">
        <f t="shared" si="8"/>
        <v>217000</v>
      </c>
      <c r="I217" s="50">
        <f t="shared" si="7"/>
        <v>1970</v>
      </c>
      <c r="K217" s="48">
        <v>197</v>
      </c>
    </row>
    <row r="218" spans="8:11">
      <c r="H218" s="50">
        <f t="shared" si="8"/>
        <v>224000</v>
      </c>
      <c r="I218" s="50">
        <f t="shared" si="7"/>
        <v>1980</v>
      </c>
      <c r="K218" s="48">
        <v>198</v>
      </c>
    </row>
    <row r="219" spans="8:11">
      <c r="H219" s="50">
        <f t="shared" si="8"/>
        <v>231000</v>
      </c>
      <c r="I219" s="50">
        <f t="shared" si="7"/>
        <v>1990</v>
      </c>
      <c r="K219" s="48">
        <v>199</v>
      </c>
    </row>
    <row r="220" spans="8:11">
      <c r="H220" s="50">
        <f t="shared" si="8"/>
        <v>238000</v>
      </c>
      <c r="I220" s="50">
        <f t="shared" si="7"/>
        <v>2000</v>
      </c>
      <c r="K220" s="48">
        <v>200</v>
      </c>
    </row>
    <row r="221" spans="8:11">
      <c r="H221" s="50">
        <f t="shared" si="8"/>
        <v>245000</v>
      </c>
      <c r="I221" s="50">
        <f t="shared" si="7"/>
        <v>2100</v>
      </c>
      <c r="K221" s="48">
        <v>210</v>
      </c>
    </row>
    <row r="222" spans="8:11">
      <c r="H222" s="50">
        <f t="shared" si="8"/>
        <v>252000</v>
      </c>
      <c r="I222" s="50">
        <f t="shared" si="7"/>
        <v>2200</v>
      </c>
      <c r="K222" s="48">
        <v>220</v>
      </c>
    </row>
    <row r="223" spans="8:11">
      <c r="H223" s="50">
        <f t="shared" si="8"/>
        <v>259000</v>
      </c>
      <c r="I223" s="50">
        <f t="shared" si="7"/>
        <v>2300</v>
      </c>
      <c r="K223" s="48">
        <v>230</v>
      </c>
    </row>
    <row r="224" spans="8:11">
      <c r="H224" s="50">
        <f t="shared" si="8"/>
        <v>266000</v>
      </c>
      <c r="I224" s="50">
        <f t="shared" si="7"/>
        <v>2400</v>
      </c>
      <c r="K224" s="48">
        <v>240</v>
      </c>
    </row>
    <row r="225" spans="8:11">
      <c r="H225" s="50">
        <f t="shared" si="8"/>
        <v>273000</v>
      </c>
      <c r="I225" s="50">
        <f t="shared" si="7"/>
        <v>2500</v>
      </c>
      <c r="K225" s="48">
        <v>250</v>
      </c>
    </row>
    <row r="226" spans="8:11">
      <c r="H226" s="50">
        <f t="shared" si="8"/>
        <v>280000</v>
      </c>
      <c r="I226" s="50">
        <f t="shared" si="7"/>
        <v>2600</v>
      </c>
      <c r="K226" s="48">
        <v>260</v>
      </c>
    </row>
    <row r="227" spans="8:11">
      <c r="H227" s="50">
        <f t="shared" si="8"/>
        <v>287000</v>
      </c>
      <c r="I227" s="50">
        <f t="shared" si="7"/>
        <v>2700</v>
      </c>
      <c r="K227" s="48">
        <v>270</v>
      </c>
    </row>
    <row r="228" spans="8:11">
      <c r="H228" s="50">
        <f t="shared" si="8"/>
        <v>294000</v>
      </c>
      <c r="I228" s="50">
        <f t="shared" si="7"/>
        <v>2800</v>
      </c>
      <c r="K228" s="48">
        <v>280</v>
      </c>
    </row>
    <row r="229" spans="8:11">
      <c r="H229" s="50">
        <f t="shared" si="8"/>
        <v>301000</v>
      </c>
      <c r="I229" s="50">
        <f t="shared" si="7"/>
        <v>2900</v>
      </c>
      <c r="K229" s="48">
        <v>290</v>
      </c>
    </row>
    <row r="230" spans="8:11">
      <c r="H230" s="50">
        <f t="shared" si="8"/>
        <v>308000</v>
      </c>
      <c r="I230" s="50">
        <f t="shared" si="7"/>
        <v>3000</v>
      </c>
      <c r="K230" s="48">
        <v>300</v>
      </c>
    </row>
    <row r="231" spans="8:11">
      <c r="H231" s="50">
        <f t="shared" si="8"/>
        <v>315000</v>
      </c>
      <c r="I231" s="50">
        <f t="shared" si="7"/>
        <v>3100</v>
      </c>
      <c r="K231" s="48">
        <v>310</v>
      </c>
    </row>
    <row r="232" spans="8:11">
      <c r="H232" s="50">
        <f t="shared" si="8"/>
        <v>322000</v>
      </c>
      <c r="I232" s="50">
        <f t="shared" si="7"/>
        <v>3200</v>
      </c>
      <c r="K232" s="48">
        <v>320</v>
      </c>
    </row>
    <row r="233" spans="8:11">
      <c r="H233" s="50">
        <f t="shared" si="8"/>
        <v>329000</v>
      </c>
      <c r="I233" s="50">
        <f t="shared" si="7"/>
        <v>3300</v>
      </c>
      <c r="K233" s="48">
        <v>330</v>
      </c>
    </row>
    <row r="234" spans="8:11">
      <c r="H234" s="50">
        <f t="shared" si="8"/>
        <v>336000</v>
      </c>
      <c r="I234" s="50">
        <f t="shared" si="7"/>
        <v>3400</v>
      </c>
      <c r="K234" s="48">
        <v>340</v>
      </c>
    </row>
    <row r="235" spans="8:11">
      <c r="H235" s="50">
        <f t="shared" si="8"/>
        <v>343000</v>
      </c>
      <c r="I235" s="50">
        <f t="shared" si="7"/>
        <v>3500</v>
      </c>
      <c r="K235" s="48">
        <v>350</v>
      </c>
    </row>
    <row r="236" spans="8:11">
      <c r="H236" s="50">
        <f t="shared" si="8"/>
        <v>350000</v>
      </c>
      <c r="I236" s="50">
        <f t="shared" si="7"/>
        <v>3600</v>
      </c>
      <c r="K236" s="48">
        <v>360</v>
      </c>
    </row>
    <row r="237" spans="8:11">
      <c r="I237" s="50">
        <f t="shared" si="7"/>
        <v>3700</v>
      </c>
      <c r="K237" s="48">
        <v>370</v>
      </c>
    </row>
    <row r="238" spans="8:11">
      <c r="I238" s="50">
        <f t="shared" si="7"/>
        <v>3800</v>
      </c>
      <c r="K238" s="48">
        <v>380</v>
      </c>
    </row>
    <row r="239" spans="8:11">
      <c r="I239" s="50">
        <f t="shared" si="7"/>
        <v>3900</v>
      </c>
      <c r="K239" s="48">
        <v>390</v>
      </c>
    </row>
    <row r="240" spans="8:11">
      <c r="I240" s="50">
        <f t="shared" si="7"/>
        <v>4000</v>
      </c>
      <c r="K240" s="48">
        <v>400</v>
      </c>
    </row>
    <row r="241" spans="9:11">
      <c r="I241" s="50">
        <f t="shared" si="7"/>
        <v>4100</v>
      </c>
      <c r="K241" s="48">
        <v>410</v>
      </c>
    </row>
    <row r="242" spans="9:11">
      <c r="I242" s="50">
        <f t="shared" si="7"/>
        <v>4200</v>
      </c>
      <c r="K242" s="48">
        <v>420</v>
      </c>
    </row>
    <row r="243" spans="9:11">
      <c r="I243" s="50">
        <f t="shared" si="7"/>
        <v>4300</v>
      </c>
      <c r="K243" s="48">
        <v>430</v>
      </c>
    </row>
    <row r="244" spans="9:11">
      <c r="I244" s="50">
        <f t="shared" si="7"/>
        <v>4400</v>
      </c>
      <c r="K244" s="48">
        <v>440</v>
      </c>
    </row>
    <row r="245" spans="9:11">
      <c r="I245" s="50">
        <f t="shared" si="7"/>
        <v>4500</v>
      </c>
      <c r="K245" s="48">
        <v>450</v>
      </c>
    </row>
    <row r="246" spans="9:11">
      <c r="I246" s="50">
        <f t="shared" si="7"/>
        <v>4600</v>
      </c>
      <c r="K246" s="48">
        <v>460</v>
      </c>
    </row>
    <row r="247" spans="9:11">
      <c r="I247" s="50">
        <f t="shared" si="7"/>
        <v>4700</v>
      </c>
      <c r="K247" s="48">
        <v>470</v>
      </c>
    </row>
    <row r="248" spans="9:11">
      <c r="I248" s="50">
        <f t="shared" si="7"/>
        <v>4800</v>
      </c>
      <c r="K248" s="48">
        <v>480</v>
      </c>
    </row>
    <row r="249" spans="9:11">
      <c r="I249" s="50">
        <f t="shared" si="7"/>
        <v>4900</v>
      </c>
      <c r="K249" s="48">
        <v>490</v>
      </c>
    </row>
    <row r="250" spans="9:11">
      <c r="I250" s="50">
        <f t="shared" si="7"/>
        <v>5000</v>
      </c>
      <c r="K250" s="48">
        <v>500</v>
      </c>
    </row>
  </sheetData>
  <sheetProtection password="CB39" sheet="1" objects="1" scenarios="1" selectLockedCells="1"/>
  <dataConsolidate/>
  <mergeCells count="2">
    <mergeCell ref="B2:C2"/>
    <mergeCell ref="B36:C52"/>
  </mergeCells>
  <dataValidations count="6">
    <dataValidation type="list" showInputMessage="1" showErrorMessage="1" prompt="Anbefalt levetid er første verdi i listen." sqref="C19">
      <formula1>$F$5:$F$101</formula1>
    </dataValidation>
    <dataValidation allowBlank="1" showInputMessage="1" showErrorMessage="1" prompt="Bare relevant med full offentlig finansiering." sqref="C33"/>
    <dataValidation type="decimal" allowBlank="1" showInputMessage="1" showErrorMessage="1" error="Andelen kan ikke overstige 100 %" prompt="Andel skrives inn i prosent, fra 0 til 100 %_x000a_" sqref="C18">
      <formula1>0</formula1>
      <formula2>1</formula2>
    </dataValidation>
    <dataValidation type="list" allowBlank="1" showInputMessage="1" showErrorMessage="1" prompt="Anbefalt verdi er første verdi i listen" sqref="C17">
      <formula1>$I$5:$I$250</formula1>
    </dataValidation>
    <dataValidation type="list" allowBlank="1" showInputMessage="1" showErrorMessage="1" prompt="Anbefalt verdi er første verdi i listen" sqref="C16">
      <formula1>$H$5:$H$236</formula1>
    </dataValidation>
    <dataValidation type="list" allowBlank="1" showInputMessage="1" showErrorMessage="1" prompt="Endring av periode gjøres i fanen &quot;Forutsetninger&quot;" sqref="C5">
      <formula1>$C$5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sheetPr codeName="Sheet11">
    <tabColor rgb="FF00B0F0"/>
    <pageSetUpPr fitToPage="1"/>
  </sheetPr>
  <dimension ref="A1:K250"/>
  <sheetViews>
    <sheetView topLeftCell="B1" zoomScale="80" zoomScaleNormal="80" workbookViewId="0">
      <selection activeCell="C15" sqref="C15"/>
    </sheetView>
  </sheetViews>
  <sheetFormatPr defaultColWidth="9.109375" defaultRowHeight="14.4"/>
  <cols>
    <col min="1" max="1" width="4.3320312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Forutsetninger!A19</f>
        <v>9</v>
      </c>
      <c r="B1" s="47" t="str">
        <f>Forutsetninger!B19</f>
        <v>Rampe ned i vannet på badestrand</v>
      </c>
    </row>
    <row r="2" spans="1:11" ht="82.5" customHeight="1">
      <c r="B2" s="113" t="s">
        <v>95</v>
      </c>
      <c r="C2" s="114"/>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25</v>
      </c>
      <c r="G5" s="55">
        <f>VLOOKUP($A$1,Forutsetninger!$A$11:$G$30,4,TRUE)</f>
        <v>1</v>
      </c>
      <c r="H5" s="55">
        <f>VLOOKUP($A$1,Forutsetninger!$A$11:$G$30,5,TRUE)</f>
        <v>200000</v>
      </c>
      <c r="I5" s="55">
        <f>VLOOKUP($A$1,Forutsetninger!$A$11:$F$30,6,TRUE)</f>
        <v>20000</v>
      </c>
    </row>
    <row r="6" spans="1:11">
      <c r="B6" s="56" t="s">
        <v>15</v>
      </c>
      <c r="C6" s="57">
        <f>Diskonteringsrente</f>
        <v>0.04</v>
      </c>
      <c r="F6" s="48">
        <v>0.3</v>
      </c>
      <c r="G6" s="50">
        <v>0</v>
      </c>
      <c r="H6" s="48">
        <v>0</v>
      </c>
      <c r="I6" s="50">
        <f>IF(I$5=0,1000*K6/100,$I$5*K6/100)</f>
        <v>-2800</v>
      </c>
      <c r="K6" s="48">
        <v>-14</v>
      </c>
    </row>
    <row r="7" spans="1:11" hidden="1">
      <c r="B7" s="58" t="s">
        <v>5</v>
      </c>
      <c r="C7" s="59">
        <f>Forutsetninger!$C3</f>
        <v>0.2</v>
      </c>
      <c r="F7" s="48">
        <v>0.5</v>
      </c>
      <c r="G7" s="48">
        <v>0.3</v>
      </c>
      <c r="H7" s="50">
        <f t="shared" ref="H7:H21" si="0">$H$5*K21/100</f>
        <v>2000</v>
      </c>
      <c r="I7" s="50">
        <f t="shared" ref="I7:I70" si="1">IF(I$5=0,1000*K7/100,$I$5*K7/100)</f>
        <v>-2600</v>
      </c>
      <c r="K7" s="48">
        <v>-13</v>
      </c>
    </row>
    <row r="8" spans="1:11">
      <c r="A8" s="51"/>
      <c r="B8" s="60"/>
      <c r="C8" s="60"/>
      <c r="D8" s="51"/>
      <c r="F8" s="48">
        <v>1</v>
      </c>
      <c r="G8" s="48">
        <v>0.5</v>
      </c>
      <c r="H8" s="50">
        <f t="shared" si="0"/>
        <v>4000</v>
      </c>
      <c r="I8" s="50">
        <f t="shared" si="1"/>
        <v>-2400</v>
      </c>
      <c r="K8" s="48">
        <v>-12</v>
      </c>
    </row>
    <row r="9" spans="1:11" ht="15" thickBot="1">
      <c r="A9" s="51"/>
      <c r="B9" s="61" t="s">
        <v>56</v>
      </c>
      <c r="C9" s="61"/>
      <c r="D9" s="51"/>
      <c r="F9" s="48">
        <v>2</v>
      </c>
      <c r="G9" s="48">
        <v>1</v>
      </c>
      <c r="H9" s="50">
        <f t="shared" si="0"/>
        <v>6000</v>
      </c>
      <c r="I9" s="50">
        <f t="shared" si="1"/>
        <v>-2200</v>
      </c>
      <c r="K9" s="48">
        <v>-11</v>
      </c>
    </row>
    <row r="10" spans="1:11">
      <c r="B10" s="56" t="s">
        <v>70</v>
      </c>
      <c r="C10" s="62" t="s">
        <v>64</v>
      </c>
      <c r="F10" s="48">
        <v>3</v>
      </c>
      <c r="G10" s="48">
        <v>2</v>
      </c>
      <c r="H10" s="50">
        <f t="shared" si="0"/>
        <v>8000</v>
      </c>
      <c r="I10" s="50">
        <f t="shared" si="1"/>
        <v>-2000</v>
      </c>
      <c r="K10" s="48">
        <v>-10</v>
      </c>
    </row>
    <row r="11" spans="1:11">
      <c r="B11" s="63" t="s">
        <v>72</v>
      </c>
      <c r="C11" s="62" t="s">
        <v>64</v>
      </c>
      <c r="F11" s="48">
        <v>6</v>
      </c>
      <c r="G11" s="48">
        <v>3</v>
      </c>
      <c r="H11" s="50">
        <f t="shared" si="0"/>
        <v>10000</v>
      </c>
      <c r="I11" s="50">
        <f t="shared" si="1"/>
        <v>-1800</v>
      </c>
      <c r="K11" s="48">
        <v>-9</v>
      </c>
    </row>
    <row r="12" spans="1:11">
      <c r="A12" s="51"/>
      <c r="B12" s="56" t="s">
        <v>78</v>
      </c>
      <c r="C12" s="64">
        <f>G5</f>
        <v>1</v>
      </c>
      <c r="D12" s="51"/>
      <c r="F12" s="48">
        <v>7</v>
      </c>
      <c r="G12" s="48">
        <v>6</v>
      </c>
      <c r="H12" s="50">
        <f t="shared" si="0"/>
        <v>12000</v>
      </c>
      <c r="I12" s="50">
        <f t="shared" si="1"/>
        <v>-1600</v>
      </c>
      <c r="K12" s="48">
        <v>-8</v>
      </c>
    </row>
    <row r="13" spans="1:11">
      <c r="A13" s="51"/>
      <c r="B13" s="51"/>
      <c r="C13" s="65"/>
      <c r="D13" s="51"/>
      <c r="F13" s="48">
        <v>8</v>
      </c>
      <c r="G13" s="48">
        <v>7</v>
      </c>
      <c r="H13" s="50">
        <f t="shared" si="0"/>
        <v>14000</v>
      </c>
      <c r="I13" s="50">
        <f t="shared" si="1"/>
        <v>-1400</v>
      </c>
      <c r="K13" s="48">
        <v>-7</v>
      </c>
    </row>
    <row r="14" spans="1:11" ht="15" thickBot="1">
      <c r="A14" s="51"/>
      <c r="B14" s="61" t="s">
        <v>55</v>
      </c>
      <c r="C14" s="66"/>
      <c r="D14" s="51"/>
      <c r="F14" s="48">
        <v>9</v>
      </c>
      <c r="G14" s="48">
        <v>8</v>
      </c>
      <c r="H14" s="50">
        <f t="shared" si="0"/>
        <v>16000</v>
      </c>
      <c r="I14" s="50">
        <f t="shared" si="1"/>
        <v>-1200</v>
      </c>
      <c r="K14" s="48">
        <v>-6</v>
      </c>
    </row>
    <row r="15" spans="1:11">
      <c r="B15" s="67" t="str">
        <f>"Enheter installert av tiltaket"&amp;" ("&amp;E5&amp;")"</f>
        <v>Enheter installert av tiltaket (Stk.)</v>
      </c>
      <c r="C15" s="68" t="s">
        <v>64</v>
      </c>
      <c r="F15" s="48">
        <v>10</v>
      </c>
      <c r="G15" s="48">
        <v>9</v>
      </c>
      <c r="H15" s="50">
        <f t="shared" si="0"/>
        <v>18000</v>
      </c>
      <c r="I15" s="50">
        <f t="shared" si="1"/>
        <v>-1000</v>
      </c>
      <c r="K15" s="48">
        <v>-5</v>
      </c>
    </row>
    <row r="16" spans="1:11">
      <c r="B16" s="56" t="str">
        <f>"Kostnad ved å installere tiltak (kroner pr tiltak), anbefalt kostnad er "&amp;H5&amp;" "&amp;"kroner"</f>
        <v>Kostnad ved å installere tiltak (kroner pr tiltak), anbefalt kostnad er 200000 kroner</v>
      </c>
      <c r="C16" s="69">
        <v>200000</v>
      </c>
      <c r="F16" s="48">
        <v>12</v>
      </c>
      <c r="G16" s="48">
        <v>10</v>
      </c>
      <c r="H16" s="50">
        <f t="shared" si="0"/>
        <v>20000</v>
      </c>
      <c r="I16" s="50">
        <f t="shared" si="1"/>
        <v>-800</v>
      </c>
      <c r="K16" s="48">
        <v>-4</v>
      </c>
    </row>
    <row r="17" spans="1:11">
      <c r="B17" s="56" t="str">
        <f>"Årlig drifts og vedlikeholdskostnader (kroner pr tiltak), anbefalt kostnad er "&amp;I5&amp;" "&amp;"kroner"</f>
        <v>Årlig drifts og vedlikeholdskostnader (kroner pr tiltak), anbefalt kostnad er 20000 kroner</v>
      </c>
      <c r="C17" s="70">
        <v>20000</v>
      </c>
      <c r="F17" s="48">
        <v>13</v>
      </c>
      <c r="G17" s="48">
        <v>12</v>
      </c>
      <c r="H17" s="50">
        <f t="shared" si="0"/>
        <v>22000</v>
      </c>
      <c r="I17" s="50">
        <f t="shared" si="1"/>
        <v>-600</v>
      </c>
      <c r="K17" s="48">
        <v>-3</v>
      </c>
    </row>
    <row r="18" spans="1:11">
      <c r="B18" s="56" t="s">
        <v>9</v>
      </c>
      <c r="C18" s="71">
        <v>1</v>
      </c>
      <c r="F18" s="48">
        <v>14</v>
      </c>
      <c r="G18" s="48">
        <v>13</v>
      </c>
      <c r="H18" s="50">
        <f t="shared" si="0"/>
        <v>24000</v>
      </c>
      <c r="I18" s="50">
        <f t="shared" si="1"/>
        <v>-400</v>
      </c>
      <c r="K18" s="48">
        <v>-2</v>
      </c>
    </row>
    <row r="19" spans="1:11">
      <c r="B19" s="53" t="str">
        <f>"Tiltakets levetid (år), anbefalt levetid er "&amp;F5&amp;" "&amp;"år"</f>
        <v>Tiltakets levetid (år), anbefalt levetid er 25 år</v>
      </c>
      <c r="C19" s="72">
        <v>25</v>
      </c>
      <c r="F19" s="48">
        <v>15</v>
      </c>
      <c r="G19" s="48">
        <v>14</v>
      </c>
      <c r="H19" s="50">
        <f t="shared" si="0"/>
        <v>26000</v>
      </c>
      <c r="I19" s="50">
        <f t="shared" si="1"/>
        <v>-200</v>
      </c>
      <c r="K19" s="48">
        <v>-1</v>
      </c>
    </row>
    <row r="20" spans="1:11">
      <c r="B20" s="51"/>
      <c r="F20" s="48">
        <v>16</v>
      </c>
      <c r="G20" s="48">
        <v>15</v>
      </c>
      <c r="H20" s="50">
        <f t="shared" si="0"/>
        <v>28000</v>
      </c>
      <c r="I20" s="50">
        <f t="shared" si="1"/>
        <v>0</v>
      </c>
      <c r="K20" s="48">
        <v>0</v>
      </c>
    </row>
    <row r="21" spans="1:11" ht="16.2" thickBot="1">
      <c r="B21" s="73" t="s">
        <v>16</v>
      </c>
      <c r="C21" s="74"/>
      <c r="F21" s="48">
        <v>17</v>
      </c>
      <c r="G21" s="48">
        <v>16</v>
      </c>
      <c r="H21" s="50">
        <f t="shared" si="0"/>
        <v>30000</v>
      </c>
      <c r="I21" s="50">
        <f t="shared" si="1"/>
        <v>200</v>
      </c>
      <c r="K21" s="48">
        <v>1</v>
      </c>
    </row>
    <row r="22" spans="1:11">
      <c r="A22" s="51"/>
      <c r="B22" s="75" t="s">
        <v>21</v>
      </c>
      <c r="C22" s="76" t="e">
        <f>(C23+C24)*Afaktor</f>
        <v>#VALUE!</v>
      </c>
      <c r="F22" s="48">
        <v>20</v>
      </c>
      <c r="G22" s="48">
        <v>17</v>
      </c>
      <c r="H22" s="50">
        <f t="shared" ref="H22:H85" si="2">$H$5*K36/100</f>
        <v>32000</v>
      </c>
      <c r="I22" s="50">
        <f t="shared" si="1"/>
        <v>400</v>
      </c>
      <c r="K22" s="48">
        <v>2</v>
      </c>
    </row>
    <row r="23" spans="1:11" hidden="1">
      <c r="A23" s="51"/>
      <c r="B23" s="77" t="s">
        <v>79</v>
      </c>
      <c r="C23" s="78" t="e">
        <f>$C$10*$C$12</f>
        <v>#VALUE!</v>
      </c>
      <c r="F23" s="48">
        <v>21</v>
      </c>
      <c r="G23" s="48">
        <v>20</v>
      </c>
      <c r="H23" s="50">
        <f t="shared" si="2"/>
        <v>34000</v>
      </c>
      <c r="I23" s="50">
        <f t="shared" si="1"/>
        <v>600</v>
      </c>
      <c r="K23" s="48">
        <v>3</v>
      </c>
    </row>
    <row r="24" spans="1:11" hidden="1">
      <c r="B24" s="77" t="s">
        <v>80</v>
      </c>
      <c r="C24" s="78" t="e">
        <f>$C$12*Virkedager_pr_år*Relativ_verdsetting*$C$11</f>
        <v>#VALUE!</v>
      </c>
      <c r="F24" s="48">
        <v>22</v>
      </c>
      <c r="G24" s="48">
        <v>21</v>
      </c>
      <c r="H24" s="50">
        <f t="shared" si="2"/>
        <v>36000</v>
      </c>
      <c r="I24" s="50">
        <f t="shared" si="1"/>
        <v>800</v>
      </c>
      <c r="K24" s="48">
        <v>4</v>
      </c>
    </row>
    <row r="25" spans="1:11" hidden="1">
      <c r="B25" s="77" t="s">
        <v>13</v>
      </c>
      <c r="C25" s="78">
        <f>INT(Analyseperiode/$C$19)+1</f>
        <v>2</v>
      </c>
      <c r="F25" s="48">
        <v>23</v>
      </c>
      <c r="G25" s="48">
        <v>22</v>
      </c>
      <c r="H25" s="50">
        <f t="shared" si="2"/>
        <v>38000</v>
      </c>
      <c r="I25" s="50">
        <f t="shared" si="1"/>
        <v>1000</v>
      </c>
      <c r="K25" s="48">
        <v>5</v>
      </c>
    </row>
    <row r="26" spans="1:11" hidden="1">
      <c r="B26" s="77" t="s">
        <v>12</v>
      </c>
      <c r="C26" s="79">
        <f>(1-(1+Diskonteringsrente)^(-$C$25*$C$19))/(1-(1+Diskonteringsrente)^(-$C$19))+((Analyseperiode-$C$19*$C$25)/$C$19)*(1+Diskonteringsrente)^-Analyseperiode</f>
        <v>0.99999999999999978</v>
      </c>
      <c r="F26" s="48">
        <v>24</v>
      </c>
      <c r="G26" s="48">
        <v>23</v>
      </c>
      <c r="H26" s="50">
        <f t="shared" si="2"/>
        <v>40000</v>
      </c>
      <c r="I26" s="50">
        <f t="shared" si="1"/>
        <v>1200</v>
      </c>
      <c r="K26" s="48">
        <v>6</v>
      </c>
    </row>
    <row r="27" spans="1:11" hidden="1">
      <c r="B27" s="77"/>
      <c r="C27" s="78"/>
      <c r="F27" s="48">
        <v>25</v>
      </c>
      <c r="G27" s="48">
        <v>24</v>
      </c>
      <c r="H27" s="50">
        <f t="shared" si="2"/>
        <v>42000</v>
      </c>
      <c r="I27" s="50">
        <f t="shared" si="1"/>
        <v>1400</v>
      </c>
      <c r="K27" s="48">
        <v>7</v>
      </c>
    </row>
    <row r="28" spans="1:11">
      <c r="B28" s="80" t="s">
        <v>11</v>
      </c>
      <c r="C28" s="81" t="e">
        <f>C29+C30+C31</f>
        <v>#VALUE!</v>
      </c>
      <c r="F28" s="48">
        <v>26</v>
      </c>
      <c r="G28" s="48">
        <v>25</v>
      </c>
      <c r="H28" s="50">
        <f t="shared" si="2"/>
        <v>44000</v>
      </c>
      <c r="I28" s="50">
        <f t="shared" si="1"/>
        <v>1600</v>
      </c>
      <c r="K28" s="48">
        <v>8</v>
      </c>
    </row>
    <row r="29" spans="1:11">
      <c r="B29" s="77" t="s">
        <v>17</v>
      </c>
      <c r="C29" s="78" t="e">
        <f>C16*C26*C15</f>
        <v>#VALUE!</v>
      </c>
      <c r="F29" s="48">
        <v>28</v>
      </c>
      <c r="G29" s="48">
        <v>26</v>
      </c>
      <c r="H29" s="50">
        <f t="shared" si="2"/>
        <v>46000</v>
      </c>
      <c r="I29" s="50">
        <f t="shared" si="1"/>
        <v>1800</v>
      </c>
      <c r="K29" s="48">
        <v>9</v>
      </c>
    </row>
    <row r="30" spans="1:11">
      <c r="B30" s="77" t="s">
        <v>69</v>
      </c>
      <c r="C30" s="78" t="e">
        <f>$C$17*C15*Afaktor</f>
        <v>#VALUE!</v>
      </c>
      <c r="F30" s="48">
        <v>29</v>
      </c>
      <c r="G30" s="48">
        <v>28</v>
      </c>
      <c r="H30" s="50">
        <f t="shared" si="2"/>
        <v>48000</v>
      </c>
      <c r="I30" s="50">
        <f t="shared" si="1"/>
        <v>2000</v>
      </c>
      <c r="K30" s="48">
        <v>10</v>
      </c>
    </row>
    <row r="31" spans="1:11">
      <c r="B31" s="77" t="s">
        <v>59</v>
      </c>
      <c r="C31" s="82" t="e">
        <f>C18*(C30+C29)*Skyggepris</f>
        <v>#VALUE!</v>
      </c>
      <c r="F31" s="48">
        <v>30</v>
      </c>
      <c r="G31" s="48">
        <v>29</v>
      </c>
      <c r="H31" s="50">
        <f t="shared" si="2"/>
        <v>50000</v>
      </c>
      <c r="I31" s="50">
        <f t="shared" si="1"/>
        <v>2200</v>
      </c>
      <c r="K31" s="48">
        <v>11</v>
      </c>
    </row>
    <row r="32" spans="1:11">
      <c r="B32" s="80" t="s">
        <v>14</v>
      </c>
      <c r="C32" s="81" t="e">
        <f>C22-C28</f>
        <v>#VALUE!</v>
      </c>
      <c r="D32" s="48" t="s">
        <v>61</v>
      </c>
      <c r="F32" s="48">
        <v>31</v>
      </c>
      <c r="G32" s="48">
        <v>30</v>
      </c>
      <c r="H32" s="50">
        <f t="shared" si="2"/>
        <v>52000</v>
      </c>
      <c r="I32" s="50">
        <f t="shared" si="1"/>
        <v>2400</v>
      </c>
      <c r="K32" s="48">
        <v>12</v>
      </c>
    </row>
    <row r="33" spans="2:11" ht="15" thickBot="1">
      <c r="B33" s="83" t="s">
        <v>57</v>
      </c>
      <c r="C33" s="84" t="e">
        <f>IF(C18=1,C32/(C29+C30), "Ikke relevant")</f>
        <v>#VALUE!</v>
      </c>
      <c r="D33" s="48" t="s">
        <v>62</v>
      </c>
      <c r="F33" s="48">
        <v>32</v>
      </c>
      <c r="G33" s="48">
        <v>31</v>
      </c>
      <c r="H33" s="50">
        <f t="shared" si="2"/>
        <v>54000</v>
      </c>
      <c r="I33" s="50">
        <f t="shared" si="1"/>
        <v>2600</v>
      </c>
      <c r="K33" s="48">
        <v>13</v>
      </c>
    </row>
    <row r="34" spans="2:11">
      <c r="F34" s="48">
        <v>33</v>
      </c>
      <c r="G34" s="48">
        <v>32</v>
      </c>
      <c r="H34" s="50">
        <f t="shared" si="2"/>
        <v>56000</v>
      </c>
      <c r="I34" s="50">
        <f t="shared" si="1"/>
        <v>2800</v>
      </c>
      <c r="K34" s="48">
        <v>14</v>
      </c>
    </row>
    <row r="35" spans="2:11" ht="15" thickBot="1">
      <c r="B35" s="74" t="s">
        <v>60</v>
      </c>
      <c r="C35" s="51"/>
      <c r="F35" s="48">
        <v>34</v>
      </c>
      <c r="G35" s="48">
        <v>33</v>
      </c>
      <c r="H35" s="50">
        <f t="shared" si="2"/>
        <v>58000</v>
      </c>
      <c r="I35" s="50">
        <f t="shared" si="1"/>
        <v>3000</v>
      </c>
      <c r="K35" s="48">
        <v>15</v>
      </c>
    </row>
    <row r="36" spans="2:11">
      <c r="B36" s="107" t="s">
        <v>131</v>
      </c>
      <c r="C36" s="108"/>
      <c r="D36" s="85"/>
      <c r="F36" s="48">
        <v>35</v>
      </c>
      <c r="G36" s="48">
        <v>34</v>
      </c>
      <c r="H36" s="50">
        <f t="shared" si="2"/>
        <v>60000</v>
      </c>
      <c r="I36" s="50">
        <f t="shared" si="1"/>
        <v>3200</v>
      </c>
      <c r="K36" s="48">
        <v>16</v>
      </c>
    </row>
    <row r="37" spans="2:11">
      <c r="B37" s="109"/>
      <c r="C37" s="110"/>
      <c r="D37" s="85"/>
      <c r="F37" s="48">
        <v>36</v>
      </c>
      <c r="G37" s="48">
        <v>35</v>
      </c>
      <c r="H37" s="50">
        <f t="shared" si="2"/>
        <v>62000</v>
      </c>
      <c r="I37" s="50">
        <f t="shared" si="1"/>
        <v>3400</v>
      </c>
      <c r="K37" s="48">
        <v>17</v>
      </c>
    </row>
    <row r="38" spans="2:11">
      <c r="B38" s="109"/>
      <c r="C38" s="110"/>
      <c r="D38" s="85"/>
      <c r="F38" s="48">
        <v>37</v>
      </c>
      <c r="G38" s="48">
        <v>36</v>
      </c>
      <c r="H38" s="50">
        <f t="shared" si="2"/>
        <v>64000</v>
      </c>
      <c r="I38" s="50">
        <f t="shared" si="1"/>
        <v>3600</v>
      </c>
      <c r="K38" s="48">
        <v>18</v>
      </c>
    </row>
    <row r="39" spans="2:11">
      <c r="B39" s="109"/>
      <c r="C39" s="110"/>
      <c r="D39" s="85"/>
      <c r="F39" s="48">
        <v>38</v>
      </c>
      <c r="G39" s="48">
        <v>37</v>
      </c>
      <c r="H39" s="50">
        <f t="shared" si="2"/>
        <v>66000</v>
      </c>
      <c r="I39" s="50">
        <f t="shared" si="1"/>
        <v>3800</v>
      </c>
      <c r="K39" s="48">
        <v>19</v>
      </c>
    </row>
    <row r="40" spans="2:11">
      <c r="B40" s="109"/>
      <c r="C40" s="110"/>
      <c r="D40" s="85"/>
      <c r="F40" s="48">
        <v>39</v>
      </c>
      <c r="G40" s="48">
        <v>38</v>
      </c>
      <c r="H40" s="50">
        <f t="shared" si="2"/>
        <v>68000</v>
      </c>
      <c r="I40" s="50">
        <f t="shared" si="1"/>
        <v>4000</v>
      </c>
      <c r="K40" s="48">
        <v>20</v>
      </c>
    </row>
    <row r="41" spans="2:11">
      <c r="B41" s="109"/>
      <c r="C41" s="110"/>
      <c r="D41" s="85"/>
      <c r="F41" s="48">
        <v>40</v>
      </c>
      <c r="G41" s="48">
        <v>39</v>
      </c>
      <c r="H41" s="50">
        <f t="shared" si="2"/>
        <v>70000</v>
      </c>
      <c r="I41" s="50">
        <f t="shared" si="1"/>
        <v>4200</v>
      </c>
      <c r="K41" s="48">
        <v>21</v>
      </c>
    </row>
    <row r="42" spans="2:11">
      <c r="B42" s="109"/>
      <c r="C42" s="110"/>
      <c r="D42" s="85"/>
      <c r="F42" s="48">
        <v>41</v>
      </c>
      <c r="G42" s="48">
        <v>40</v>
      </c>
      <c r="H42" s="50">
        <f t="shared" si="2"/>
        <v>72000</v>
      </c>
      <c r="I42" s="50">
        <f t="shared" si="1"/>
        <v>4400</v>
      </c>
      <c r="K42" s="48">
        <v>22</v>
      </c>
    </row>
    <row r="43" spans="2:11">
      <c r="B43" s="109"/>
      <c r="C43" s="110"/>
      <c r="D43" s="85"/>
      <c r="F43" s="48">
        <v>42</v>
      </c>
      <c r="G43" s="48">
        <v>41</v>
      </c>
      <c r="H43" s="50">
        <f t="shared" si="2"/>
        <v>74000</v>
      </c>
      <c r="I43" s="50">
        <f t="shared" si="1"/>
        <v>4600</v>
      </c>
      <c r="K43" s="48">
        <v>23</v>
      </c>
    </row>
    <row r="44" spans="2:11">
      <c r="B44" s="109"/>
      <c r="C44" s="110"/>
      <c r="D44" s="85"/>
      <c r="F44" s="48">
        <v>43</v>
      </c>
      <c r="G44" s="48">
        <v>42</v>
      </c>
      <c r="H44" s="50">
        <f t="shared" si="2"/>
        <v>76000</v>
      </c>
      <c r="I44" s="50">
        <f t="shared" si="1"/>
        <v>4800</v>
      </c>
      <c r="K44" s="48">
        <v>24</v>
      </c>
    </row>
    <row r="45" spans="2:11">
      <c r="B45" s="109"/>
      <c r="C45" s="110"/>
      <c r="D45" s="85"/>
      <c r="F45" s="48">
        <v>44</v>
      </c>
      <c r="G45" s="48">
        <v>43</v>
      </c>
      <c r="H45" s="50">
        <f t="shared" si="2"/>
        <v>78000</v>
      </c>
      <c r="I45" s="50">
        <f t="shared" si="1"/>
        <v>5000</v>
      </c>
      <c r="K45" s="48">
        <v>25</v>
      </c>
    </row>
    <row r="46" spans="2:11">
      <c r="B46" s="109"/>
      <c r="C46" s="110"/>
      <c r="D46" s="85"/>
      <c r="F46" s="48">
        <v>45</v>
      </c>
      <c r="G46" s="48">
        <v>44</v>
      </c>
      <c r="H46" s="50">
        <f t="shared" si="2"/>
        <v>80000</v>
      </c>
      <c r="I46" s="50">
        <f t="shared" si="1"/>
        <v>5200</v>
      </c>
      <c r="K46" s="48">
        <v>26</v>
      </c>
    </row>
    <row r="47" spans="2:11">
      <c r="B47" s="109"/>
      <c r="C47" s="110"/>
      <c r="D47" s="85"/>
      <c r="F47" s="48">
        <v>46</v>
      </c>
      <c r="G47" s="48">
        <v>45</v>
      </c>
      <c r="H47" s="50">
        <f t="shared" si="2"/>
        <v>82000</v>
      </c>
      <c r="I47" s="50">
        <f t="shared" si="1"/>
        <v>5400</v>
      </c>
      <c r="K47" s="48">
        <v>27</v>
      </c>
    </row>
    <row r="48" spans="2:11">
      <c r="B48" s="109"/>
      <c r="C48" s="110"/>
      <c r="D48" s="85"/>
      <c r="F48" s="48">
        <v>47</v>
      </c>
      <c r="G48" s="48">
        <v>46</v>
      </c>
      <c r="H48" s="50">
        <f t="shared" si="2"/>
        <v>84000</v>
      </c>
      <c r="I48" s="50">
        <f t="shared" si="1"/>
        <v>5600</v>
      </c>
      <c r="K48" s="48">
        <v>28</v>
      </c>
    </row>
    <row r="49" spans="2:11">
      <c r="B49" s="109"/>
      <c r="C49" s="110"/>
      <c r="D49" s="85"/>
      <c r="F49" s="48">
        <v>48</v>
      </c>
      <c r="G49" s="48">
        <v>47</v>
      </c>
      <c r="H49" s="50">
        <f t="shared" si="2"/>
        <v>86000</v>
      </c>
      <c r="I49" s="50">
        <f t="shared" si="1"/>
        <v>5800</v>
      </c>
      <c r="K49" s="48">
        <v>29</v>
      </c>
    </row>
    <row r="50" spans="2:11">
      <c r="B50" s="109"/>
      <c r="C50" s="110"/>
      <c r="D50" s="85"/>
      <c r="F50" s="48">
        <v>49</v>
      </c>
      <c r="G50" s="48">
        <v>48</v>
      </c>
      <c r="H50" s="50">
        <f t="shared" si="2"/>
        <v>88000</v>
      </c>
      <c r="I50" s="50">
        <f t="shared" si="1"/>
        <v>6000</v>
      </c>
      <c r="K50" s="48">
        <v>30</v>
      </c>
    </row>
    <row r="51" spans="2:11">
      <c r="B51" s="109"/>
      <c r="C51" s="110"/>
      <c r="D51" s="85"/>
      <c r="F51" s="48">
        <v>50</v>
      </c>
      <c r="G51" s="48">
        <v>49</v>
      </c>
      <c r="H51" s="50">
        <f t="shared" si="2"/>
        <v>90000</v>
      </c>
      <c r="I51" s="50">
        <f t="shared" si="1"/>
        <v>6200</v>
      </c>
      <c r="K51" s="48">
        <v>31</v>
      </c>
    </row>
    <row r="52" spans="2:11" ht="15" thickBot="1">
      <c r="B52" s="111"/>
      <c r="C52" s="112"/>
      <c r="F52" s="48">
        <v>51</v>
      </c>
      <c r="G52" s="48">
        <v>50</v>
      </c>
      <c r="H52" s="50">
        <f t="shared" si="2"/>
        <v>92000</v>
      </c>
      <c r="I52" s="50">
        <f t="shared" si="1"/>
        <v>6400</v>
      </c>
      <c r="K52" s="48">
        <v>32</v>
      </c>
    </row>
    <row r="53" spans="2:11">
      <c r="F53" s="48">
        <v>52</v>
      </c>
      <c r="G53" s="48">
        <v>51</v>
      </c>
      <c r="H53" s="50">
        <f t="shared" si="2"/>
        <v>94000</v>
      </c>
      <c r="I53" s="50">
        <f t="shared" si="1"/>
        <v>6600</v>
      </c>
      <c r="K53" s="48">
        <v>33</v>
      </c>
    </row>
    <row r="54" spans="2:11">
      <c r="F54" s="48">
        <v>53</v>
      </c>
      <c r="G54" s="48">
        <v>52</v>
      </c>
      <c r="H54" s="50">
        <f t="shared" si="2"/>
        <v>96000</v>
      </c>
      <c r="I54" s="50">
        <f t="shared" si="1"/>
        <v>6800</v>
      </c>
      <c r="K54" s="48">
        <v>34</v>
      </c>
    </row>
    <row r="55" spans="2:11">
      <c r="F55" s="48">
        <v>54</v>
      </c>
      <c r="G55" s="48">
        <v>53</v>
      </c>
      <c r="H55" s="50">
        <f t="shared" si="2"/>
        <v>98000</v>
      </c>
      <c r="I55" s="50">
        <f t="shared" si="1"/>
        <v>7000</v>
      </c>
      <c r="K55" s="48">
        <v>35</v>
      </c>
    </row>
    <row r="56" spans="2:11">
      <c r="F56" s="48">
        <v>55</v>
      </c>
      <c r="G56" s="48">
        <v>54</v>
      </c>
      <c r="H56" s="50">
        <f t="shared" si="2"/>
        <v>100000</v>
      </c>
      <c r="I56" s="50">
        <f t="shared" si="1"/>
        <v>7200</v>
      </c>
      <c r="K56" s="48">
        <v>36</v>
      </c>
    </row>
    <row r="57" spans="2:11">
      <c r="F57" s="48">
        <v>56</v>
      </c>
      <c r="G57" s="48">
        <v>55</v>
      </c>
      <c r="H57" s="50">
        <f t="shared" si="2"/>
        <v>102000</v>
      </c>
      <c r="I57" s="50">
        <f t="shared" si="1"/>
        <v>7400</v>
      </c>
      <c r="K57" s="48">
        <v>37</v>
      </c>
    </row>
    <row r="58" spans="2:11">
      <c r="F58" s="48">
        <v>57</v>
      </c>
      <c r="G58" s="48">
        <v>56</v>
      </c>
      <c r="H58" s="50">
        <f t="shared" si="2"/>
        <v>104000</v>
      </c>
      <c r="I58" s="50">
        <f t="shared" si="1"/>
        <v>7600</v>
      </c>
      <c r="K58" s="48">
        <v>38</v>
      </c>
    </row>
    <row r="59" spans="2:11">
      <c r="F59" s="48">
        <v>58</v>
      </c>
      <c r="G59" s="48">
        <v>57</v>
      </c>
      <c r="H59" s="50">
        <f t="shared" si="2"/>
        <v>106000</v>
      </c>
      <c r="I59" s="50">
        <f t="shared" si="1"/>
        <v>7800</v>
      </c>
      <c r="K59" s="48">
        <v>39</v>
      </c>
    </row>
    <row r="60" spans="2:11">
      <c r="F60" s="48">
        <v>59</v>
      </c>
      <c r="G60" s="48">
        <v>58</v>
      </c>
      <c r="H60" s="50">
        <f t="shared" si="2"/>
        <v>108000</v>
      </c>
      <c r="I60" s="50">
        <f t="shared" si="1"/>
        <v>8000</v>
      </c>
      <c r="K60" s="48">
        <v>40</v>
      </c>
    </row>
    <row r="61" spans="2:11">
      <c r="F61" s="48">
        <v>60</v>
      </c>
      <c r="G61" s="48">
        <v>59</v>
      </c>
      <c r="H61" s="50">
        <f t="shared" si="2"/>
        <v>110000</v>
      </c>
      <c r="I61" s="50">
        <f t="shared" si="1"/>
        <v>8200</v>
      </c>
      <c r="K61" s="48">
        <v>41</v>
      </c>
    </row>
    <row r="62" spans="2:11">
      <c r="F62" s="48">
        <v>61</v>
      </c>
      <c r="G62" s="48">
        <v>60</v>
      </c>
      <c r="H62" s="50">
        <f t="shared" si="2"/>
        <v>112000</v>
      </c>
      <c r="I62" s="50">
        <f t="shared" si="1"/>
        <v>8400</v>
      </c>
      <c r="K62" s="48">
        <v>42</v>
      </c>
    </row>
    <row r="63" spans="2:11">
      <c r="F63" s="48">
        <v>62</v>
      </c>
      <c r="G63" s="48">
        <v>61</v>
      </c>
      <c r="H63" s="50">
        <f t="shared" si="2"/>
        <v>114000</v>
      </c>
      <c r="I63" s="50">
        <f t="shared" si="1"/>
        <v>8600</v>
      </c>
      <c r="K63" s="48">
        <v>43</v>
      </c>
    </row>
    <row r="64" spans="2:11">
      <c r="F64" s="48">
        <v>63</v>
      </c>
      <c r="G64" s="48">
        <v>62</v>
      </c>
      <c r="H64" s="50">
        <f t="shared" si="2"/>
        <v>116000</v>
      </c>
      <c r="I64" s="50">
        <f t="shared" si="1"/>
        <v>8800</v>
      </c>
      <c r="K64" s="48">
        <v>44</v>
      </c>
    </row>
    <row r="65" spans="6:11">
      <c r="F65" s="48">
        <v>64</v>
      </c>
      <c r="G65" s="48">
        <v>63</v>
      </c>
      <c r="H65" s="50">
        <f t="shared" si="2"/>
        <v>118000</v>
      </c>
      <c r="I65" s="50">
        <f t="shared" si="1"/>
        <v>9000</v>
      </c>
      <c r="K65" s="48">
        <v>45</v>
      </c>
    </row>
    <row r="66" spans="6:11">
      <c r="F66" s="48">
        <v>65</v>
      </c>
      <c r="G66" s="48">
        <v>64</v>
      </c>
      <c r="H66" s="50">
        <f t="shared" si="2"/>
        <v>120000</v>
      </c>
      <c r="I66" s="50">
        <f t="shared" si="1"/>
        <v>9200</v>
      </c>
      <c r="K66" s="48">
        <v>46</v>
      </c>
    </row>
    <row r="67" spans="6:11">
      <c r="F67" s="48">
        <v>66</v>
      </c>
      <c r="G67" s="48">
        <v>65</v>
      </c>
      <c r="H67" s="50">
        <f t="shared" si="2"/>
        <v>122000</v>
      </c>
      <c r="I67" s="50">
        <f t="shared" si="1"/>
        <v>9400</v>
      </c>
      <c r="K67" s="48">
        <v>47</v>
      </c>
    </row>
    <row r="68" spans="6:11">
      <c r="F68" s="48">
        <v>67</v>
      </c>
      <c r="G68" s="48">
        <v>66</v>
      </c>
      <c r="H68" s="50">
        <f t="shared" si="2"/>
        <v>124000</v>
      </c>
      <c r="I68" s="50">
        <f t="shared" si="1"/>
        <v>9600</v>
      </c>
      <c r="K68" s="48">
        <v>48</v>
      </c>
    </row>
    <row r="69" spans="6:11">
      <c r="F69" s="48">
        <v>68</v>
      </c>
      <c r="G69" s="48">
        <v>67</v>
      </c>
      <c r="H69" s="50">
        <f t="shared" si="2"/>
        <v>126000</v>
      </c>
      <c r="I69" s="50">
        <f t="shared" si="1"/>
        <v>9800</v>
      </c>
      <c r="K69" s="48">
        <v>49</v>
      </c>
    </row>
    <row r="70" spans="6:11">
      <c r="F70" s="48">
        <v>69</v>
      </c>
      <c r="G70" s="48">
        <v>68</v>
      </c>
      <c r="H70" s="50">
        <f t="shared" si="2"/>
        <v>128000</v>
      </c>
      <c r="I70" s="50">
        <f t="shared" si="1"/>
        <v>10000</v>
      </c>
      <c r="K70" s="48">
        <v>50</v>
      </c>
    </row>
    <row r="71" spans="6:11">
      <c r="F71" s="48">
        <v>70</v>
      </c>
      <c r="G71" s="48">
        <v>69</v>
      </c>
      <c r="H71" s="50">
        <f t="shared" si="2"/>
        <v>130000</v>
      </c>
      <c r="I71" s="50">
        <f t="shared" ref="I71:I134" si="3">IF(I$5=0,1000*K71/100,$I$5*K71/100)</f>
        <v>10200</v>
      </c>
      <c r="K71" s="48">
        <v>51</v>
      </c>
    </row>
    <row r="72" spans="6:11">
      <c r="F72" s="48">
        <v>71</v>
      </c>
      <c r="G72" s="48">
        <v>70</v>
      </c>
      <c r="H72" s="50">
        <f t="shared" si="2"/>
        <v>132000</v>
      </c>
      <c r="I72" s="50">
        <f t="shared" si="3"/>
        <v>10400</v>
      </c>
      <c r="K72" s="48">
        <v>52</v>
      </c>
    </row>
    <row r="73" spans="6:11">
      <c r="F73" s="48">
        <v>72</v>
      </c>
      <c r="G73" s="48">
        <v>71</v>
      </c>
      <c r="H73" s="50">
        <f t="shared" si="2"/>
        <v>134000</v>
      </c>
      <c r="I73" s="50">
        <f t="shared" si="3"/>
        <v>10600</v>
      </c>
      <c r="K73" s="48">
        <v>53</v>
      </c>
    </row>
    <row r="74" spans="6:11">
      <c r="F74" s="48">
        <v>73</v>
      </c>
      <c r="G74" s="48">
        <v>72</v>
      </c>
      <c r="H74" s="50">
        <f t="shared" si="2"/>
        <v>136000</v>
      </c>
      <c r="I74" s="50">
        <f t="shared" si="3"/>
        <v>10800</v>
      </c>
      <c r="K74" s="48">
        <v>54</v>
      </c>
    </row>
    <row r="75" spans="6:11">
      <c r="F75" s="48">
        <v>74</v>
      </c>
      <c r="G75" s="48">
        <v>73</v>
      </c>
      <c r="H75" s="50">
        <f t="shared" si="2"/>
        <v>138000</v>
      </c>
      <c r="I75" s="50">
        <f t="shared" si="3"/>
        <v>11000</v>
      </c>
      <c r="K75" s="48">
        <v>55</v>
      </c>
    </row>
    <row r="76" spans="6:11">
      <c r="F76" s="48">
        <v>75</v>
      </c>
      <c r="G76" s="48">
        <v>74</v>
      </c>
      <c r="H76" s="50">
        <f t="shared" si="2"/>
        <v>140000</v>
      </c>
      <c r="I76" s="50">
        <f t="shared" si="3"/>
        <v>11200</v>
      </c>
      <c r="K76" s="48">
        <v>56</v>
      </c>
    </row>
    <row r="77" spans="6:11">
      <c r="F77" s="48">
        <v>76</v>
      </c>
      <c r="G77" s="48">
        <v>75</v>
      </c>
      <c r="H77" s="50">
        <f t="shared" si="2"/>
        <v>142000</v>
      </c>
      <c r="I77" s="50">
        <f t="shared" si="3"/>
        <v>11400</v>
      </c>
      <c r="K77" s="48">
        <v>57</v>
      </c>
    </row>
    <row r="78" spans="6:11">
      <c r="F78" s="48">
        <v>77</v>
      </c>
      <c r="G78" s="48">
        <v>76</v>
      </c>
      <c r="H78" s="50">
        <f t="shared" si="2"/>
        <v>144000</v>
      </c>
      <c r="I78" s="50">
        <f t="shared" si="3"/>
        <v>11600</v>
      </c>
      <c r="K78" s="48">
        <v>58</v>
      </c>
    </row>
    <row r="79" spans="6:11">
      <c r="F79" s="48">
        <v>78</v>
      </c>
      <c r="G79" s="48">
        <v>77</v>
      </c>
      <c r="H79" s="50">
        <f t="shared" si="2"/>
        <v>146000</v>
      </c>
      <c r="I79" s="50">
        <f t="shared" si="3"/>
        <v>11800</v>
      </c>
      <c r="K79" s="48">
        <v>59</v>
      </c>
    </row>
    <row r="80" spans="6:11">
      <c r="F80" s="48">
        <v>79</v>
      </c>
      <c r="G80" s="48">
        <v>78</v>
      </c>
      <c r="H80" s="50">
        <f t="shared" si="2"/>
        <v>148000</v>
      </c>
      <c r="I80" s="50">
        <f t="shared" si="3"/>
        <v>12000</v>
      </c>
      <c r="K80" s="48">
        <v>60</v>
      </c>
    </row>
    <row r="81" spans="6:11">
      <c r="F81" s="48">
        <v>80</v>
      </c>
      <c r="G81" s="48">
        <v>79</v>
      </c>
      <c r="H81" s="50">
        <f t="shared" si="2"/>
        <v>150000</v>
      </c>
      <c r="I81" s="50">
        <f t="shared" si="3"/>
        <v>12200</v>
      </c>
      <c r="K81" s="48">
        <v>61</v>
      </c>
    </row>
    <row r="82" spans="6:11">
      <c r="F82" s="48">
        <v>81</v>
      </c>
      <c r="G82" s="48">
        <v>80</v>
      </c>
      <c r="H82" s="50">
        <f t="shared" si="2"/>
        <v>152000</v>
      </c>
      <c r="I82" s="50">
        <f t="shared" si="3"/>
        <v>12400</v>
      </c>
      <c r="K82" s="48">
        <v>62</v>
      </c>
    </row>
    <row r="83" spans="6:11">
      <c r="F83" s="48">
        <v>82</v>
      </c>
      <c r="G83" s="48">
        <v>81</v>
      </c>
      <c r="H83" s="50">
        <f t="shared" si="2"/>
        <v>154000</v>
      </c>
      <c r="I83" s="50">
        <f t="shared" si="3"/>
        <v>12600</v>
      </c>
      <c r="K83" s="48">
        <v>63</v>
      </c>
    </row>
    <row r="84" spans="6:11">
      <c r="F84" s="48">
        <v>83</v>
      </c>
      <c r="G84" s="48">
        <v>82</v>
      </c>
      <c r="H84" s="50">
        <f t="shared" si="2"/>
        <v>156000</v>
      </c>
      <c r="I84" s="50">
        <f t="shared" si="3"/>
        <v>12800</v>
      </c>
      <c r="K84" s="48">
        <v>64</v>
      </c>
    </row>
    <row r="85" spans="6:11">
      <c r="F85" s="48">
        <v>84</v>
      </c>
      <c r="G85" s="48">
        <v>83</v>
      </c>
      <c r="H85" s="50">
        <f t="shared" si="2"/>
        <v>158000</v>
      </c>
      <c r="I85" s="50">
        <f t="shared" si="3"/>
        <v>13000</v>
      </c>
      <c r="K85" s="48">
        <v>65</v>
      </c>
    </row>
    <row r="86" spans="6:11">
      <c r="F86" s="48">
        <v>85</v>
      </c>
      <c r="G86" s="48">
        <v>84</v>
      </c>
      <c r="H86" s="50">
        <f t="shared" ref="H86:H149" si="4">$H$5*K100/100</f>
        <v>160000</v>
      </c>
      <c r="I86" s="50">
        <f t="shared" si="3"/>
        <v>13200</v>
      </c>
      <c r="K86" s="48">
        <v>66</v>
      </c>
    </row>
    <row r="87" spans="6:11">
      <c r="F87" s="48">
        <v>86</v>
      </c>
      <c r="G87" s="48">
        <v>85</v>
      </c>
      <c r="H87" s="50">
        <f t="shared" si="4"/>
        <v>162000</v>
      </c>
      <c r="I87" s="50">
        <f t="shared" si="3"/>
        <v>13400</v>
      </c>
      <c r="K87" s="48">
        <v>67</v>
      </c>
    </row>
    <row r="88" spans="6:11">
      <c r="F88" s="48">
        <v>87</v>
      </c>
      <c r="G88" s="48">
        <v>86</v>
      </c>
      <c r="H88" s="50">
        <f t="shared" si="4"/>
        <v>164000</v>
      </c>
      <c r="I88" s="50">
        <f t="shared" si="3"/>
        <v>13600</v>
      </c>
      <c r="K88" s="48">
        <v>68</v>
      </c>
    </row>
    <row r="89" spans="6:11">
      <c r="F89" s="48">
        <v>88</v>
      </c>
      <c r="G89" s="48">
        <v>87</v>
      </c>
      <c r="H89" s="50">
        <f t="shared" si="4"/>
        <v>166000</v>
      </c>
      <c r="I89" s="50">
        <f t="shared" si="3"/>
        <v>13800</v>
      </c>
      <c r="K89" s="48">
        <v>69</v>
      </c>
    </row>
    <row r="90" spans="6:11">
      <c r="F90" s="48">
        <v>89</v>
      </c>
      <c r="G90" s="48">
        <v>88</v>
      </c>
      <c r="H90" s="50">
        <f t="shared" si="4"/>
        <v>168000</v>
      </c>
      <c r="I90" s="50">
        <f t="shared" si="3"/>
        <v>14000</v>
      </c>
      <c r="K90" s="48">
        <v>70</v>
      </c>
    </row>
    <row r="91" spans="6:11">
      <c r="F91" s="48">
        <v>90</v>
      </c>
      <c r="G91" s="48">
        <v>89</v>
      </c>
      <c r="H91" s="50">
        <f t="shared" si="4"/>
        <v>170000</v>
      </c>
      <c r="I91" s="50">
        <f t="shared" si="3"/>
        <v>14200</v>
      </c>
      <c r="K91" s="48">
        <v>71</v>
      </c>
    </row>
    <row r="92" spans="6:11">
      <c r="F92" s="48">
        <v>91</v>
      </c>
      <c r="G92" s="48">
        <v>90</v>
      </c>
      <c r="H92" s="50">
        <f t="shared" si="4"/>
        <v>172000</v>
      </c>
      <c r="I92" s="50">
        <f t="shared" si="3"/>
        <v>14400</v>
      </c>
      <c r="K92" s="48">
        <v>72</v>
      </c>
    </row>
    <row r="93" spans="6:11">
      <c r="F93" s="48">
        <v>92</v>
      </c>
      <c r="G93" s="48">
        <v>91</v>
      </c>
      <c r="H93" s="50">
        <f t="shared" si="4"/>
        <v>174000</v>
      </c>
      <c r="I93" s="50">
        <f t="shared" si="3"/>
        <v>14600</v>
      </c>
      <c r="K93" s="48">
        <v>73</v>
      </c>
    </row>
    <row r="94" spans="6:11">
      <c r="F94" s="48">
        <v>93</v>
      </c>
      <c r="G94" s="48">
        <v>92</v>
      </c>
      <c r="H94" s="50">
        <f t="shared" si="4"/>
        <v>176000</v>
      </c>
      <c r="I94" s="50">
        <f t="shared" si="3"/>
        <v>14800</v>
      </c>
      <c r="K94" s="48">
        <v>74</v>
      </c>
    </row>
    <row r="95" spans="6:11">
      <c r="F95" s="48">
        <v>94</v>
      </c>
      <c r="G95" s="48">
        <v>93</v>
      </c>
      <c r="H95" s="50">
        <f t="shared" si="4"/>
        <v>178000</v>
      </c>
      <c r="I95" s="50">
        <f t="shared" si="3"/>
        <v>15000</v>
      </c>
      <c r="K95" s="48">
        <v>75</v>
      </c>
    </row>
    <row r="96" spans="6:11">
      <c r="F96" s="48">
        <v>95</v>
      </c>
      <c r="G96" s="48">
        <v>94</v>
      </c>
      <c r="H96" s="50">
        <f t="shared" si="4"/>
        <v>180000</v>
      </c>
      <c r="I96" s="50">
        <f t="shared" si="3"/>
        <v>15200</v>
      </c>
      <c r="K96" s="48">
        <v>76</v>
      </c>
    </row>
    <row r="97" spans="6:11">
      <c r="F97" s="48">
        <v>96</v>
      </c>
      <c r="G97" s="48">
        <v>95</v>
      </c>
      <c r="H97" s="50">
        <f t="shared" si="4"/>
        <v>182000</v>
      </c>
      <c r="I97" s="50">
        <f t="shared" si="3"/>
        <v>15400</v>
      </c>
      <c r="K97" s="48">
        <v>77</v>
      </c>
    </row>
    <row r="98" spans="6:11">
      <c r="F98" s="48">
        <v>97</v>
      </c>
      <c r="G98" s="48">
        <v>96</v>
      </c>
      <c r="H98" s="50">
        <f t="shared" si="4"/>
        <v>184000</v>
      </c>
      <c r="I98" s="50">
        <f t="shared" si="3"/>
        <v>15600</v>
      </c>
      <c r="K98" s="48">
        <v>78</v>
      </c>
    </row>
    <row r="99" spans="6:11">
      <c r="F99" s="48">
        <v>98</v>
      </c>
      <c r="G99" s="48">
        <v>97</v>
      </c>
      <c r="H99" s="50">
        <f t="shared" si="4"/>
        <v>186000</v>
      </c>
      <c r="I99" s="50">
        <f t="shared" si="3"/>
        <v>15800</v>
      </c>
      <c r="K99" s="48">
        <v>79</v>
      </c>
    </row>
    <row r="100" spans="6:11">
      <c r="F100" s="48">
        <v>99</v>
      </c>
      <c r="G100" s="48">
        <v>98</v>
      </c>
      <c r="H100" s="50">
        <f t="shared" si="4"/>
        <v>188000</v>
      </c>
      <c r="I100" s="50">
        <f t="shared" si="3"/>
        <v>16000</v>
      </c>
      <c r="K100" s="48">
        <v>80</v>
      </c>
    </row>
    <row r="101" spans="6:11">
      <c r="F101" s="48">
        <v>100</v>
      </c>
      <c r="G101" s="48">
        <v>99</v>
      </c>
      <c r="H101" s="50">
        <f t="shared" si="4"/>
        <v>190000</v>
      </c>
      <c r="I101" s="50">
        <f t="shared" si="3"/>
        <v>16200</v>
      </c>
      <c r="K101" s="48">
        <v>81</v>
      </c>
    </row>
    <row r="102" spans="6:11">
      <c r="G102" s="48">
        <v>100</v>
      </c>
      <c r="H102" s="50">
        <f t="shared" si="4"/>
        <v>192000</v>
      </c>
      <c r="I102" s="50">
        <f t="shared" si="3"/>
        <v>16400</v>
      </c>
      <c r="K102" s="48">
        <v>82</v>
      </c>
    </row>
    <row r="103" spans="6:11">
      <c r="H103" s="50">
        <f t="shared" si="4"/>
        <v>194000</v>
      </c>
      <c r="I103" s="50">
        <f t="shared" si="3"/>
        <v>16600</v>
      </c>
      <c r="K103" s="48">
        <v>83</v>
      </c>
    </row>
    <row r="104" spans="6:11">
      <c r="H104" s="50">
        <f t="shared" si="4"/>
        <v>196000</v>
      </c>
      <c r="I104" s="50">
        <f t="shared" si="3"/>
        <v>16800</v>
      </c>
      <c r="K104" s="48">
        <v>84</v>
      </c>
    </row>
    <row r="105" spans="6:11">
      <c r="H105" s="50">
        <f t="shared" si="4"/>
        <v>198000</v>
      </c>
      <c r="I105" s="50">
        <f t="shared" si="3"/>
        <v>17000</v>
      </c>
      <c r="K105" s="48">
        <v>85</v>
      </c>
    </row>
    <row r="106" spans="6:11">
      <c r="H106" s="50">
        <f t="shared" si="4"/>
        <v>200000</v>
      </c>
      <c r="I106" s="50">
        <f t="shared" si="3"/>
        <v>17200</v>
      </c>
      <c r="K106" s="48">
        <v>86</v>
      </c>
    </row>
    <row r="107" spans="6:11">
      <c r="H107" s="50">
        <f t="shared" si="4"/>
        <v>202000</v>
      </c>
      <c r="I107" s="50">
        <f t="shared" si="3"/>
        <v>17400</v>
      </c>
      <c r="K107" s="48">
        <v>87</v>
      </c>
    </row>
    <row r="108" spans="6:11">
      <c r="H108" s="50">
        <f t="shared" si="4"/>
        <v>204000</v>
      </c>
      <c r="I108" s="50">
        <f t="shared" si="3"/>
        <v>17600</v>
      </c>
      <c r="K108" s="48">
        <v>88</v>
      </c>
    </row>
    <row r="109" spans="6:11">
      <c r="H109" s="50">
        <f t="shared" si="4"/>
        <v>206000</v>
      </c>
      <c r="I109" s="50">
        <f t="shared" si="3"/>
        <v>17800</v>
      </c>
      <c r="K109" s="48">
        <v>89</v>
      </c>
    </row>
    <row r="110" spans="6:11">
      <c r="H110" s="50">
        <f t="shared" si="4"/>
        <v>208000</v>
      </c>
      <c r="I110" s="50">
        <f t="shared" si="3"/>
        <v>18000</v>
      </c>
      <c r="K110" s="48">
        <v>90</v>
      </c>
    </row>
    <row r="111" spans="6:11">
      <c r="H111" s="50">
        <f t="shared" si="4"/>
        <v>210000</v>
      </c>
      <c r="I111" s="50">
        <f t="shared" si="3"/>
        <v>18200</v>
      </c>
      <c r="K111" s="48">
        <v>91</v>
      </c>
    </row>
    <row r="112" spans="6:11">
      <c r="H112" s="50">
        <f t="shared" si="4"/>
        <v>212000</v>
      </c>
      <c r="I112" s="50">
        <f t="shared" si="3"/>
        <v>18400</v>
      </c>
      <c r="K112" s="48">
        <v>92</v>
      </c>
    </row>
    <row r="113" spans="8:11">
      <c r="H113" s="50">
        <f t="shared" si="4"/>
        <v>214000</v>
      </c>
      <c r="I113" s="50">
        <f t="shared" si="3"/>
        <v>18600</v>
      </c>
      <c r="K113" s="48">
        <v>93</v>
      </c>
    </row>
    <row r="114" spans="8:11">
      <c r="H114" s="50">
        <f t="shared" si="4"/>
        <v>216000</v>
      </c>
      <c r="I114" s="50">
        <f t="shared" si="3"/>
        <v>18800</v>
      </c>
      <c r="K114" s="48">
        <v>94</v>
      </c>
    </row>
    <row r="115" spans="8:11">
      <c r="H115" s="50">
        <f t="shared" si="4"/>
        <v>218000</v>
      </c>
      <c r="I115" s="50">
        <f t="shared" si="3"/>
        <v>19000</v>
      </c>
      <c r="K115" s="48">
        <v>95</v>
      </c>
    </row>
    <row r="116" spans="8:11">
      <c r="H116" s="50">
        <f t="shared" si="4"/>
        <v>220000</v>
      </c>
      <c r="I116" s="50">
        <f t="shared" si="3"/>
        <v>19200</v>
      </c>
      <c r="K116" s="48">
        <v>96</v>
      </c>
    </row>
    <row r="117" spans="8:11">
      <c r="H117" s="50">
        <f t="shared" si="4"/>
        <v>222000</v>
      </c>
      <c r="I117" s="50">
        <f t="shared" si="3"/>
        <v>19400</v>
      </c>
      <c r="K117" s="48">
        <v>97</v>
      </c>
    </row>
    <row r="118" spans="8:11">
      <c r="H118" s="50">
        <f t="shared" si="4"/>
        <v>224000</v>
      </c>
      <c r="I118" s="50">
        <f t="shared" si="3"/>
        <v>19600</v>
      </c>
      <c r="K118" s="48">
        <v>98</v>
      </c>
    </row>
    <row r="119" spans="8:11">
      <c r="H119" s="50">
        <f t="shared" si="4"/>
        <v>226000</v>
      </c>
      <c r="I119" s="50">
        <f t="shared" si="3"/>
        <v>19800</v>
      </c>
      <c r="K119" s="48">
        <v>99</v>
      </c>
    </row>
    <row r="120" spans="8:11">
      <c r="H120" s="50">
        <f t="shared" si="4"/>
        <v>228000</v>
      </c>
      <c r="I120" s="50">
        <f t="shared" si="3"/>
        <v>20000</v>
      </c>
      <c r="K120" s="48">
        <v>100</v>
      </c>
    </row>
    <row r="121" spans="8:11">
      <c r="H121" s="50">
        <f t="shared" si="4"/>
        <v>230000</v>
      </c>
      <c r="I121" s="50">
        <f t="shared" si="3"/>
        <v>20200</v>
      </c>
      <c r="K121" s="48">
        <v>101</v>
      </c>
    </row>
    <row r="122" spans="8:11">
      <c r="H122" s="50">
        <f t="shared" si="4"/>
        <v>232000</v>
      </c>
      <c r="I122" s="50">
        <f t="shared" si="3"/>
        <v>20400</v>
      </c>
      <c r="K122" s="48">
        <v>102</v>
      </c>
    </row>
    <row r="123" spans="8:11">
      <c r="H123" s="50">
        <f t="shared" si="4"/>
        <v>234000</v>
      </c>
      <c r="I123" s="50">
        <f t="shared" si="3"/>
        <v>20600</v>
      </c>
      <c r="K123" s="48">
        <v>103</v>
      </c>
    </row>
    <row r="124" spans="8:11">
      <c r="H124" s="50">
        <f t="shared" si="4"/>
        <v>236000</v>
      </c>
      <c r="I124" s="50">
        <f t="shared" si="3"/>
        <v>20800</v>
      </c>
      <c r="K124" s="48">
        <v>104</v>
      </c>
    </row>
    <row r="125" spans="8:11">
      <c r="H125" s="50">
        <f t="shared" si="4"/>
        <v>238000</v>
      </c>
      <c r="I125" s="50">
        <f t="shared" si="3"/>
        <v>21000</v>
      </c>
      <c r="K125" s="48">
        <v>105</v>
      </c>
    </row>
    <row r="126" spans="8:11">
      <c r="H126" s="50">
        <f t="shared" si="4"/>
        <v>240000</v>
      </c>
      <c r="I126" s="50">
        <f t="shared" si="3"/>
        <v>21200</v>
      </c>
      <c r="K126" s="48">
        <v>106</v>
      </c>
    </row>
    <row r="127" spans="8:11">
      <c r="H127" s="50">
        <f t="shared" si="4"/>
        <v>242000</v>
      </c>
      <c r="I127" s="50">
        <f t="shared" si="3"/>
        <v>21400</v>
      </c>
      <c r="K127" s="48">
        <v>107</v>
      </c>
    </row>
    <row r="128" spans="8:11">
      <c r="H128" s="50">
        <f t="shared" si="4"/>
        <v>244000</v>
      </c>
      <c r="I128" s="50">
        <f t="shared" si="3"/>
        <v>21600</v>
      </c>
      <c r="K128" s="48">
        <v>108</v>
      </c>
    </row>
    <row r="129" spans="8:11">
      <c r="H129" s="50">
        <f t="shared" si="4"/>
        <v>246000</v>
      </c>
      <c r="I129" s="50">
        <f t="shared" si="3"/>
        <v>21800</v>
      </c>
      <c r="K129" s="48">
        <v>109</v>
      </c>
    </row>
    <row r="130" spans="8:11">
      <c r="H130" s="50">
        <f t="shared" si="4"/>
        <v>248000</v>
      </c>
      <c r="I130" s="50">
        <f t="shared" si="3"/>
        <v>22000</v>
      </c>
      <c r="K130" s="48">
        <v>110</v>
      </c>
    </row>
    <row r="131" spans="8:11">
      <c r="H131" s="50">
        <f t="shared" si="4"/>
        <v>250000</v>
      </c>
      <c r="I131" s="50">
        <f t="shared" si="3"/>
        <v>22200</v>
      </c>
      <c r="K131" s="48">
        <v>111</v>
      </c>
    </row>
    <row r="132" spans="8:11">
      <c r="H132" s="50">
        <f t="shared" si="4"/>
        <v>252000</v>
      </c>
      <c r="I132" s="50">
        <f t="shared" si="3"/>
        <v>22400</v>
      </c>
      <c r="K132" s="48">
        <v>112</v>
      </c>
    </row>
    <row r="133" spans="8:11">
      <c r="H133" s="50">
        <f t="shared" si="4"/>
        <v>254000</v>
      </c>
      <c r="I133" s="50">
        <f t="shared" si="3"/>
        <v>22600</v>
      </c>
      <c r="K133" s="48">
        <v>113</v>
      </c>
    </row>
    <row r="134" spans="8:11">
      <c r="H134" s="50">
        <f t="shared" si="4"/>
        <v>256000</v>
      </c>
      <c r="I134" s="50">
        <f t="shared" si="3"/>
        <v>22800</v>
      </c>
      <c r="K134" s="48">
        <v>114</v>
      </c>
    </row>
    <row r="135" spans="8:11">
      <c r="H135" s="50">
        <f t="shared" si="4"/>
        <v>258000</v>
      </c>
      <c r="I135" s="50">
        <f t="shared" ref="I135:I198" si="5">IF(I$5=0,1000*K135/100,$I$5*K135/100)</f>
        <v>23000</v>
      </c>
      <c r="K135" s="48">
        <v>115</v>
      </c>
    </row>
    <row r="136" spans="8:11">
      <c r="H136" s="50">
        <f t="shared" si="4"/>
        <v>260000</v>
      </c>
      <c r="I136" s="50">
        <f t="shared" si="5"/>
        <v>23200</v>
      </c>
      <c r="K136" s="48">
        <v>116</v>
      </c>
    </row>
    <row r="137" spans="8:11">
      <c r="H137" s="50">
        <f t="shared" si="4"/>
        <v>262000</v>
      </c>
      <c r="I137" s="50">
        <f t="shared" si="5"/>
        <v>23400</v>
      </c>
      <c r="K137" s="48">
        <v>117</v>
      </c>
    </row>
    <row r="138" spans="8:11">
      <c r="H138" s="50">
        <f t="shared" si="4"/>
        <v>264000</v>
      </c>
      <c r="I138" s="50">
        <f t="shared" si="5"/>
        <v>23600</v>
      </c>
      <c r="K138" s="48">
        <v>118</v>
      </c>
    </row>
    <row r="139" spans="8:11">
      <c r="H139" s="50">
        <f t="shared" si="4"/>
        <v>266000</v>
      </c>
      <c r="I139" s="50">
        <f t="shared" si="5"/>
        <v>23800</v>
      </c>
      <c r="K139" s="48">
        <v>119</v>
      </c>
    </row>
    <row r="140" spans="8:11">
      <c r="H140" s="50">
        <f t="shared" si="4"/>
        <v>268000</v>
      </c>
      <c r="I140" s="50">
        <f t="shared" si="5"/>
        <v>24000</v>
      </c>
      <c r="K140" s="48">
        <v>120</v>
      </c>
    </row>
    <row r="141" spans="8:11">
      <c r="H141" s="50">
        <f t="shared" si="4"/>
        <v>270000</v>
      </c>
      <c r="I141" s="50">
        <f t="shared" si="5"/>
        <v>24200</v>
      </c>
      <c r="K141" s="48">
        <v>121</v>
      </c>
    </row>
    <row r="142" spans="8:11">
      <c r="H142" s="50">
        <f t="shared" si="4"/>
        <v>272000</v>
      </c>
      <c r="I142" s="50">
        <f t="shared" si="5"/>
        <v>24400</v>
      </c>
      <c r="K142" s="48">
        <v>122</v>
      </c>
    </row>
    <row r="143" spans="8:11">
      <c r="H143" s="50">
        <f t="shared" si="4"/>
        <v>274000</v>
      </c>
      <c r="I143" s="50">
        <f t="shared" si="5"/>
        <v>24600</v>
      </c>
      <c r="K143" s="48">
        <v>123</v>
      </c>
    </row>
    <row r="144" spans="8:11">
      <c r="H144" s="50">
        <f t="shared" si="4"/>
        <v>276000</v>
      </c>
      <c r="I144" s="50">
        <f t="shared" si="5"/>
        <v>24800</v>
      </c>
      <c r="K144" s="48">
        <v>124</v>
      </c>
    </row>
    <row r="145" spans="8:11">
      <c r="H145" s="50">
        <f t="shared" si="4"/>
        <v>278000</v>
      </c>
      <c r="I145" s="50">
        <f t="shared" si="5"/>
        <v>25000</v>
      </c>
      <c r="K145" s="48">
        <v>125</v>
      </c>
    </row>
    <row r="146" spans="8:11">
      <c r="H146" s="50">
        <f t="shared" si="4"/>
        <v>280000</v>
      </c>
      <c r="I146" s="50">
        <f t="shared" si="5"/>
        <v>25200</v>
      </c>
      <c r="K146" s="48">
        <v>126</v>
      </c>
    </row>
    <row r="147" spans="8:11">
      <c r="H147" s="50">
        <f t="shared" si="4"/>
        <v>282000</v>
      </c>
      <c r="I147" s="50">
        <f t="shared" si="5"/>
        <v>25400</v>
      </c>
      <c r="K147" s="48">
        <v>127</v>
      </c>
    </row>
    <row r="148" spans="8:11">
      <c r="H148" s="50">
        <f t="shared" si="4"/>
        <v>284000</v>
      </c>
      <c r="I148" s="50">
        <f t="shared" si="5"/>
        <v>25600</v>
      </c>
      <c r="K148" s="48">
        <v>128</v>
      </c>
    </row>
    <row r="149" spans="8:11">
      <c r="H149" s="50">
        <f t="shared" si="4"/>
        <v>286000</v>
      </c>
      <c r="I149" s="50">
        <f t="shared" si="5"/>
        <v>25800</v>
      </c>
      <c r="K149" s="48">
        <v>129</v>
      </c>
    </row>
    <row r="150" spans="8:11">
      <c r="H150" s="50">
        <f t="shared" ref="H150:H213" si="6">$H$5*K164/100</f>
        <v>288000</v>
      </c>
      <c r="I150" s="50">
        <f t="shared" si="5"/>
        <v>26000</v>
      </c>
      <c r="K150" s="48">
        <v>130</v>
      </c>
    </row>
    <row r="151" spans="8:11">
      <c r="H151" s="50">
        <f t="shared" si="6"/>
        <v>290000</v>
      </c>
      <c r="I151" s="50">
        <f t="shared" si="5"/>
        <v>26200</v>
      </c>
      <c r="K151" s="48">
        <v>131</v>
      </c>
    </row>
    <row r="152" spans="8:11">
      <c r="H152" s="50">
        <f t="shared" si="6"/>
        <v>292000</v>
      </c>
      <c r="I152" s="50">
        <f t="shared" si="5"/>
        <v>26400</v>
      </c>
      <c r="K152" s="48">
        <v>132</v>
      </c>
    </row>
    <row r="153" spans="8:11">
      <c r="H153" s="50">
        <f t="shared" si="6"/>
        <v>294000</v>
      </c>
      <c r="I153" s="50">
        <f t="shared" si="5"/>
        <v>26600</v>
      </c>
      <c r="K153" s="48">
        <v>133</v>
      </c>
    </row>
    <row r="154" spans="8:11">
      <c r="H154" s="50">
        <f t="shared" si="6"/>
        <v>296000</v>
      </c>
      <c r="I154" s="50">
        <f t="shared" si="5"/>
        <v>26800</v>
      </c>
      <c r="K154" s="48">
        <v>134</v>
      </c>
    </row>
    <row r="155" spans="8:11">
      <c r="H155" s="50">
        <f t="shared" si="6"/>
        <v>298000</v>
      </c>
      <c r="I155" s="50">
        <f t="shared" si="5"/>
        <v>27000</v>
      </c>
      <c r="K155" s="48">
        <v>135</v>
      </c>
    </row>
    <row r="156" spans="8:11">
      <c r="H156" s="50">
        <f t="shared" si="6"/>
        <v>300000</v>
      </c>
      <c r="I156" s="50">
        <f t="shared" si="5"/>
        <v>27200</v>
      </c>
      <c r="K156" s="48">
        <v>136</v>
      </c>
    </row>
    <row r="157" spans="8:11">
      <c r="H157" s="50">
        <f t="shared" si="6"/>
        <v>302000</v>
      </c>
      <c r="I157" s="50">
        <f t="shared" si="5"/>
        <v>27400</v>
      </c>
      <c r="K157" s="48">
        <v>137</v>
      </c>
    </row>
    <row r="158" spans="8:11">
      <c r="H158" s="50">
        <f t="shared" si="6"/>
        <v>304000</v>
      </c>
      <c r="I158" s="50">
        <f t="shared" si="5"/>
        <v>27600</v>
      </c>
      <c r="K158" s="48">
        <v>138</v>
      </c>
    </row>
    <row r="159" spans="8:11">
      <c r="H159" s="50">
        <f t="shared" si="6"/>
        <v>306000</v>
      </c>
      <c r="I159" s="50">
        <f t="shared" si="5"/>
        <v>27800</v>
      </c>
      <c r="K159" s="48">
        <v>139</v>
      </c>
    </row>
    <row r="160" spans="8:11">
      <c r="H160" s="50">
        <f t="shared" si="6"/>
        <v>308000</v>
      </c>
      <c r="I160" s="50">
        <f t="shared" si="5"/>
        <v>28000</v>
      </c>
      <c r="K160" s="48">
        <v>140</v>
      </c>
    </row>
    <row r="161" spans="8:11">
      <c r="H161" s="50">
        <f t="shared" si="6"/>
        <v>310000</v>
      </c>
      <c r="I161" s="50">
        <f t="shared" si="5"/>
        <v>28200</v>
      </c>
      <c r="K161" s="48">
        <v>141</v>
      </c>
    </row>
    <row r="162" spans="8:11">
      <c r="H162" s="50">
        <f t="shared" si="6"/>
        <v>312000</v>
      </c>
      <c r="I162" s="50">
        <f t="shared" si="5"/>
        <v>28400</v>
      </c>
      <c r="K162" s="48">
        <v>142</v>
      </c>
    </row>
    <row r="163" spans="8:11">
      <c r="H163" s="50">
        <f t="shared" si="6"/>
        <v>314000</v>
      </c>
      <c r="I163" s="50">
        <f t="shared" si="5"/>
        <v>28600</v>
      </c>
      <c r="K163" s="48">
        <v>143</v>
      </c>
    </row>
    <row r="164" spans="8:11">
      <c r="H164" s="50">
        <f t="shared" si="6"/>
        <v>316000</v>
      </c>
      <c r="I164" s="50">
        <f t="shared" si="5"/>
        <v>28800</v>
      </c>
      <c r="K164" s="48">
        <v>144</v>
      </c>
    </row>
    <row r="165" spans="8:11">
      <c r="H165" s="50">
        <f t="shared" si="6"/>
        <v>318000</v>
      </c>
      <c r="I165" s="50">
        <f t="shared" si="5"/>
        <v>29000</v>
      </c>
      <c r="K165" s="48">
        <v>145</v>
      </c>
    </row>
    <row r="166" spans="8:11">
      <c r="H166" s="50">
        <f t="shared" si="6"/>
        <v>320000</v>
      </c>
      <c r="I166" s="50">
        <f t="shared" si="5"/>
        <v>29200</v>
      </c>
      <c r="K166" s="48">
        <v>146</v>
      </c>
    </row>
    <row r="167" spans="8:11">
      <c r="H167" s="50">
        <f t="shared" si="6"/>
        <v>322000</v>
      </c>
      <c r="I167" s="50">
        <f t="shared" si="5"/>
        <v>29400</v>
      </c>
      <c r="K167" s="48">
        <v>147</v>
      </c>
    </row>
    <row r="168" spans="8:11">
      <c r="H168" s="50">
        <f t="shared" si="6"/>
        <v>324000</v>
      </c>
      <c r="I168" s="50">
        <f t="shared" si="5"/>
        <v>29600</v>
      </c>
      <c r="K168" s="48">
        <v>148</v>
      </c>
    </row>
    <row r="169" spans="8:11">
      <c r="H169" s="50">
        <f t="shared" si="6"/>
        <v>326000</v>
      </c>
      <c r="I169" s="50">
        <f t="shared" si="5"/>
        <v>29800</v>
      </c>
      <c r="K169" s="48">
        <v>149</v>
      </c>
    </row>
    <row r="170" spans="8:11">
      <c r="H170" s="50">
        <f t="shared" si="6"/>
        <v>328000</v>
      </c>
      <c r="I170" s="50">
        <f t="shared" si="5"/>
        <v>30000</v>
      </c>
      <c r="K170" s="48">
        <v>150</v>
      </c>
    </row>
    <row r="171" spans="8:11">
      <c r="H171" s="50">
        <f t="shared" si="6"/>
        <v>330000</v>
      </c>
      <c r="I171" s="50">
        <f t="shared" si="5"/>
        <v>30200</v>
      </c>
      <c r="K171" s="48">
        <v>151</v>
      </c>
    </row>
    <row r="172" spans="8:11">
      <c r="H172" s="50">
        <f t="shared" si="6"/>
        <v>332000</v>
      </c>
      <c r="I172" s="50">
        <f t="shared" si="5"/>
        <v>30400</v>
      </c>
      <c r="K172" s="48">
        <v>152</v>
      </c>
    </row>
    <row r="173" spans="8:11">
      <c r="H173" s="50">
        <f t="shared" si="6"/>
        <v>334000</v>
      </c>
      <c r="I173" s="50">
        <f t="shared" si="5"/>
        <v>30600</v>
      </c>
      <c r="K173" s="48">
        <v>153</v>
      </c>
    </row>
    <row r="174" spans="8:11">
      <c r="H174" s="50">
        <f t="shared" si="6"/>
        <v>336000</v>
      </c>
      <c r="I174" s="50">
        <f t="shared" si="5"/>
        <v>30800</v>
      </c>
      <c r="K174" s="48">
        <v>154</v>
      </c>
    </row>
    <row r="175" spans="8:11">
      <c r="H175" s="50">
        <f t="shared" si="6"/>
        <v>338000</v>
      </c>
      <c r="I175" s="50">
        <f t="shared" si="5"/>
        <v>31000</v>
      </c>
      <c r="K175" s="48">
        <v>155</v>
      </c>
    </row>
    <row r="176" spans="8:11">
      <c r="H176" s="50">
        <f t="shared" si="6"/>
        <v>340000</v>
      </c>
      <c r="I176" s="50">
        <f t="shared" si="5"/>
        <v>31200</v>
      </c>
      <c r="K176" s="48">
        <v>156</v>
      </c>
    </row>
    <row r="177" spans="8:11">
      <c r="H177" s="50">
        <f t="shared" si="6"/>
        <v>342000</v>
      </c>
      <c r="I177" s="50">
        <f t="shared" si="5"/>
        <v>31400</v>
      </c>
      <c r="K177" s="48">
        <v>157</v>
      </c>
    </row>
    <row r="178" spans="8:11">
      <c r="H178" s="50">
        <f t="shared" si="6"/>
        <v>344000</v>
      </c>
      <c r="I178" s="50">
        <f t="shared" si="5"/>
        <v>31600</v>
      </c>
      <c r="K178" s="48">
        <v>158</v>
      </c>
    </row>
    <row r="179" spans="8:11">
      <c r="H179" s="50">
        <f t="shared" si="6"/>
        <v>346000</v>
      </c>
      <c r="I179" s="50">
        <f t="shared" si="5"/>
        <v>31800</v>
      </c>
      <c r="K179" s="48">
        <v>159</v>
      </c>
    </row>
    <row r="180" spans="8:11">
      <c r="H180" s="50">
        <f t="shared" si="6"/>
        <v>348000</v>
      </c>
      <c r="I180" s="50">
        <f t="shared" si="5"/>
        <v>32000</v>
      </c>
      <c r="K180" s="48">
        <v>160</v>
      </c>
    </row>
    <row r="181" spans="8:11">
      <c r="H181" s="50">
        <f t="shared" si="6"/>
        <v>350000</v>
      </c>
      <c r="I181" s="50">
        <f t="shared" si="5"/>
        <v>32200</v>
      </c>
      <c r="K181" s="48">
        <v>161</v>
      </c>
    </row>
    <row r="182" spans="8:11">
      <c r="H182" s="50">
        <f t="shared" si="6"/>
        <v>352000</v>
      </c>
      <c r="I182" s="50">
        <f t="shared" si="5"/>
        <v>32400</v>
      </c>
      <c r="K182" s="48">
        <v>162</v>
      </c>
    </row>
    <row r="183" spans="8:11">
      <c r="H183" s="50">
        <f t="shared" si="6"/>
        <v>354000</v>
      </c>
      <c r="I183" s="50">
        <f t="shared" si="5"/>
        <v>32600</v>
      </c>
      <c r="K183" s="48">
        <v>163</v>
      </c>
    </row>
    <row r="184" spans="8:11">
      <c r="H184" s="50">
        <f t="shared" si="6"/>
        <v>356000</v>
      </c>
      <c r="I184" s="50">
        <f t="shared" si="5"/>
        <v>32800</v>
      </c>
      <c r="K184" s="48">
        <v>164</v>
      </c>
    </row>
    <row r="185" spans="8:11">
      <c r="H185" s="50">
        <f t="shared" si="6"/>
        <v>358000</v>
      </c>
      <c r="I185" s="50">
        <f t="shared" si="5"/>
        <v>33000</v>
      </c>
      <c r="K185" s="48">
        <v>165</v>
      </c>
    </row>
    <row r="186" spans="8:11">
      <c r="H186" s="50">
        <f t="shared" si="6"/>
        <v>360000</v>
      </c>
      <c r="I186" s="50">
        <f t="shared" si="5"/>
        <v>33200</v>
      </c>
      <c r="K186" s="48">
        <v>166</v>
      </c>
    </row>
    <row r="187" spans="8:11">
      <c r="H187" s="50">
        <f t="shared" si="6"/>
        <v>362000</v>
      </c>
      <c r="I187" s="50">
        <f t="shared" si="5"/>
        <v>33400</v>
      </c>
      <c r="K187" s="48">
        <v>167</v>
      </c>
    </row>
    <row r="188" spans="8:11">
      <c r="H188" s="50">
        <f t="shared" si="6"/>
        <v>364000</v>
      </c>
      <c r="I188" s="50">
        <f t="shared" si="5"/>
        <v>33600</v>
      </c>
      <c r="K188" s="48">
        <v>168</v>
      </c>
    </row>
    <row r="189" spans="8:11">
      <c r="H189" s="50">
        <f t="shared" si="6"/>
        <v>366000</v>
      </c>
      <c r="I189" s="50">
        <f t="shared" si="5"/>
        <v>33800</v>
      </c>
      <c r="K189" s="48">
        <v>169</v>
      </c>
    </row>
    <row r="190" spans="8:11">
      <c r="H190" s="50">
        <f t="shared" si="6"/>
        <v>368000</v>
      </c>
      <c r="I190" s="50">
        <f t="shared" si="5"/>
        <v>34000</v>
      </c>
      <c r="K190" s="48">
        <v>170</v>
      </c>
    </row>
    <row r="191" spans="8:11">
      <c r="H191" s="50">
        <f t="shared" si="6"/>
        <v>370000</v>
      </c>
      <c r="I191" s="50">
        <f t="shared" si="5"/>
        <v>34200</v>
      </c>
      <c r="K191" s="48">
        <v>171</v>
      </c>
    </row>
    <row r="192" spans="8:11">
      <c r="H192" s="50">
        <f t="shared" si="6"/>
        <v>372000</v>
      </c>
      <c r="I192" s="50">
        <f t="shared" si="5"/>
        <v>34400</v>
      </c>
      <c r="K192" s="48">
        <v>172</v>
      </c>
    </row>
    <row r="193" spans="8:11">
      <c r="H193" s="50">
        <f t="shared" si="6"/>
        <v>374000</v>
      </c>
      <c r="I193" s="50">
        <f t="shared" si="5"/>
        <v>34600</v>
      </c>
      <c r="K193" s="48">
        <v>173</v>
      </c>
    </row>
    <row r="194" spans="8:11">
      <c r="H194" s="50">
        <f t="shared" si="6"/>
        <v>376000</v>
      </c>
      <c r="I194" s="50">
        <f t="shared" si="5"/>
        <v>34800</v>
      </c>
      <c r="K194" s="48">
        <v>174</v>
      </c>
    </row>
    <row r="195" spans="8:11">
      <c r="H195" s="50">
        <f t="shared" si="6"/>
        <v>378000</v>
      </c>
      <c r="I195" s="50">
        <f t="shared" si="5"/>
        <v>35000</v>
      </c>
      <c r="K195" s="48">
        <v>175</v>
      </c>
    </row>
    <row r="196" spans="8:11">
      <c r="H196" s="50">
        <f t="shared" si="6"/>
        <v>380000</v>
      </c>
      <c r="I196" s="50">
        <f t="shared" si="5"/>
        <v>35200</v>
      </c>
      <c r="K196" s="48">
        <v>176</v>
      </c>
    </row>
    <row r="197" spans="8:11">
      <c r="H197" s="50">
        <f t="shared" si="6"/>
        <v>382000</v>
      </c>
      <c r="I197" s="50">
        <f t="shared" si="5"/>
        <v>35400</v>
      </c>
      <c r="K197" s="48">
        <v>177</v>
      </c>
    </row>
    <row r="198" spans="8:11">
      <c r="H198" s="50">
        <f t="shared" si="6"/>
        <v>384000</v>
      </c>
      <c r="I198" s="50">
        <f t="shared" si="5"/>
        <v>35600</v>
      </c>
      <c r="K198" s="48">
        <v>178</v>
      </c>
    </row>
    <row r="199" spans="8:11">
      <c r="H199" s="50">
        <f t="shared" si="6"/>
        <v>386000</v>
      </c>
      <c r="I199" s="50">
        <f t="shared" ref="I199:I250" si="7">IF(I$5=0,1000*K199/100,$I$5*K199/100)</f>
        <v>35800</v>
      </c>
      <c r="K199" s="48">
        <v>179</v>
      </c>
    </row>
    <row r="200" spans="8:11">
      <c r="H200" s="50">
        <f t="shared" si="6"/>
        <v>388000</v>
      </c>
      <c r="I200" s="50">
        <f t="shared" si="7"/>
        <v>36000</v>
      </c>
      <c r="K200" s="48">
        <v>180</v>
      </c>
    </row>
    <row r="201" spans="8:11">
      <c r="H201" s="50">
        <f t="shared" si="6"/>
        <v>390000</v>
      </c>
      <c r="I201" s="50">
        <f t="shared" si="7"/>
        <v>36200</v>
      </c>
      <c r="K201" s="48">
        <v>181</v>
      </c>
    </row>
    <row r="202" spans="8:11">
      <c r="H202" s="50">
        <f t="shared" si="6"/>
        <v>392000</v>
      </c>
      <c r="I202" s="50">
        <f t="shared" si="7"/>
        <v>36400</v>
      </c>
      <c r="K202" s="48">
        <v>182</v>
      </c>
    </row>
    <row r="203" spans="8:11">
      <c r="H203" s="50">
        <f t="shared" si="6"/>
        <v>394000</v>
      </c>
      <c r="I203" s="50">
        <f t="shared" si="7"/>
        <v>36600</v>
      </c>
      <c r="K203" s="48">
        <v>183</v>
      </c>
    </row>
    <row r="204" spans="8:11">
      <c r="H204" s="50">
        <f t="shared" si="6"/>
        <v>396000</v>
      </c>
      <c r="I204" s="50">
        <f t="shared" si="7"/>
        <v>36800</v>
      </c>
      <c r="K204" s="48">
        <v>184</v>
      </c>
    </row>
    <row r="205" spans="8:11">
      <c r="H205" s="50">
        <f t="shared" si="6"/>
        <v>398000</v>
      </c>
      <c r="I205" s="50">
        <f t="shared" si="7"/>
        <v>37000</v>
      </c>
      <c r="K205" s="48">
        <v>185</v>
      </c>
    </row>
    <row r="206" spans="8:11">
      <c r="H206" s="50">
        <f t="shared" si="6"/>
        <v>400000</v>
      </c>
      <c r="I206" s="50">
        <f t="shared" si="7"/>
        <v>37200</v>
      </c>
      <c r="K206" s="48">
        <v>186</v>
      </c>
    </row>
    <row r="207" spans="8:11">
      <c r="H207" s="50">
        <f t="shared" si="6"/>
        <v>420000</v>
      </c>
      <c r="I207" s="50">
        <f t="shared" si="7"/>
        <v>37400</v>
      </c>
      <c r="K207" s="48">
        <v>187</v>
      </c>
    </row>
    <row r="208" spans="8:11">
      <c r="H208" s="50">
        <f t="shared" si="6"/>
        <v>440000</v>
      </c>
      <c r="I208" s="50">
        <f t="shared" si="7"/>
        <v>37600</v>
      </c>
      <c r="K208" s="48">
        <v>188</v>
      </c>
    </row>
    <row r="209" spans="8:11">
      <c r="H209" s="50">
        <f t="shared" si="6"/>
        <v>460000</v>
      </c>
      <c r="I209" s="50">
        <f t="shared" si="7"/>
        <v>37800</v>
      </c>
      <c r="K209" s="48">
        <v>189</v>
      </c>
    </row>
    <row r="210" spans="8:11">
      <c r="H210" s="50">
        <f t="shared" si="6"/>
        <v>480000</v>
      </c>
      <c r="I210" s="50">
        <f t="shared" si="7"/>
        <v>38000</v>
      </c>
      <c r="K210" s="48">
        <v>190</v>
      </c>
    </row>
    <row r="211" spans="8:11">
      <c r="H211" s="50">
        <f t="shared" si="6"/>
        <v>500000</v>
      </c>
      <c r="I211" s="50">
        <f t="shared" si="7"/>
        <v>38200</v>
      </c>
      <c r="K211" s="48">
        <v>191</v>
      </c>
    </row>
    <row r="212" spans="8:11">
      <c r="H212" s="50">
        <f t="shared" si="6"/>
        <v>520000</v>
      </c>
      <c r="I212" s="50">
        <f t="shared" si="7"/>
        <v>38400</v>
      </c>
      <c r="K212" s="48">
        <v>192</v>
      </c>
    </row>
    <row r="213" spans="8:11">
      <c r="H213" s="50">
        <f t="shared" si="6"/>
        <v>540000</v>
      </c>
      <c r="I213" s="50">
        <f t="shared" si="7"/>
        <v>38600</v>
      </c>
      <c r="K213" s="48">
        <v>193</v>
      </c>
    </row>
    <row r="214" spans="8:11">
      <c r="H214" s="50">
        <f t="shared" ref="H214:H236" si="8">$H$5*K228/100</f>
        <v>560000</v>
      </c>
      <c r="I214" s="50">
        <f t="shared" si="7"/>
        <v>38800</v>
      </c>
      <c r="K214" s="48">
        <v>194</v>
      </c>
    </row>
    <row r="215" spans="8:11">
      <c r="H215" s="50">
        <f t="shared" si="8"/>
        <v>580000</v>
      </c>
      <c r="I215" s="50">
        <f t="shared" si="7"/>
        <v>39000</v>
      </c>
      <c r="K215" s="48">
        <v>195</v>
      </c>
    </row>
    <row r="216" spans="8:11">
      <c r="H216" s="50">
        <f t="shared" si="8"/>
        <v>600000</v>
      </c>
      <c r="I216" s="50">
        <f t="shared" si="7"/>
        <v>39200</v>
      </c>
      <c r="K216" s="48">
        <v>196</v>
      </c>
    </row>
    <row r="217" spans="8:11">
      <c r="H217" s="50">
        <f t="shared" si="8"/>
        <v>620000</v>
      </c>
      <c r="I217" s="50">
        <f t="shared" si="7"/>
        <v>39400</v>
      </c>
      <c r="K217" s="48">
        <v>197</v>
      </c>
    </row>
    <row r="218" spans="8:11">
      <c r="H218" s="50">
        <f t="shared" si="8"/>
        <v>640000</v>
      </c>
      <c r="I218" s="50">
        <f t="shared" si="7"/>
        <v>39600</v>
      </c>
      <c r="K218" s="48">
        <v>198</v>
      </c>
    </row>
    <row r="219" spans="8:11">
      <c r="H219" s="50">
        <f t="shared" si="8"/>
        <v>660000</v>
      </c>
      <c r="I219" s="50">
        <f t="shared" si="7"/>
        <v>39800</v>
      </c>
      <c r="K219" s="48">
        <v>199</v>
      </c>
    </row>
    <row r="220" spans="8:11">
      <c r="H220" s="50">
        <f t="shared" si="8"/>
        <v>680000</v>
      </c>
      <c r="I220" s="50">
        <f t="shared" si="7"/>
        <v>40000</v>
      </c>
      <c r="K220" s="48">
        <v>200</v>
      </c>
    </row>
    <row r="221" spans="8:11">
      <c r="H221" s="50">
        <f t="shared" si="8"/>
        <v>700000</v>
      </c>
      <c r="I221" s="50">
        <f t="shared" si="7"/>
        <v>42000</v>
      </c>
      <c r="K221" s="48">
        <v>210</v>
      </c>
    </row>
    <row r="222" spans="8:11">
      <c r="H222" s="50">
        <f t="shared" si="8"/>
        <v>720000</v>
      </c>
      <c r="I222" s="50">
        <f t="shared" si="7"/>
        <v>44000</v>
      </c>
      <c r="K222" s="48">
        <v>220</v>
      </c>
    </row>
    <row r="223" spans="8:11">
      <c r="H223" s="50">
        <f t="shared" si="8"/>
        <v>740000</v>
      </c>
      <c r="I223" s="50">
        <f t="shared" si="7"/>
        <v>46000</v>
      </c>
      <c r="K223" s="48">
        <v>230</v>
      </c>
    </row>
    <row r="224" spans="8:11">
      <c r="H224" s="50">
        <f t="shared" si="8"/>
        <v>760000</v>
      </c>
      <c r="I224" s="50">
        <f t="shared" si="7"/>
        <v>48000</v>
      </c>
      <c r="K224" s="48">
        <v>240</v>
      </c>
    </row>
    <row r="225" spans="8:11">
      <c r="H225" s="50">
        <f t="shared" si="8"/>
        <v>780000</v>
      </c>
      <c r="I225" s="50">
        <f t="shared" si="7"/>
        <v>50000</v>
      </c>
      <c r="K225" s="48">
        <v>250</v>
      </c>
    </row>
    <row r="226" spans="8:11">
      <c r="H226" s="50">
        <f t="shared" si="8"/>
        <v>800000</v>
      </c>
      <c r="I226" s="50">
        <f t="shared" si="7"/>
        <v>52000</v>
      </c>
      <c r="K226" s="48">
        <v>260</v>
      </c>
    </row>
    <row r="227" spans="8:11">
      <c r="H227" s="50">
        <f t="shared" si="8"/>
        <v>820000</v>
      </c>
      <c r="I227" s="50">
        <f t="shared" si="7"/>
        <v>54000</v>
      </c>
      <c r="K227" s="48">
        <v>270</v>
      </c>
    </row>
    <row r="228" spans="8:11">
      <c r="H228" s="50">
        <f t="shared" si="8"/>
        <v>840000</v>
      </c>
      <c r="I228" s="50">
        <f t="shared" si="7"/>
        <v>56000</v>
      </c>
      <c r="K228" s="48">
        <v>280</v>
      </c>
    </row>
    <row r="229" spans="8:11">
      <c r="H229" s="50">
        <f t="shared" si="8"/>
        <v>860000</v>
      </c>
      <c r="I229" s="50">
        <f t="shared" si="7"/>
        <v>58000</v>
      </c>
      <c r="K229" s="48">
        <v>290</v>
      </c>
    </row>
    <row r="230" spans="8:11">
      <c r="H230" s="50">
        <f t="shared" si="8"/>
        <v>880000</v>
      </c>
      <c r="I230" s="50">
        <f t="shared" si="7"/>
        <v>60000</v>
      </c>
      <c r="K230" s="48">
        <v>300</v>
      </c>
    </row>
    <row r="231" spans="8:11">
      <c r="H231" s="50">
        <f t="shared" si="8"/>
        <v>900000</v>
      </c>
      <c r="I231" s="50">
        <f t="shared" si="7"/>
        <v>62000</v>
      </c>
      <c r="K231" s="48">
        <v>310</v>
      </c>
    </row>
    <row r="232" spans="8:11">
      <c r="H232" s="50">
        <f t="shared" si="8"/>
        <v>920000</v>
      </c>
      <c r="I232" s="50">
        <f t="shared" si="7"/>
        <v>64000</v>
      </c>
      <c r="K232" s="48">
        <v>320</v>
      </c>
    </row>
    <row r="233" spans="8:11">
      <c r="H233" s="50">
        <f t="shared" si="8"/>
        <v>940000</v>
      </c>
      <c r="I233" s="50">
        <f t="shared" si="7"/>
        <v>66000</v>
      </c>
      <c r="K233" s="48">
        <v>330</v>
      </c>
    </row>
    <row r="234" spans="8:11">
      <c r="H234" s="50">
        <f t="shared" si="8"/>
        <v>960000</v>
      </c>
      <c r="I234" s="50">
        <f t="shared" si="7"/>
        <v>68000</v>
      </c>
      <c r="K234" s="48">
        <v>340</v>
      </c>
    </row>
    <row r="235" spans="8:11">
      <c r="H235" s="50">
        <f t="shared" si="8"/>
        <v>980000</v>
      </c>
      <c r="I235" s="50">
        <f t="shared" si="7"/>
        <v>70000</v>
      </c>
      <c r="K235" s="48">
        <v>350</v>
      </c>
    </row>
    <row r="236" spans="8:11">
      <c r="H236" s="50">
        <f t="shared" si="8"/>
        <v>1000000</v>
      </c>
      <c r="I236" s="50">
        <f t="shared" si="7"/>
        <v>72000</v>
      </c>
      <c r="K236" s="48">
        <v>360</v>
      </c>
    </row>
    <row r="237" spans="8:11">
      <c r="I237" s="50">
        <f t="shared" si="7"/>
        <v>74000</v>
      </c>
      <c r="K237" s="48">
        <v>370</v>
      </c>
    </row>
    <row r="238" spans="8:11">
      <c r="I238" s="50">
        <f t="shared" si="7"/>
        <v>76000</v>
      </c>
      <c r="K238" s="48">
        <v>380</v>
      </c>
    </row>
    <row r="239" spans="8:11">
      <c r="I239" s="50">
        <f t="shared" si="7"/>
        <v>78000</v>
      </c>
      <c r="K239" s="48">
        <v>390</v>
      </c>
    </row>
    <row r="240" spans="8:11">
      <c r="I240" s="50">
        <f t="shared" si="7"/>
        <v>80000</v>
      </c>
      <c r="K240" s="48">
        <v>400</v>
      </c>
    </row>
    <row r="241" spans="9:11">
      <c r="I241" s="50">
        <f t="shared" si="7"/>
        <v>82000</v>
      </c>
      <c r="K241" s="48">
        <v>410</v>
      </c>
    </row>
    <row r="242" spans="9:11">
      <c r="I242" s="50">
        <f t="shared" si="7"/>
        <v>84000</v>
      </c>
      <c r="K242" s="48">
        <v>420</v>
      </c>
    </row>
    <row r="243" spans="9:11">
      <c r="I243" s="50">
        <f t="shared" si="7"/>
        <v>86000</v>
      </c>
      <c r="K243" s="48">
        <v>430</v>
      </c>
    </row>
    <row r="244" spans="9:11">
      <c r="I244" s="50">
        <f t="shared" si="7"/>
        <v>88000</v>
      </c>
      <c r="K244" s="48">
        <v>440</v>
      </c>
    </row>
    <row r="245" spans="9:11">
      <c r="I245" s="50">
        <f t="shared" si="7"/>
        <v>90000</v>
      </c>
      <c r="K245" s="48">
        <v>450</v>
      </c>
    </row>
    <row r="246" spans="9:11">
      <c r="I246" s="50">
        <f t="shared" si="7"/>
        <v>92000</v>
      </c>
      <c r="K246" s="48">
        <v>460</v>
      </c>
    </row>
    <row r="247" spans="9:11">
      <c r="I247" s="50">
        <f t="shared" si="7"/>
        <v>94000</v>
      </c>
      <c r="K247" s="48">
        <v>470</v>
      </c>
    </row>
    <row r="248" spans="9:11">
      <c r="I248" s="50">
        <f t="shared" si="7"/>
        <v>96000</v>
      </c>
      <c r="K248" s="48">
        <v>480</v>
      </c>
    </row>
    <row r="249" spans="9:11">
      <c r="I249" s="50">
        <f t="shared" si="7"/>
        <v>98000</v>
      </c>
      <c r="K249" s="48">
        <v>490</v>
      </c>
    </row>
    <row r="250" spans="9:11">
      <c r="I250" s="50">
        <f t="shared" si="7"/>
        <v>100000</v>
      </c>
      <c r="K250" s="48">
        <v>500</v>
      </c>
    </row>
  </sheetData>
  <sheetProtection password="CB39" sheet="1" objects="1" scenarios="1" selectLockedCells="1"/>
  <dataConsolidate/>
  <mergeCells count="2">
    <mergeCell ref="B2:C2"/>
    <mergeCell ref="B36:C52"/>
  </mergeCells>
  <dataValidations count="6">
    <dataValidation type="list" allowBlank="1" showInputMessage="1" showErrorMessage="1" prompt="Endring av periode gjøres i fanen &quot;Forutsetninger&quot;" sqref="C5">
      <formula1>$C$5</formula1>
    </dataValidation>
    <dataValidation type="list" allowBlank="1" showInputMessage="1" showErrorMessage="1" prompt="Anbefalt verdi er første verdi i listen" sqref="C16">
      <formula1>$H$5:$H$236</formula1>
    </dataValidation>
    <dataValidation type="list" allowBlank="1" showInputMessage="1" showErrorMessage="1" prompt="Anbefalt verdi er første verdi i listen" sqref="C17">
      <formula1>$I$5:$I$250</formula1>
    </dataValidation>
    <dataValidation type="decimal" allowBlank="1" showInputMessage="1" showErrorMessage="1" error="Andelen kan ikke overstige 100 %" prompt="Andel skrives inn i prosent, fra 0 til 100 %_x000a_" sqref="C18">
      <formula1>0</formula1>
      <formula2>1</formula2>
    </dataValidation>
    <dataValidation allowBlank="1" showInputMessage="1" showErrorMessage="1" prompt="Bare relevant med full offentlig finansiering." sqref="C33"/>
    <dataValidation type="list" showInputMessage="1" showErrorMessage="1" prompt="Anbefalt levetid er første verdi i listen." sqref="C19">
      <formula1>$F$5:$F$101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sheetPr codeName="Sheet12">
    <tabColor rgb="FF00B0F0"/>
    <pageSetUpPr fitToPage="1"/>
  </sheetPr>
  <dimension ref="A1:K250"/>
  <sheetViews>
    <sheetView topLeftCell="B1" zoomScale="80" zoomScaleNormal="80" workbookViewId="0">
      <selection activeCell="C10" sqref="C10"/>
    </sheetView>
  </sheetViews>
  <sheetFormatPr defaultColWidth="9.109375" defaultRowHeight="14.4"/>
  <cols>
    <col min="1" max="1" width="1.10937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Forutsetninger!A20</f>
        <v>10</v>
      </c>
      <c r="B1" s="47" t="str">
        <f>Forutsetninger!B20</f>
        <v>Markering av glassflater på vegger, dører og sidefelt</v>
      </c>
    </row>
    <row r="2" spans="1:11" ht="82.5" customHeight="1">
      <c r="B2" s="113" t="s">
        <v>96</v>
      </c>
      <c r="C2" s="114"/>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Per felt</v>
      </c>
      <c r="F5" s="55">
        <f>VLOOKUP($A$1,Forutsetninger!$A$11:$G$30,7,TRUE)</f>
        <v>10</v>
      </c>
      <c r="G5" s="55">
        <f>VLOOKUP($A$1,Forutsetninger!$A$11:$G$30,4,TRUE)</f>
        <v>2</v>
      </c>
      <c r="H5" s="55">
        <f>VLOOKUP($A$1,Forutsetninger!$A$11:$G$30,5,TRUE)</f>
        <v>500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5</v>
      </c>
      <c r="I7" s="50">
        <f t="shared" ref="I7:I70" si="1">IF(I$5=0,1000*K7/100,$I$5*K7/100)</f>
        <v>-130</v>
      </c>
      <c r="K7" s="48">
        <v>-13</v>
      </c>
    </row>
    <row r="8" spans="1:11">
      <c r="A8" s="51"/>
      <c r="B8" s="60"/>
      <c r="C8" s="60"/>
      <c r="D8" s="51"/>
      <c r="F8" s="48">
        <v>1</v>
      </c>
      <c r="G8" s="48">
        <v>0.5</v>
      </c>
      <c r="H8" s="50">
        <f t="shared" si="0"/>
        <v>10</v>
      </c>
      <c r="I8" s="50">
        <f t="shared" si="1"/>
        <v>-120</v>
      </c>
      <c r="K8" s="48">
        <v>-12</v>
      </c>
    </row>
    <row r="9" spans="1:11" ht="15" thickBot="1">
      <c r="A9" s="51"/>
      <c r="B9" s="61" t="s">
        <v>56</v>
      </c>
      <c r="C9" s="61"/>
      <c r="D9" s="51"/>
      <c r="F9" s="48">
        <v>2</v>
      </c>
      <c r="G9" s="48">
        <v>1</v>
      </c>
      <c r="H9" s="50">
        <f t="shared" si="0"/>
        <v>15</v>
      </c>
      <c r="I9" s="50">
        <f t="shared" si="1"/>
        <v>-110</v>
      </c>
      <c r="K9" s="48">
        <v>-11</v>
      </c>
    </row>
    <row r="10" spans="1:11">
      <c r="B10" s="56" t="s">
        <v>70</v>
      </c>
      <c r="C10" s="62" t="s">
        <v>64</v>
      </c>
      <c r="F10" s="48">
        <v>3</v>
      </c>
      <c r="G10" s="48">
        <v>2</v>
      </c>
      <c r="H10" s="50">
        <f t="shared" si="0"/>
        <v>20</v>
      </c>
      <c r="I10" s="50">
        <f t="shared" si="1"/>
        <v>-100</v>
      </c>
      <c r="K10" s="48">
        <v>-10</v>
      </c>
    </row>
    <row r="11" spans="1:11">
      <c r="B11" s="63" t="s">
        <v>72</v>
      </c>
      <c r="C11" s="62" t="s">
        <v>64</v>
      </c>
      <c r="F11" s="48">
        <v>6</v>
      </c>
      <c r="G11" s="48">
        <v>3</v>
      </c>
      <c r="H11" s="50">
        <f t="shared" si="0"/>
        <v>25</v>
      </c>
      <c r="I11" s="50">
        <f t="shared" si="1"/>
        <v>-90</v>
      </c>
      <c r="K11" s="48">
        <v>-9</v>
      </c>
    </row>
    <row r="12" spans="1:11">
      <c r="A12" s="51"/>
      <c r="B12" s="56" t="s">
        <v>78</v>
      </c>
      <c r="C12" s="64">
        <f>G5</f>
        <v>2</v>
      </c>
      <c r="D12" s="51"/>
      <c r="F12" s="48">
        <v>7</v>
      </c>
      <c r="G12" s="48">
        <v>6</v>
      </c>
      <c r="H12" s="50">
        <f t="shared" si="0"/>
        <v>30</v>
      </c>
      <c r="I12" s="50">
        <f t="shared" si="1"/>
        <v>-80</v>
      </c>
      <c r="K12" s="48">
        <v>-8</v>
      </c>
    </row>
    <row r="13" spans="1:11">
      <c r="A13" s="51"/>
      <c r="B13" s="51"/>
      <c r="C13" s="65"/>
      <c r="D13" s="51"/>
      <c r="F13" s="48">
        <v>8</v>
      </c>
      <c r="G13" s="48">
        <v>7</v>
      </c>
      <c r="H13" s="50">
        <f t="shared" si="0"/>
        <v>35</v>
      </c>
      <c r="I13" s="50">
        <f t="shared" si="1"/>
        <v>-70</v>
      </c>
      <c r="K13" s="48">
        <v>-7</v>
      </c>
    </row>
    <row r="14" spans="1:11" ht="15" thickBot="1">
      <c r="A14" s="51"/>
      <c r="B14" s="61" t="s">
        <v>55</v>
      </c>
      <c r="C14" s="66"/>
      <c r="D14" s="51"/>
      <c r="F14" s="48">
        <v>9</v>
      </c>
      <c r="G14" s="48">
        <v>8</v>
      </c>
      <c r="H14" s="50">
        <f t="shared" si="0"/>
        <v>40</v>
      </c>
      <c r="I14" s="50">
        <f t="shared" si="1"/>
        <v>-60</v>
      </c>
      <c r="K14" s="48">
        <v>-6</v>
      </c>
    </row>
    <row r="15" spans="1:11">
      <c r="B15" s="67" t="str">
        <f>"Enheter installert av tiltaket"&amp;" ("&amp;E5&amp;")"</f>
        <v>Enheter installert av tiltaket (Per felt)</v>
      </c>
      <c r="C15" s="68" t="s">
        <v>64</v>
      </c>
      <c r="F15" s="48">
        <v>10</v>
      </c>
      <c r="G15" s="48">
        <v>9</v>
      </c>
      <c r="H15" s="50">
        <f t="shared" si="0"/>
        <v>45</v>
      </c>
      <c r="I15" s="50">
        <f t="shared" si="1"/>
        <v>-50</v>
      </c>
      <c r="K15" s="48">
        <v>-5</v>
      </c>
    </row>
    <row r="16" spans="1:11">
      <c r="B16" s="56" t="str">
        <f>"Kostnad ved å installere tiltak (kroner pr tiltak), anbefalt kostnad er "&amp;H5&amp;" "&amp;"kroner"</f>
        <v>Kostnad ved å installere tiltak (kroner pr tiltak), anbefalt kostnad er 500 kroner</v>
      </c>
      <c r="C16" s="69">
        <v>500</v>
      </c>
      <c r="F16" s="48">
        <v>12</v>
      </c>
      <c r="G16" s="48">
        <v>10</v>
      </c>
      <c r="H16" s="50">
        <f t="shared" si="0"/>
        <v>50</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70">
        <v>0</v>
      </c>
      <c r="F17" s="48">
        <v>13</v>
      </c>
      <c r="G17" s="48">
        <v>12</v>
      </c>
      <c r="H17" s="50">
        <f t="shared" si="0"/>
        <v>55</v>
      </c>
      <c r="I17" s="50">
        <f t="shared" si="1"/>
        <v>-30</v>
      </c>
      <c r="K17" s="48">
        <v>-3</v>
      </c>
    </row>
    <row r="18" spans="1:11">
      <c r="B18" s="56" t="s">
        <v>9</v>
      </c>
      <c r="C18" s="71">
        <v>1</v>
      </c>
      <c r="F18" s="48">
        <v>14</v>
      </c>
      <c r="G18" s="48">
        <v>13</v>
      </c>
      <c r="H18" s="50">
        <f t="shared" si="0"/>
        <v>60</v>
      </c>
      <c r="I18" s="50">
        <f t="shared" si="1"/>
        <v>-20</v>
      </c>
      <c r="K18" s="48">
        <v>-2</v>
      </c>
    </row>
    <row r="19" spans="1:11">
      <c r="B19" s="53" t="str">
        <f>"Tiltakets levetid (år), anbefalt levetid er "&amp;F5&amp;" "&amp;"år"</f>
        <v>Tiltakets levetid (år), anbefalt levetid er 10 år</v>
      </c>
      <c r="C19" s="72">
        <v>10</v>
      </c>
      <c r="F19" s="48">
        <v>15</v>
      </c>
      <c r="G19" s="48">
        <v>14</v>
      </c>
      <c r="H19" s="50">
        <f t="shared" si="0"/>
        <v>65</v>
      </c>
      <c r="I19" s="50">
        <f t="shared" si="1"/>
        <v>-10</v>
      </c>
      <c r="K19" s="48">
        <v>-1</v>
      </c>
    </row>
    <row r="20" spans="1:11">
      <c r="B20" s="51"/>
      <c r="F20" s="48">
        <v>16</v>
      </c>
      <c r="G20" s="48">
        <v>15</v>
      </c>
      <c r="H20" s="50">
        <f t="shared" si="0"/>
        <v>70</v>
      </c>
      <c r="I20" s="50">
        <f t="shared" si="1"/>
        <v>0</v>
      </c>
      <c r="K20" s="48">
        <v>0</v>
      </c>
    </row>
    <row r="21" spans="1:11" ht="16.2" thickBot="1">
      <c r="B21" s="73" t="s">
        <v>16</v>
      </c>
      <c r="C21" s="74"/>
      <c r="F21" s="48">
        <v>17</v>
      </c>
      <c r="G21" s="48">
        <v>16</v>
      </c>
      <c r="H21" s="50">
        <f t="shared" si="0"/>
        <v>75</v>
      </c>
      <c r="I21" s="50">
        <f t="shared" si="1"/>
        <v>10</v>
      </c>
      <c r="K21" s="48">
        <v>1</v>
      </c>
    </row>
    <row r="22" spans="1:11">
      <c r="A22" s="51"/>
      <c r="B22" s="75" t="s">
        <v>21</v>
      </c>
      <c r="C22" s="76" t="e">
        <f>(C23+C24)*Afaktor</f>
        <v>#VALUE!</v>
      </c>
      <c r="F22" s="48">
        <v>20</v>
      </c>
      <c r="G22" s="48">
        <v>17</v>
      </c>
      <c r="H22" s="50">
        <f t="shared" ref="H22:H85" si="2">$H$5*K36/100</f>
        <v>80</v>
      </c>
      <c r="I22" s="50">
        <f t="shared" si="1"/>
        <v>20</v>
      </c>
      <c r="K22" s="48">
        <v>2</v>
      </c>
    </row>
    <row r="23" spans="1:11" hidden="1">
      <c r="A23" s="51"/>
      <c r="B23" s="77" t="s">
        <v>79</v>
      </c>
      <c r="C23" s="78" t="e">
        <f>$C$10*$C$12</f>
        <v>#VALUE!</v>
      </c>
      <c r="F23" s="48">
        <v>21</v>
      </c>
      <c r="G23" s="48">
        <v>20</v>
      </c>
      <c r="H23" s="50">
        <f t="shared" si="2"/>
        <v>85</v>
      </c>
      <c r="I23" s="50">
        <f t="shared" si="1"/>
        <v>30</v>
      </c>
      <c r="K23" s="48">
        <v>3</v>
      </c>
    </row>
    <row r="24" spans="1:11" hidden="1">
      <c r="B24" s="77" t="s">
        <v>80</v>
      </c>
      <c r="C24" s="78" t="e">
        <f>$C$12*Virkedager_pr_år*Relativ_verdsetting*$C$11</f>
        <v>#VALUE!</v>
      </c>
      <c r="F24" s="48">
        <v>22</v>
      </c>
      <c r="G24" s="48">
        <v>21</v>
      </c>
      <c r="H24" s="50">
        <f t="shared" si="2"/>
        <v>90</v>
      </c>
      <c r="I24" s="50">
        <f t="shared" si="1"/>
        <v>40</v>
      </c>
      <c r="K24" s="48">
        <v>4</v>
      </c>
    </row>
    <row r="25" spans="1:11" hidden="1">
      <c r="B25" s="77" t="s">
        <v>13</v>
      </c>
      <c r="C25" s="78">
        <f>INT(Analyseperiode/$C$19)+1</f>
        <v>3</v>
      </c>
      <c r="F25" s="48">
        <v>23</v>
      </c>
      <c r="G25" s="48">
        <v>22</v>
      </c>
      <c r="H25" s="50">
        <f t="shared" si="2"/>
        <v>95</v>
      </c>
      <c r="I25" s="50">
        <f t="shared" si="1"/>
        <v>50</v>
      </c>
      <c r="K25" s="48">
        <v>5</v>
      </c>
    </row>
    <row r="26" spans="1:11" hidden="1">
      <c r="B26" s="77" t="s">
        <v>12</v>
      </c>
      <c r="C26" s="79">
        <f>(1-(1+Diskonteringsrente)^(-$C$25*$C$19))/(1-(1+Diskonteringsrente)^(-$C$19))+((Analyseperiode-$C$19*$C$25)/$C$19)*(1+Diskonteringsrente)^-Analyseperiode</f>
        <v>1.944392713900108</v>
      </c>
      <c r="F26" s="48">
        <v>24</v>
      </c>
      <c r="G26" s="48">
        <v>23</v>
      </c>
      <c r="H26" s="50">
        <f t="shared" si="2"/>
        <v>100</v>
      </c>
      <c r="I26" s="50">
        <f t="shared" si="1"/>
        <v>60</v>
      </c>
      <c r="K26" s="48">
        <v>6</v>
      </c>
    </row>
    <row r="27" spans="1:11" hidden="1">
      <c r="B27" s="77"/>
      <c r="C27" s="78"/>
      <c r="F27" s="48">
        <v>25</v>
      </c>
      <c r="G27" s="48">
        <v>24</v>
      </c>
      <c r="H27" s="50">
        <f t="shared" si="2"/>
        <v>105</v>
      </c>
      <c r="I27" s="50">
        <f t="shared" si="1"/>
        <v>70</v>
      </c>
      <c r="K27" s="48">
        <v>7</v>
      </c>
    </row>
    <row r="28" spans="1:11">
      <c r="B28" s="80" t="s">
        <v>11</v>
      </c>
      <c r="C28" s="81" t="e">
        <f>C29+C30+C31</f>
        <v>#VALUE!</v>
      </c>
      <c r="F28" s="48">
        <v>26</v>
      </c>
      <c r="G28" s="48">
        <v>25</v>
      </c>
      <c r="H28" s="50">
        <f t="shared" si="2"/>
        <v>110</v>
      </c>
      <c r="I28" s="50">
        <f t="shared" si="1"/>
        <v>80</v>
      </c>
      <c r="K28" s="48">
        <v>8</v>
      </c>
    </row>
    <row r="29" spans="1:11">
      <c r="B29" s="77" t="s">
        <v>17</v>
      </c>
      <c r="C29" s="78" t="e">
        <f>C16*C26*C15</f>
        <v>#VALUE!</v>
      </c>
      <c r="F29" s="48">
        <v>28</v>
      </c>
      <c r="G29" s="48">
        <v>26</v>
      </c>
      <c r="H29" s="50">
        <f t="shared" si="2"/>
        <v>115</v>
      </c>
      <c r="I29" s="50">
        <f t="shared" si="1"/>
        <v>90</v>
      </c>
      <c r="K29" s="48">
        <v>9</v>
      </c>
    </row>
    <row r="30" spans="1:11">
      <c r="B30" s="77" t="s">
        <v>69</v>
      </c>
      <c r="C30" s="78" t="e">
        <f>$C$17*C15*Afaktor</f>
        <v>#VALUE!</v>
      </c>
      <c r="F30" s="48">
        <v>29</v>
      </c>
      <c r="G30" s="48">
        <v>28</v>
      </c>
      <c r="H30" s="50">
        <f t="shared" si="2"/>
        <v>120</v>
      </c>
      <c r="I30" s="50">
        <f t="shared" si="1"/>
        <v>100</v>
      </c>
      <c r="K30" s="48">
        <v>10</v>
      </c>
    </row>
    <row r="31" spans="1:11">
      <c r="B31" s="77" t="s">
        <v>59</v>
      </c>
      <c r="C31" s="82" t="e">
        <f>C18*(C30+C29)*Skyggepris</f>
        <v>#VALUE!</v>
      </c>
      <c r="F31" s="48">
        <v>30</v>
      </c>
      <c r="G31" s="48">
        <v>29</v>
      </c>
      <c r="H31" s="50">
        <f t="shared" si="2"/>
        <v>125</v>
      </c>
      <c r="I31" s="50">
        <f t="shared" si="1"/>
        <v>110</v>
      </c>
      <c r="K31" s="48">
        <v>11</v>
      </c>
    </row>
    <row r="32" spans="1:11">
      <c r="B32" s="80" t="s">
        <v>14</v>
      </c>
      <c r="C32" s="81" t="e">
        <f>C22-C28</f>
        <v>#VALUE!</v>
      </c>
      <c r="D32" s="48" t="s">
        <v>61</v>
      </c>
      <c r="F32" s="48">
        <v>31</v>
      </c>
      <c r="G32" s="48">
        <v>30</v>
      </c>
      <c r="H32" s="50">
        <f t="shared" si="2"/>
        <v>130</v>
      </c>
      <c r="I32" s="50">
        <f t="shared" si="1"/>
        <v>120</v>
      </c>
      <c r="K32" s="48">
        <v>12</v>
      </c>
    </row>
    <row r="33" spans="2:11" ht="15" thickBot="1">
      <c r="B33" s="83" t="s">
        <v>57</v>
      </c>
      <c r="C33" s="84" t="e">
        <f>IF(C18=1,C32/(C29+C30), "Ikke relevant")</f>
        <v>#VALUE!</v>
      </c>
      <c r="D33" s="48" t="s">
        <v>62</v>
      </c>
      <c r="F33" s="48">
        <v>32</v>
      </c>
      <c r="G33" s="48">
        <v>31</v>
      </c>
      <c r="H33" s="50">
        <f t="shared" si="2"/>
        <v>135</v>
      </c>
      <c r="I33" s="50">
        <f t="shared" si="1"/>
        <v>130</v>
      </c>
      <c r="K33" s="48">
        <v>13</v>
      </c>
    </row>
    <row r="34" spans="2:11">
      <c r="F34" s="48">
        <v>33</v>
      </c>
      <c r="G34" s="48">
        <v>32</v>
      </c>
      <c r="H34" s="50">
        <f t="shared" si="2"/>
        <v>140</v>
      </c>
      <c r="I34" s="50">
        <f t="shared" si="1"/>
        <v>140</v>
      </c>
      <c r="K34" s="48">
        <v>14</v>
      </c>
    </row>
    <row r="35" spans="2:11" ht="15" thickBot="1">
      <c r="B35" s="74" t="s">
        <v>60</v>
      </c>
      <c r="C35" s="51"/>
      <c r="F35" s="48">
        <v>34</v>
      </c>
      <c r="G35" s="48">
        <v>33</v>
      </c>
      <c r="H35" s="50">
        <f t="shared" si="2"/>
        <v>145</v>
      </c>
      <c r="I35" s="50">
        <f t="shared" si="1"/>
        <v>150</v>
      </c>
      <c r="K35" s="48">
        <v>15</v>
      </c>
    </row>
    <row r="36" spans="2:11">
      <c r="B36" s="107" t="s">
        <v>131</v>
      </c>
      <c r="C36" s="108"/>
      <c r="D36" s="85"/>
      <c r="F36" s="48">
        <v>35</v>
      </c>
      <c r="G36" s="48">
        <v>34</v>
      </c>
      <c r="H36" s="50">
        <f t="shared" si="2"/>
        <v>150</v>
      </c>
      <c r="I36" s="50">
        <f t="shared" si="1"/>
        <v>160</v>
      </c>
      <c r="K36" s="48">
        <v>16</v>
      </c>
    </row>
    <row r="37" spans="2:11">
      <c r="B37" s="109"/>
      <c r="C37" s="110"/>
      <c r="D37" s="85"/>
      <c r="F37" s="48">
        <v>36</v>
      </c>
      <c r="G37" s="48">
        <v>35</v>
      </c>
      <c r="H37" s="50">
        <f t="shared" si="2"/>
        <v>155</v>
      </c>
      <c r="I37" s="50">
        <f t="shared" si="1"/>
        <v>170</v>
      </c>
      <c r="K37" s="48">
        <v>17</v>
      </c>
    </row>
    <row r="38" spans="2:11">
      <c r="B38" s="109"/>
      <c r="C38" s="110"/>
      <c r="D38" s="85"/>
      <c r="F38" s="48">
        <v>37</v>
      </c>
      <c r="G38" s="48">
        <v>36</v>
      </c>
      <c r="H38" s="50">
        <f t="shared" si="2"/>
        <v>160</v>
      </c>
      <c r="I38" s="50">
        <f t="shared" si="1"/>
        <v>180</v>
      </c>
      <c r="K38" s="48">
        <v>18</v>
      </c>
    </row>
    <row r="39" spans="2:11">
      <c r="B39" s="109"/>
      <c r="C39" s="110"/>
      <c r="D39" s="85"/>
      <c r="F39" s="48">
        <v>38</v>
      </c>
      <c r="G39" s="48">
        <v>37</v>
      </c>
      <c r="H39" s="50">
        <f t="shared" si="2"/>
        <v>165</v>
      </c>
      <c r="I39" s="50">
        <f t="shared" si="1"/>
        <v>190</v>
      </c>
      <c r="K39" s="48">
        <v>19</v>
      </c>
    </row>
    <row r="40" spans="2:11">
      <c r="B40" s="109"/>
      <c r="C40" s="110"/>
      <c r="D40" s="85"/>
      <c r="F40" s="48">
        <v>39</v>
      </c>
      <c r="G40" s="48">
        <v>38</v>
      </c>
      <c r="H40" s="50">
        <f t="shared" si="2"/>
        <v>170</v>
      </c>
      <c r="I40" s="50">
        <f t="shared" si="1"/>
        <v>200</v>
      </c>
      <c r="K40" s="48">
        <v>20</v>
      </c>
    </row>
    <row r="41" spans="2:11">
      <c r="B41" s="109"/>
      <c r="C41" s="110"/>
      <c r="D41" s="85"/>
      <c r="F41" s="48">
        <v>40</v>
      </c>
      <c r="G41" s="48">
        <v>39</v>
      </c>
      <c r="H41" s="50">
        <f t="shared" si="2"/>
        <v>175</v>
      </c>
      <c r="I41" s="50">
        <f t="shared" si="1"/>
        <v>210</v>
      </c>
      <c r="K41" s="48">
        <v>21</v>
      </c>
    </row>
    <row r="42" spans="2:11">
      <c r="B42" s="109"/>
      <c r="C42" s="110"/>
      <c r="D42" s="85"/>
      <c r="F42" s="48">
        <v>41</v>
      </c>
      <c r="G42" s="48">
        <v>40</v>
      </c>
      <c r="H42" s="50">
        <f t="shared" si="2"/>
        <v>180</v>
      </c>
      <c r="I42" s="50">
        <f t="shared" si="1"/>
        <v>220</v>
      </c>
      <c r="K42" s="48">
        <v>22</v>
      </c>
    </row>
    <row r="43" spans="2:11">
      <c r="B43" s="109"/>
      <c r="C43" s="110"/>
      <c r="D43" s="85"/>
      <c r="F43" s="48">
        <v>42</v>
      </c>
      <c r="G43" s="48">
        <v>41</v>
      </c>
      <c r="H43" s="50">
        <f t="shared" si="2"/>
        <v>185</v>
      </c>
      <c r="I43" s="50">
        <f t="shared" si="1"/>
        <v>230</v>
      </c>
      <c r="K43" s="48">
        <v>23</v>
      </c>
    </row>
    <row r="44" spans="2:11">
      <c r="B44" s="109"/>
      <c r="C44" s="110"/>
      <c r="D44" s="85"/>
      <c r="F44" s="48">
        <v>43</v>
      </c>
      <c r="G44" s="48">
        <v>42</v>
      </c>
      <c r="H44" s="50">
        <f t="shared" si="2"/>
        <v>190</v>
      </c>
      <c r="I44" s="50">
        <f t="shared" si="1"/>
        <v>240</v>
      </c>
      <c r="K44" s="48">
        <v>24</v>
      </c>
    </row>
    <row r="45" spans="2:11">
      <c r="B45" s="109"/>
      <c r="C45" s="110"/>
      <c r="D45" s="85"/>
      <c r="F45" s="48">
        <v>44</v>
      </c>
      <c r="G45" s="48">
        <v>43</v>
      </c>
      <c r="H45" s="50">
        <f t="shared" si="2"/>
        <v>195</v>
      </c>
      <c r="I45" s="50">
        <f t="shared" si="1"/>
        <v>250</v>
      </c>
      <c r="K45" s="48">
        <v>25</v>
      </c>
    </row>
    <row r="46" spans="2:11">
      <c r="B46" s="109"/>
      <c r="C46" s="110"/>
      <c r="D46" s="85"/>
      <c r="F46" s="48">
        <v>45</v>
      </c>
      <c r="G46" s="48">
        <v>44</v>
      </c>
      <c r="H46" s="50">
        <f t="shared" si="2"/>
        <v>200</v>
      </c>
      <c r="I46" s="50">
        <f t="shared" si="1"/>
        <v>260</v>
      </c>
      <c r="K46" s="48">
        <v>26</v>
      </c>
    </row>
    <row r="47" spans="2:11">
      <c r="B47" s="109"/>
      <c r="C47" s="110"/>
      <c r="D47" s="85"/>
      <c r="F47" s="48">
        <v>46</v>
      </c>
      <c r="G47" s="48">
        <v>45</v>
      </c>
      <c r="H47" s="50">
        <f t="shared" si="2"/>
        <v>205</v>
      </c>
      <c r="I47" s="50">
        <f t="shared" si="1"/>
        <v>270</v>
      </c>
      <c r="K47" s="48">
        <v>27</v>
      </c>
    </row>
    <row r="48" spans="2:11">
      <c r="B48" s="109"/>
      <c r="C48" s="110"/>
      <c r="D48" s="85"/>
      <c r="F48" s="48">
        <v>47</v>
      </c>
      <c r="G48" s="48">
        <v>46</v>
      </c>
      <c r="H48" s="50">
        <f t="shared" si="2"/>
        <v>210</v>
      </c>
      <c r="I48" s="50">
        <f t="shared" si="1"/>
        <v>280</v>
      </c>
      <c r="K48" s="48">
        <v>28</v>
      </c>
    </row>
    <row r="49" spans="2:11">
      <c r="B49" s="109"/>
      <c r="C49" s="110"/>
      <c r="D49" s="85"/>
      <c r="F49" s="48">
        <v>48</v>
      </c>
      <c r="G49" s="48">
        <v>47</v>
      </c>
      <c r="H49" s="50">
        <f t="shared" si="2"/>
        <v>215</v>
      </c>
      <c r="I49" s="50">
        <f t="shared" si="1"/>
        <v>290</v>
      </c>
      <c r="K49" s="48">
        <v>29</v>
      </c>
    </row>
    <row r="50" spans="2:11">
      <c r="B50" s="109"/>
      <c r="C50" s="110"/>
      <c r="D50" s="85"/>
      <c r="F50" s="48">
        <v>49</v>
      </c>
      <c r="G50" s="48">
        <v>48</v>
      </c>
      <c r="H50" s="50">
        <f t="shared" si="2"/>
        <v>220</v>
      </c>
      <c r="I50" s="50">
        <f t="shared" si="1"/>
        <v>300</v>
      </c>
      <c r="K50" s="48">
        <v>30</v>
      </c>
    </row>
    <row r="51" spans="2:11">
      <c r="B51" s="109"/>
      <c r="C51" s="110"/>
      <c r="D51" s="85"/>
      <c r="F51" s="48">
        <v>50</v>
      </c>
      <c r="G51" s="48">
        <v>49</v>
      </c>
      <c r="H51" s="50">
        <f t="shared" si="2"/>
        <v>225</v>
      </c>
      <c r="I51" s="50">
        <f t="shared" si="1"/>
        <v>310</v>
      </c>
      <c r="K51" s="48">
        <v>31</v>
      </c>
    </row>
    <row r="52" spans="2:11" ht="15" thickBot="1">
      <c r="B52" s="111"/>
      <c r="C52" s="112"/>
      <c r="F52" s="48">
        <v>51</v>
      </c>
      <c r="G52" s="48">
        <v>50</v>
      </c>
      <c r="H52" s="50">
        <f t="shared" si="2"/>
        <v>230</v>
      </c>
      <c r="I52" s="50">
        <f t="shared" si="1"/>
        <v>320</v>
      </c>
      <c r="K52" s="48">
        <v>32</v>
      </c>
    </row>
    <row r="53" spans="2:11">
      <c r="F53" s="48">
        <v>52</v>
      </c>
      <c r="G53" s="48">
        <v>51</v>
      </c>
      <c r="H53" s="50">
        <f t="shared" si="2"/>
        <v>235</v>
      </c>
      <c r="I53" s="50">
        <f t="shared" si="1"/>
        <v>330</v>
      </c>
      <c r="K53" s="48">
        <v>33</v>
      </c>
    </row>
    <row r="54" spans="2:11">
      <c r="F54" s="48">
        <v>53</v>
      </c>
      <c r="G54" s="48">
        <v>52</v>
      </c>
      <c r="H54" s="50">
        <f t="shared" si="2"/>
        <v>240</v>
      </c>
      <c r="I54" s="50">
        <f t="shared" si="1"/>
        <v>340</v>
      </c>
      <c r="K54" s="48">
        <v>34</v>
      </c>
    </row>
    <row r="55" spans="2:11">
      <c r="F55" s="48">
        <v>54</v>
      </c>
      <c r="G55" s="48">
        <v>53</v>
      </c>
      <c r="H55" s="50">
        <f t="shared" si="2"/>
        <v>245</v>
      </c>
      <c r="I55" s="50">
        <f t="shared" si="1"/>
        <v>350</v>
      </c>
      <c r="K55" s="48">
        <v>35</v>
      </c>
    </row>
    <row r="56" spans="2:11">
      <c r="F56" s="48">
        <v>55</v>
      </c>
      <c r="G56" s="48">
        <v>54</v>
      </c>
      <c r="H56" s="50">
        <f t="shared" si="2"/>
        <v>250</v>
      </c>
      <c r="I56" s="50">
        <f t="shared" si="1"/>
        <v>360</v>
      </c>
      <c r="K56" s="48">
        <v>36</v>
      </c>
    </row>
    <row r="57" spans="2:11">
      <c r="F57" s="48">
        <v>56</v>
      </c>
      <c r="G57" s="48">
        <v>55</v>
      </c>
      <c r="H57" s="50">
        <f t="shared" si="2"/>
        <v>255</v>
      </c>
      <c r="I57" s="50">
        <f t="shared" si="1"/>
        <v>370</v>
      </c>
      <c r="K57" s="48">
        <v>37</v>
      </c>
    </row>
    <row r="58" spans="2:11">
      <c r="F58" s="48">
        <v>57</v>
      </c>
      <c r="G58" s="48">
        <v>56</v>
      </c>
      <c r="H58" s="50">
        <f t="shared" si="2"/>
        <v>260</v>
      </c>
      <c r="I58" s="50">
        <f t="shared" si="1"/>
        <v>380</v>
      </c>
      <c r="K58" s="48">
        <v>38</v>
      </c>
    </row>
    <row r="59" spans="2:11">
      <c r="F59" s="48">
        <v>58</v>
      </c>
      <c r="G59" s="48">
        <v>57</v>
      </c>
      <c r="H59" s="50">
        <f t="shared" si="2"/>
        <v>265</v>
      </c>
      <c r="I59" s="50">
        <f t="shared" si="1"/>
        <v>390</v>
      </c>
      <c r="K59" s="48">
        <v>39</v>
      </c>
    </row>
    <row r="60" spans="2:11">
      <c r="F60" s="48">
        <v>59</v>
      </c>
      <c r="G60" s="48">
        <v>58</v>
      </c>
      <c r="H60" s="50">
        <f t="shared" si="2"/>
        <v>270</v>
      </c>
      <c r="I60" s="50">
        <f t="shared" si="1"/>
        <v>400</v>
      </c>
      <c r="K60" s="48">
        <v>40</v>
      </c>
    </row>
    <row r="61" spans="2:11">
      <c r="F61" s="48">
        <v>60</v>
      </c>
      <c r="G61" s="48">
        <v>59</v>
      </c>
      <c r="H61" s="50">
        <f t="shared" si="2"/>
        <v>275</v>
      </c>
      <c r="I61" s="50">
        <f t="shared" si="1"/>
        <v>410</v>
      </c>
      <c r="K61" s="48">
        <v>41</v>
      </c>
    </row>
    <row r="62" spans="2:11">
      <c r="F62" s="48">
        <v>61</v>
      </c>
      <c r="G62" s="48">
        <v>60</v>
      </c>
      <c r="H62" s="50">
        <f t="shared" si="2"/>
        <v>280</v>
      </c>
      <c r="I62" s="50">
        <f t="shared" si="1"/>
        <v>420</v>
      </c>
      <c r="K62" s="48">
        <v>42</v>
      </c>
    </row>
    <row r="63" spans="2:11">
      <c r="F63" s="48">
        <v>62</v>
      </c>
      <c r="G63" s="48">
        <v>61</v>
      </c>
      <c r="H63" s="50">
        <f t="shared" si="2"/>
        <v>285</v>
      </c>
      <c r="I63" s="50">
        <f t="shared" si="1"/>
        <v>430</v>
      </c>
      <c r="K63" s="48">
        <v>43</v>
      </c>
    </row>
    <row r="64" spans="2:11">
      <c r="F64" s="48">
        <v>63</v>
      </c>
      <c r="G64" s="48">
        <v>62</v>
      </c>
      <c r="H64" s="50">
        <f t="shared" si="2"/>
        <v>290</v>
      </c>
      <c r="I64" s="50">
        <f t="shared" si="1"/>
        <v>440</v>
      </c>
      <c r="K64" s="48">
        <v>44</v>
      </c>
    </row>
    <row r="65" spans="6:11">
      <c r="F65" s="48">
        <v>64</v>
      </c>
      <c r="G65" s="48">
        <v>63</v>
      </c>
      <c r="H65" s="50">
        <f t="shared" si="2"/>
        <v>295</v>
      </c>
      <c r="I65" s="50">
        <f t="shared" si="1"/>
        <v>450</v>
      </c>
      <c r="K65" s="48">
        <v>45</v>
      </c>
    </row>
    <row r="66" spans="6:11">
      <c r="F66" s="48">
        <v>65</v>
      </c>
      <c r="G66" s="48">
        <v>64</v>
      </c>
      <c r="H66" s="50">
        <f t="shared" si="2"/>
        <v>300</v>
      </c>
      <c r="I66" s="50">
        <f t="shared" si="1"/>
        <v>460</v>
      </c>
      <c r="K66" s="48">
        <v>46</v>
      </c>
    </row>
    <row r="67" spans="6:11">
      <c r="F67" s="48">
        <v>66</v>
      </c>
      <c r="G67" s="48">
        <v>65</v>
      </c>
      <c r="H67" s="50">
        <f t="shared" si="2"/>
        <v>305</v>
      </c>
      <c r="I67" s="50">
        <f t="shared" si="1"/>
        <v>470</v>
      </c>
      <c r="K67" s="48">
        <v>47</v>
      </c>
    </row>
    <row r="68" spans="6:11">
      <c r="F68" s="48">
        <v>67</v>
      </c>
      <c r="G68" s="48">
        <v>66</v>
      </c>
      <c r="H68" s="50">
        <f t="shared" si="2"/>
        <v>310</v>
      </c>
      <c r="I68" s="50">
        <f t="shared" si="1"/>
        <v>480</v>
      </c>
      <c r="K68" s="48">
        <v>48</v>
      </c>
    </row>
    <row r="69" spans="6:11">
      <c r="F69" s="48">
        <v>68</v>
      </c>
      <c r="G69" s="48">
        <v>67</v>
      </c>
      <c r="H69" s="50">
        <f t="shared" si="2"/>
        <v>315</v>
      </c>
      <c r="I69" s="50">
        <f t="shared" si="1"/>
        <v>490</v>
      </c>
      <c r="K69" s="48">
        <v>49</v>
      </c>
    </row>
    <row r="70" spans="6:11">
      <c r="F70" s="48">
        <v>69</v>
      </c>
      <c r="G70" s="48">
        <v>68</v>
      </c>
      <c r="H70" s="50">
        <f t="shared" si="2"/>
        <v>320</v>
      </c>
      <c r="I70" s="50">
        <f t="shared" si="1"/>
        <v>500</v>
      </c>
      <c r="K70" s="48">
        <v>50</v>
      </c>
    </row>
    <row r="71" spans="6:11">
      <c r="F71" s="48">
        <v>70</v>
      </c>
      <c r="G71" s="48">
        <v>69</v>
      </c>
      <c r="H71" s="50">
        <f t="shared" si="2"/>
        <v>325</v>
      </c>
      <c r="I71" s="50">
        <f t="shared" ref="I71:I134" si="3">IF(I$5=0,1000*K71/100,$I$5*K71/100)</f>
        <v>510</v>
      </c>
      <c r="K71" s="48">
        <v>51</v>
      </c>
    </row>
    <row r="72" spans="6:11">
      <c r="F72" s="48">
        <v>71</v>
      </c>
      <c r="G72" s="48">
        <v>70</v>
      </c>
      <c r="H72" s="50">
        <f t="shared" si="2"/>
        <v>330</v>
      </c>
      <c r="I72" s="50">
        <f t="shared" si="3"/>
        <v>520</v>
      </c>
      <c r="K72" s="48">
        <v>52</v>
      </c>
    </row>
    <row r="73" spans="6:11">
      <c r="F73" s="48">
        <v>72</v>
      </c>
      <c r="G73" s="48">
        <v>71</v>
      </c>
      <c r="H73" s="50">
        <f t="shared" si="2"/>
        <v>335</v>
      </c>
      <c r="I73" s="50">
        <f t="shared" si="3"/>
        <v>530</v>
      </c>
      <c r="K73" s="48">
        <v>53</v>
      </c>
    </row>
    <row r="74" spans="6:11">
      <c r="F74" s="48">
        <v>73</v>
      </c>
      <c r="G74" s="48">
        <v>72</v>
      </c>
      <c r="H74" s="50">
        <f t="shared" si="2"/>
        <v>340</v>
      </c>
      <c r="I74" s="50">
        <f t="shared" si="3"/>
        <v>540</v>
      </c>
      <c r="K74" s="48">
        <v>54</v>
      </c>
    </row>
    <row r="75" spans="6:11">
      <c r="F75" s="48">
        <v>74</v>
      </c>
      <c r="G75" s="48">
        <v>73</v>
      </c>
      <c r="H75" s="50">
        <f t="shared" si="2"/>
        <v>345</v>
      </c>
      <c r="I75" s="50">
        <f t="shared" si="3"/>
        <v>550</v>
      </c>
      <c r="K75" s="48">
        <v>55</v>
      </c>
    </row>
    <row r="76" spans="6:11">
      <c r="F76" s="48">
        <v>75</v>
      </c>
      <c r="G76" s="48">
        <v>74</v>
      </c>
      <c r="H76" s="50">
        <f t="shared" si="2"/>
        <v>350</v>
      </c>
      <c r="I76" s="50">
        <f t="shared" si="3"/>
        <v>560</v>
      </c>
      <c r="K76" s="48">
        <v>56</v>
      </c>
    </row>
    <row r="77" spans="6:11">
      <c r="F77" s="48">
        <v>76</v>
      </c>
      <c r="G77" s="48">
        <v>75</v>
      </c>
      <c r="H77" s="50">
        <f t="shared" si="2"/>
        <v>355</v>
      </c>
      <c r="I77" s="50">
        <f t="shared" si="3"/>
        <v>570</v>
      </c>
      <c r="K77" s="48">
        <v>57</v>
      </c>
    </row>
    <row r="78" spans="6:11">
      <c r="F78" s="48">
        <v>77</v>
      </c>
      <c r="G78" s="48">
        <v>76</v>
      </c>
      <c r="H78" s="50">
        <f t="shared" si="2"/>
        <v>360</v>
      </c>
      <c r="I78" s="50">
        <f t="shared" si="3"/>
        <v>580</v>
      </c>
      <c r="K78" s="48">
        <v>58</v>
      </c>
    </row>
    <row r="79" spans="6:11">
      <c r="F79" s="48">
        <v>78</v>
      </c>
      <c r="G79" s="48">
        <v>77</v>
      </c>
      <c r="H79" s="50">
        <f t="shared" si="2"/>
        <v>365</v>
      </c>
      <c r="I79" s="50">
        <f t="shared" si="3"/>
        <v>590</v>
      </c>
      <c r="K79" s="48">
        <v>59</v>
      </c>
    </row>
    <row r="80" spans="6:11">
      <c r="F80" s="48">
        <v>79</v>
      </c>
      <c r="G80" s="48">
        <v>78</v>
      </c>
      <c r="H80" s="50">
        <f t="shared" si="2"/>
        <v>370</v>
      </c>
      <c r="I80" s="50">
        <f t="shared" si="3"/>
        <v>600</v>
      </c>
      <c r="K80" s="48">
        <v>60</v>
      </c>
    </row>
    <row r="81" spans="6:11">
      <c r="F81" s="48">
        <v>80</v>
      </c>
      <c r="G81" s="48">
        <v>79</v>
      </c>
      <c r="H81" s="50">
        <f t="shared" si="2"/>
        <v>375</v>
      </c>
      <c r="I81" s="50">
        <f t="shared" si="3"/>
        <v>610</v>
      </c>
      <c r="K81" s="48">
        <v>61</v>
      </c>
    </row>
    <row r="82" spans="6:11">
      <c r="F82" s="48">
        <v>81</v>
      </c>
      <c r="G82" s="48">
        <v>80</v>
      </c>
      <c r="H82" s="50">
        <f t="shared" si="2"/>
        <v>380</v>
      </c>
      <c r="I82" s="50">
        <f t="shared" si="3"/>
        <v>620</v>
      </c>
      <c r="K82" s="48">
        <v>62</v>
      </c>
    </row>
    <row r="83" spans="6:11">
      <c r="F83" s="48">
        <v>82</v>
      </c>
      <c r="G83" s="48">
        <v>81</v>
      </c>
      <c r="H83" s="50">
        <f t="shared" si="2"/>
        <v>385</v>
      </c>
      <c r="I83" s="50">
        <f t="shared" si="3"/>
        <v>630</v>
      </c>
      <c r="K83" s="48">
        <v>63</v>
      </c>
    </row>
    <row r="84" spans="6:11">
      <c r="F84" s="48">
        <v>83</v>
      </c>
      <c r="G84" s="48">
        <v>82</v>
      </c>
      <c r="H84" s="50">
        <f t="shared" si="2"/>
        <v>390</v>
      </c>
      <c r="I84" s="50">
        <f t="shared" si="3"/>
        <v>640</v>
      </c>
      <c r="K84" s="48">
        <v>64</v>
      </c>
    </row>
    <row r="85" spans="6:11">
      <c r="F85" s="48">
        <v>84</v>
      </c>
      <c r="G85" s="48">
        <v>83</v>
      </c>
      <c r="H85" s="50">
        <f t="shared" si="2"/>
        <v>395</v>
      </c>
      <c r="I85" s="50">
        <f t="shared" si="3"/>
        <v>650</v>
      </c>
      <c r="K85" s="48">
        <v>65</v>
      </c>
    </row>
    <row r="86" spans="6:11">
      <c r="F86" s="48">
        <v>85</v>
      </c>
      <c r="G86" s="48">
        <v>84</v>
      </c>
      <c r="H86" s="50">
        <f t="shared" ref="H86:H149" si="4">$H$5*K100/100</f>
        <v>400</v>
      </c>
      <c r="I86" s="50">
        <f t="shared" si="3"/>
        <v>660</v>
      </c>
      <c r="K86" s="48">
        <v>66</v>
      </c>
    </row>
    <row r="87" spans="6:11">
      <c r="F87" s="48">
        <v>86</v>
      </c>
      <c r="G87" s="48">
        <v>85</v>
      </c>
      <c r="H87" s="50">
        <f t="shared" si="4"/>
        <v>405</v>
      </c>
      <c r="I87" s="50">
        <f t="shared" si="3"/>
        <v>670</v>
      </c>
      <c r="K87" s="48">
        <v>67</v>
      </c>
    </row>
    <row r="88" spans="6:11">
      <c r="F88" s="48">
        <v>87</v>
      </c>
      <c r="G88" s="48">
        <v>86</v>
      </c>
      <c r="H88" s="50">
        <f t="shared" si="4"/>
        <v>410</v>
      </c>
      <c r="I88" s="50">
        <f t="shared" si="3"/>
        <v>680</v>
      </c>
      <c r="K88" s="48">
        <v>68</v>
      </c>
    </row>
    <row r="89" spans="6:11">
      <c r="F89" s="48">
        <v>88</v>
      </c>
      <c r="G89" s="48">
        <v>87</v>
      </c>
      <c r="H89" s="50">
        <f t="shared" si="4"/>
        <v>415</v>
      </c>
      <c r="I89" s="50">
        <f t="shared" si="3"/>
        <v>690</v>
      </c>
      <c r="K89" s="48">
        <v>69</v>
      </c>
    </row>
    <row r="90" spans="6:11">
      <c r="F90" s="48">
        <v>89</v>
      </c>
      <c r="G90" s="48">
        <v>88</v>
      </c>
      <c r="H90" s="50">
        <f t="shared" si="4"/>
        <v>420</v>
      </c>
      <c r="I90" s="50">
        <f t="shared" si="3"/>
        <v>700</v>
      </c>
      <c r="K90" s="48">
        <v>70</v>
      </c>
    </row>
    <row r="91" spans="6:11">
      <c r="F91" s="48">
        <v>90</v>
      </c>
      <c r="G91" s="48">
        <v>89</v>
      </c>
      <c r="H91" s="50">
        <f t="shared" si="4"/>
        <v>425</v>
      </c>
      <c r="I91" s="50">
        <f t="shared" si="3"/>
        <v>710</v>
      </c>
      <c r="K91" s="48">
        <v>71</v>
      </c>
    </row>
    <row r="92" spans="6:11">
      <c r="F92" s="48">
        <v>91</v>
      </c>
      <c r="G92" s="48">
        <v>90</v>
      </c>
      <c r="H92" s="50">
        <f t="shared" si="4"/>
        <v>430</v>
      </c>
      <c r="I92" s="50">
        <f t="shared" si="3"/>
        <v>720</v>
      </c>
      <c r="K92" s="48">
        <v>72</v>
      </c>
    </row>
    <row r="93" spans="6:11">
      <c r="F93" s="48">
        <v>92</v>
      </c>
      <c r="G93" s="48">
        <v>91</v>
      </c>
      <c r="H93" s="50">
        <f t="shared" si="4"/>
        <v>435</v>
      </c>
      <c r="I93" s="50">
        <f t="shared" si="3"/>
        <v>730</v>
      </c>
      <c r="K93" s="48">
        <v>73</v>
      </c>
    </row>
    <row r="94" spans="6:11">
      <c r="F94" s="48">
        <v>93</v>
      </c>
      <c r="G94" s="48">
        <v>92</v>
      </c>
      <c r="H94" s="50">
        <f t="shared" si="4"/>
        <v>440</v>
      </c>
      <c r="I94" s="50">
        <f t="shared" si="3"/>
        <v>740</v>
      </c>
      <c r="K94" s="48">
        <v>74</v>
      </c>
    </row>
    <row r="95" spans="6:11">
      <c r="F95" s="48">
        <v>94</v>
      </c>
      <c r="G95" s="48">
        <v>93</v>
      </c>
      <c r="H95" s="50">
        <f t="shared" si="4"/>
        <v>445</v>
      </c>
      <c r="I95" s="50">
        <f t="shared" si="3"/>
        <v>750</v>
      </c>
      <c r="K95" s="48">
        <v>75</v>
      </c>
    </row>
    <row r="96" spans="6:11">
      <c r="F96" s="48">
        <v>95</v>
      </c>
      <c r="G96" s="48">
        <v>94</v>
      </c>
      <c r="H96" s="50">
        <f t="shared" si="4"/>
        <v>450</v>
      </c>
      <c r="I96" s="50">
        <f t="shared" si="3"/>
        <v>760</v>
      </c>
      <c r="K96" s="48">
        <v>76</v>
      </c>
    </row>
    <row r="97" spans="6:11">
      <c r="F97" s="48">
        <v>96</v>
      </c>
      <c r="G97" s="48">
        <v>95</v>
      </c>
      <c r="H97" s="50">
        <f t="shared" si="4"/>
        <v>455</v>
      </c>
      <c r="I97" s="50">
        <f t="shared" si="3"/>
        <v>770</v>
      </c>
      <c r="K97" s="48">
        <v>77</v>
      </c>
    </row>
    <row r="98" spans="6:11">
      <c r="F98" s="48">
        <v>97</v>
      </c>
      <c r="G98" s="48">
        <v>96</v>
      </c>
      <c r="H98" s="50">
        <f t="shared" si="4"/>
        <v>460</v>
      </c>
      <c r="I98" s="50">
        <f t="shared" si="3"/>
        <v>780</v>
      </c>
      <c r="K98" s="48">
        <v>78</v>
      </c>
    </row>
    <row r="99" spans="6:11">
      <c r="F99" s="48">
        <v>98</v>
      </c>
      <c r="G99" s="48">
        <v>97</v>
      </c>
      <c r="H99" s="50">
        <f t="shared" si="4"/>
        <v>465</v>
      </c>
      <c r="I99" s="50">
        <f t="shared" si="3"/>
        <v>790</v>
      </c>
      <c r="K99" s="48">
        <v>79</v>
      </c>
    </row>
    <row r="100" spans="6:11">
      <c r="F100" s="48">
        <v>99</v>
      </c>
      <c r="G100" s="48">
        <v>98</v>
      </c>
      <c r="H100" s="50">
        <f t="shared" si="4"/>
        <v>470</v>
      </c>
      <c r="I100" s="50">
        <f t="shared" si="3"/>
        <v>800</v>
      </c>
      <c r="K100" s="48">
        <v>80</v>
      </c>
    </row>
    <row r="101" spans="6:11">
      <c r="F101" s="48">
        <v>100</v>
      </c>
      <c r="G101" s="48">
        <v>99</v>
      </c>
      <c r="H101" s="50">
        <f t="shared" si="4"/>
        <v>475</v>
      </c>
      <c r="I101" s="50">
        <f t="shared" si="3"/>
        <v>810</v>
      </c>
      <c r="K101" s="48">
        <v>81</v>
      </c>
    </row>
    <row r="102" spans="6:11">
      <c r="G102" s="48">
        <v>100</v>
      </c>
      <c r="H102" s="50">
        <f t="shared" si="4"/>
        <v>480</v>
      </c>
      <c r="I102" s="50">
        <f t="shared" si="3"/>
        <v>820</v>
      </c>
      <c r="K102" s="48">
        <v>82</v>
      </c>
    </row>
    <row r="103" spans="6:11">
      <c r="H103" s="50">
        <f t="shared" si="4"/>
        <v>485</v>
      </c>
      <c r="I103" s="50">
        <f t="shared" si="3"/>
        <v>830</v>
      </c>
      <c r="K103" s="48">
        <v>83</v>
      </c>
    </row>
    <row r="104" spans="6:11">
      <c r="H104" s="50">
        <f t="shared" si="4"/>
        <v>490</v>
      </c>
      <c r="I104" s="50">
        <f t="shared" si="3"/>
        <v>840</v>
      </c>
      <c r="K104" s="48">
        <v>84</v>
      </c>
    </row>
    <row r="105" spans="6:11">
      <c r="H105" s="50">
        <f t="shared" si="4"/>
        <v>495</v>
      </c>
      <c r="I105" s="50">
        <f t="shared" si="3"/>
        <v>850</v>
      </c>
      <c r="K105" s="48">
        <v>85</v>
      </c>
    </row>
    <row r="106" spans="6:11">
      <c r="H106" s="50">
        <f t="shared" si="4"/>
        <v>500</v>
      </c>
      <c r="I106" s="50">
        <f t="shared" si="3"/>
        <v>860</v>
      </c>
      <c r="K106" s="48">
        <v>86</v>
      </c>
    </row>
    <row r="107" spans="6:11">
      <c r="H107" s="50">
        <f t="shared" si="4"/>
        <v>505</v>
      </c>
      <c r="I107" s="50">
        <f t="shared" si="3"/>
        <v>870</v>
      </c>
      <c r="K107" s="48">
        <v>87</v>
      </c>
    </row>
    <row r="108" spans="6:11">
      <c r="H108" s="50">
        <f t="shared" si="4"/>
        <v>510</v>
      </c>
      <c r="I108" s="50">
        <f t="shared" si="3"/>
        <v>880</v>
      </c>
      <c r="K108" s="48">
        <v>88</v>
      </c>
    </row>
    <row r="109" spans="6:11">
      <c r="H109" s="50">
        <f t="shared" si="4"/>
        <v>515</v>
      </c>
      <c r="I109" s="50">
        <f t="shared" si="3"/>
        <v>890</v>
      </c>
      <c r="K109" s="48">
        <v>89</v>
      </c>
    </row>
    <row r="110" spans="6:11">
      <c r="H110" s="50">
        <f t="shared" si="4"/>
        <v>520</v>
      </c>
      <c r="I110" s="50">
        <f t="shared" si="3"/>
        <v>900</v>
      </c>
      <c r="K110" s="48">
        <v>90</v>
      </c>
    </row>
    <row r="111" spans="6:11">
      <c r="H111" s="50">
        <f t="shared" si="4"/>
        <v>525</v>
      </c>
      <c r="I111" s="50">
        <f t="shared" si="3"/>
        <v>910</v>
      </c>
      <c r="K111" s="48">
        <v>91</v>
      </c>
    </row>
    <row r="112" spans="6:11">
      <c r="H112" s="50">
        <f t="shared" si="4"/>
        <v>530</v>
      </c>
      <c r="I112" s="50">
        <f t="shared" si="3"/>
        <v>920</v>
      </c>
      <c r="K112" s="48">
        <v>92</v>
      </c>
    </row>
    <row r="113" spans="8:11">
      <c r="H113" s="50">
        <f t="shared" si="4"/>
        <v>535</v>
      </c>
      <c r="I113" s="50">
        <f t="shared" si="3"/>
        <v>930</v>
      </c>
      <c r="K113" s="48">
        <v>93</v>
      </c>
    </row>
    <row r="114" spans="8:11">
      <c r="H114" s="50">
        <f t="shared" si="4"/>
        <v>540</v>
      </c>
      <c r="I114" s="50">
        <f t="shared" si="3"/>
        <v>940</v>
      </c>
      <c r="K114" s="48">
        <v>94</v>
      </c>
    </row>
    <row r="115" spans="8:11">
      <c r="H115" s="50">
        <f t="shared" si="4"/>
        <v>545</v>
      </c>
      <c r="I115" s="50">
        <f t="shared" si="3"/>
        <v>950</v>
      </c>
      <c r="K115" s="48">
        <v>95</v>
      </c>
    </row>
    <row r="116" spans="8:11">
      <c r="H116" s="50">
        <f t="shared" si="4"/>
        <v>550</v>
      </c>
      <c r="I116" s="50">
        <f t="shared" si="3"/>
        <v>960</v>
      </c>
      <c r="K116" s="48">
        <v>96</v>
      </c>
    </row>
    <row r="117" spans="8:11">
      <c r="H117" s="50">
        <f t="shared" si="4"/>
        <v>555</v>
      </c>
      <c r="I117" s="50">
        <f t="shared" si="3"/>
        <v>970</v>
      </c>
      <c r="K117" s="48">
        <v>97</v>
      </c>
    </row>
    <row r="118" spans="8:11">
      <c r="H118" s="50">
        <f t="shared" si="4"/>
        <v>560</v>
      </c>
      <c r="I118" s="50">
        <f t="shared" si="3"/>
        <v>980</v>
      </c>
      <c r="K118" s="48">
        <v>98</v>
      </c>
    </row>
    <row r="119" spans="8:11">
      <c r="H119" s="50">
        <f t="shared" si="4"/>
        <v>565</v>
      </c>
      <c r="I119" s="50">
        <f t="shared" si="3"/>
        <v>990</v>
      </c>
      <c r="K119" s="48">
        <v>99</v>
      </c>
    </row>
    <row r="120" spans="8:11">
      <c r="H120" s="50">
        <f t="shared" si="4"/>
        <v>570</v>
      </c>
      <c r="I120" s="50">
        <f t="shared" si="3"/>
        <v>1000</v>
      </c>
      <c r="K120" s="48">
        <v>100</v>
      </c>
    </row>
    <row r="121" spans="8:11">
      <c r="H121" s="50">
        <f t="shared" si="4"/>
        <v>575</v>
      </c>
      <c r="I121" s="50">
        <f t="shared" si="3"/>
        <v>1010</v>
      </c>
      <c r="K121" s="48">
        <v>101</v>
      </c>
    </row>
    <row r="122" spans="8:11">
      <c r="H122" s="50">
        <f t="shared" si="4"/>
        <v>580</v>
      </c>
      <c r="I122" s="50">
        <f t="shared" si="3"/>
        <v>1020</v>
      </c>
      <c r="K122" s="48">
        <v>102</v>
      </c>
    </row>
    <row r="123" spans="8:11">
      <c r="H123" s="50">
        <f t="shared" si="4"/>
        <v>585</v>
      </c>
      <c r="I123" s="50">
        <f t="shared" si="3"/>
        <v>1030</v>
      </c>
      <c r="K123" s="48">
        <v>103</v>
      </c>
    </row>
    <row r="124" spans="8:11">
      <c r="H124" s="50">
        <f t="shared" si="4"/>
        <v>590</v>
      </c>
      <c r="I124" s="50">
        <f t="shared" si="3"/>
        <v>1040</v>
      </c>
      <c r="K124" s="48">
        <v>104</v>
      </c>
    </row>
    <row r="125" spans="8:11">
      <c r="H125" s="50">
        <f t="shared" si="4"/>
        <v>595</v>
      </c>
      <c r="I125" s="50">
        <f t="shared" si="3"/>
        <v>1050</v>
      </c>
      <c r="K125" s="48">
        <v>105</v>
      </c>
    </row>
    <row r="126" spans="8:11">
      <c r="H126" s="50">
        <f t="shared" si="4"/>
        <v>600</v>
      </c>
      <c r="I126" s="50">
        <f t="shared" si="3"/>
        <v>1060</v>
      </c>
      <c r="K126" s="48">
        <v>106</v>
      </c>
    </row>
    <row r="127" spans="8:11">
      <c r="H127" s="50">
        <f t="shared" si="4"/>
        <v>605</v>
      </c>
      <c r="I127" s="50">
        <f t="shared" si="3"/>
        <v>1070</v>
      </c>
      <c r="K127" s="48">
        <v>107</v>
      </c>
    </row>
    <row r="128" spans="8:11">
      <c r="H128" s="50">
        <f t="shared" si="4"/>
        <v>610</v>
      </c>
      <c r="I128" s="50">
        <f t="shared" si="3"/>
        <v>1080</v>
      </c>
      <c r="K128" s="48">
        <v>108</v>
      </c>
    </row>
    <row r="129" spans="8:11">
      <c r="H129" s="50">
        <f t="shared" si="4"/>
        <v>615</v>
      </c>
      <c r="I129" s="50">
        <f t="shared" si="3"/>
        <v>1090</v>
      </c>
      <c r="K129" s="48">
        <v>109</v>
      </c>
    </row>
    <row r="130" spans="8:11">
      <c r="H130" s="50">
        <f t="shared" si="4"/>
        <v>620</v>
      </c>
      <c r="I130" s="50">
        <f t="shared" si="3"/>
        <v>1100</v>
      </c>
      <c r="K130" s="48">
        <v>110</v>
      </c>
    </row>
    <row r="131" spans="8:11">
      <c r="H131" s="50">
        <f t="shared" si="4"/>
        <v>625</v>
      </c>
      <c r="I131" s="50">
        <f t="shared" si="3"/>
        <v>1110</v>
      </c>
      <c r="K131" s="48">
        <v>111</v>
      </c>
    </row>
    <row r="132" spans="8:11">
      <c r="H132" s="50">
        <f t="shared" si="4"/>
        <v>630</v>
      </c>
      <c r="I132" s="50">
        <f t="shared" si="3"/>
        <v>1120</v>
      </c>
      <c r="K132" s="48">
        <v>112</v>
      </c>
    </row>
    <row r="133" spans="8:11">
      <c r="H133" s="50">
        <f t="shared" si="4"/>
        <v>635</v>
      </c>
      <c r="I133" s="50">
        <f t="shared" si="3"/>
        <v>1130</v>
      </c>
      <c r="K133" s="48">
        <v>113</v>
      </c>
    </row>
    <row r="134" spans="8:11">
      <c r="H134" s="50">
        <f t="shared" si="4"/>
        <v>640</v>
      </c>
      <c r="I134" s="50">
        <f t="shared" si="3"/>
        <v>1140</v>
      </c>
      <c r="K134" s="48">
        <v>114</v>
      </c>
    </row>
    <row r="135" spans="8:11">
      <c r="H135" s="50">
        <f t="shared" si="4"/>
        <v>645</v>
      </c>
      <c r="I135" s="50">
        <f t="shared" ref="I135:I198" si="5">IF(I$5=0,1000*K135/100,$I$5*K135/100)</f>
        <v>1150</v>
      </c>
      <c r="K135" s="48">
        <v>115</v>
      </c>
    </row>
    <row r="136" spans="8:11">
      <c r="H136" s="50">
        <f t="shared" si="4"/>
        <v>650</v>
      </c>
      <c r="I136" s="50">
        <f t="shared" si="5"/>
        <v>1160</v>
      </c>
      <c r="K136" s="48">
        <v>116</v>
      </c>
    </row>
    <row r="137" spans="8:11">
      <c r="H137" s="50">
        <f t="shared" si="4"/>
        <v>655</v>
      </c>
      <c r="I137" s="50">
        <f t="shared" si="5"/>
        <v>1170</v>
      </c>
      <c r="K137" s="48">
        <v>117</v>
      </c>
    </row>
    <row r="138" spans="8:11">
      <c r="H138" s="50">
        <f t="shared" si="4"/>
        <v>660</v>
      </c>
      <c r="I138" s="50">
        <f t="shared" si="5"/>
        <v>1180</v>
      </c>
      <c r="K138" s="48">
        <v>118</v>
      </c>
    </row>
    <row r="139" spans="8:11">
      <c r="H139" s="50">
        <f t="shared" si="4"/>
        <v>665</v>
      </c>
      <c r="I139" s="50">
        <f t="shared" si="5"/>
        <v>1190</v>
      </c>
      <c r="K139" s="48">
        <v>119</v>
      </c>
    </row>
    <row r="140" spans="8:11">
      <c r="H140" s="50">
        <f t="shared" si="4"/>
        <v>670</v>
      </c>
      <c r="I140" s="50">
        <f t="shared" si="5"/>
        <v>1200</v>
      </c>
      <c r="K140" s="48">
        <v>120</v>
      </c>
    </row>
    <row r="141" spans="8:11">
      <c r="H141" s="50">
        <f t="shared" si="4"/>
        <v>675</v>
      </c>
      <c r="I141" s="50">
        <f t="shared" si="5"/>
        <v>1210</v>
      </c>
      <c r="K141" s="48">
        <v>121</v>
      </c>
    </row>
    <row r="142" spans="8:11">
      <c r="H142" s="50">
        <f t="shared" si="4"/>
        <v>680</v>
      </c>
      <c r="I142" s="50">
        <f t="shared" si="5"/>
        <v>1220</v>
      </c>
      <c r="K142" s="48">
        <v>122</v>
      </c>
    </row>
    <row r="143" spans="8:11">
      <c r="H143" s="50">
        <f t="shared" si="4"/>
        <v>685</v>
      </c>
      <c r="I143" s="50">
        <f t="shared" si="5"/>
        <v>1230</v>
      </c>
      <c r="K143" s="48">
        <v>123</v>
      </c>
    </row>
    <row r="144" spans="8:11">
      <c r="H144" s="50">
        <f t="shared" si="4"/>
        <v>690</v>
      </c>
      <c r="I144" s="50">
        <f t="shared" si="5"/>
        <v>1240</v>
      </c>
      <c r="K144" s="48">
        <v>124</v>
      </c>
    </row>
    <row r="145" spans="8:11">
      <c r="H145" s="50">
        <f t="shared" si="4"/>
        <v>695</v>
      </c>
      <c r="I145" s="50">
        <f t="shared" si="5"/>
        <v>1250</v>
      </c>
      <c r="K145" s="48">
        <v>125</v>
      </c>
    </row>
    <row r="146" spans="8:11">
      <c r="H146" s="50">
        <f t="shared" si="4"/>
        <v>700</v>
      </c>
      <c r="I146" s="50">
        <f t="shared" si="5"/>
        <v>1260</v>
      </c>
      <c r="K146" s="48">
        <v>126</v>
      </c>
    </row>
    <row r="147" spans="8:11">
      <c r="H147" s="50">
        <f t="shared" si="4"/>
        <v>705</v>
      </c>
      <c r="I147" s="50">
        <f t="shared" si="5"/>
        <v>1270</v>
      </c>
      <c r="K147" s="48">
        <v>127</v>
      </c>
    </row>
    <row r="148" spans="8:11">
      <c r="H148" s="50">
        <f t="shared" si="4"/>
        <v>710</v>
      </c>
      <c r="I148" s="50">
        <f t="shared" si="5"/>
        <v>1280</v>
      </c>
      <c r="K148" s="48">
        <v>128</v>
      </c>
    </row>
    <row r="149" spans="8:11">
      <c r="H149" s="50">
        <f t="shared" si="4"/>
        <v>715</v>
      </c>
      <c r="I149" s="50">
        <f t="shared" si="5"/>
        <v>1290</v>
      </c>
      <c r="K149" s="48">
        <v>129</v>
      </c>
    </row>
    <row r="150" spans="8:11">
      <c r="H150" s="50">
        <f t="shared" ref="H150:H213" si="6">$H$5*K164/100</f>
        <v>720</v>
      </c>
      <c r="I150" s="50">
        <f t="shared" si="5"/>
        <v>1300</v>
      </c>
      <c r="K150" s="48">
        <v>130</v>
      </c>
    </row>
    <row r="151" spans="8:11">
      <c r="H151" s="50">
        <f t="shared" si="6"/>
        <v>725</v>
      </c>
      <c r="I151" s="50">
        <f t="shared" si="5"/>
        <v>1310</v>
      </c>
      <c r="K151" s="48">
        <v>131</v>
      </c>
    </row>
    <row r="152" spans="8:11">
      <c r="H152" s="50">
        <f t="shared" si="6"/>
        <v>730</v>
      </c>
      <c r="I152" s="50">
        <f t="shared" si="5"/>
        <v>1320</v>
      </c>
      <c r="K152" s="48">
        <v>132</v>
      </c>
    </row>
    <row r="153" spans="8:11">
      <c r="H153" s="50">
        <f t="shared" si="6"/>
        <v>735</v>
      </c>
      <c r="I153" s="50">
        <f t="shared" si="5"/>
        <v>1330</v>
      </c>
      <c r="K153" s="48">
        <v>133</v>
      </c>
    </row>
    <row r="154" spans="8:11">
      <c r="H154" s="50">
        <f t="shared" si="6"/>
        <v>740</v>
      </c>
      <c r="I154" s="50">
        <f t="shared" si="5"/>
        <v>1340</v>
      </c>
      <c r="K154" s="48">
        <v>134</v>
      </c>
    </row>
    <row r="155" spans="8:11">
      <c r="H155" s="50">
        <f t="shared" si="6"/>
        <v>745</v>
      </c>
      <c r="I155" s="50">
        <f t="shared" si="5"/>
        <v>1350</v>
      </c>
      <c r="K155" s="48">
        <v>135</v>
      </c>
    </row>
    <row r="156" spans="8:11">
      <c r="H156" s="50">
        <f t="shared" si="6"/>
        <v>750</v>
      </c>
      <c r="I156" s="50">
        <f t="shared" si="5"/>
        <v>1360</v>
      </c>
      <c r="K156" s="48">
        <v>136</v>
      </c>
    </row>
    <row r="157" spans="8:11">
      <c r="H157" s="50">
        <f t="shared" si="6"/>
        <v>755</v>
      </c>
      <c r="I157" s="50">
        <f t="shared" si="5"/>
        <v>1370</v>
      </c>
      <c r="K157" s="48">
        <v>137</v>
      </c>
    </row>
    <row r="158" spans="8:11">
      <c r="H158" s="50">
        <f t="shared" si="6"/>
        <v>760</v>
      </c>
      <c r="I158" s="50">
        <f t="shared" si="5"/>
        <v>1380</v>
      </c>
      <c r="K158" s="48">
        <v>138</v>
      </c>
    </row>
    <row r="159" spans="8:11">
      <c r="H159" s="50">
        <f t="shared" si="6"/>
        <v>765</v>
      </c>
      <c r="I159" s="50">
        <f t="shared" si="5"/>
        <v>1390</v>
      </c>
      <c r="K159" s="48">
        <v>139</v>
      </c>
    </row>
    <row r="160" spans="8:11">
      <c r="H160" s="50">
        <f t="shared" si="6"/>
        <v>770</v>
      </c>
      <c r="I160" s="50">
        <f t="shared" si="5"/>
        <v>1400</v>
      </c>
      <c r="K160" s="48">
        <v>140</v>
      </c>
    </row>
    <row r="161" spans="8:11">
      <c r="H161" s="50">
        <f t="shared" si="6"/>
        <v>775</v>
      </c>
      <c r="I161" s="50">
        <f t="shared" si="5"/>
        <v>1410</v>
      </c>
      <c r="K161" s="48">
        <v>141</v>
      </c>
    </row>
    <row r="162" spans="8:11">
      <c r="H162" s="50">
        <f t="shared" si="6"/>
        <v>780</v>
      </c>
      <c r="I162" s="50">
        <f t="shared" si="5"/>
        <v>1420</v>
      </c>
      <c r="K162" s="48">
        <v>142</v>
      </c>
    </row>
    <row r="163" spans="8:11">
      <c r="H163" s="50">
        <f t="shared" si="6"/>
        <v>785</v>
      </c>
      <c r="I163" s="50">
        <f t="shared" si="5"/>
        <v>1430</v>
      </c>
      <c r="K163" s="48">
        <v>143</v>
      </c>
    </row>
    <row r="164" spans="8:11">
      <c r="H164" s="50">
        <f t="shared" si="6"/>
        <v>790</v>
      </c>
      <c r="I164" s="50">
        <f t="shared" si="5"/>
        <v>1440</v>
      </c>
      <c r="K164" s="48">
        <v>144</v>
      </c>
    </row>
    <row r="165" spans="8:11">
      <c r="H165" s="50">
        <f t="shared" si="6"/>
        <v>795</v>
      </c>
      <c r="I165" s="50">
        <f t="shared" si="5"/>
        <v>1450</v>
      </c>
      <c r="K165" s="48">
        <v>145</v>
      </c>
    </row>
    <row r="166" spans="8:11">
      <c r="H166" s="50">
        <f t="shared" si="6"/>
        <v>800</v>
      </c>
      <c r="I166" s="50">
        <f t="shared" si="5"/>
        <v>1460</v>
      </c>
      <c r="K166" s="48">
        <v>146</v>
      </c>
    </row>
    <row r="167" spans="8:11">
      <c r="H167" s="50">
        <f t="shared" si="6"/>
        <v>805</v>
      </c>
      <c r="I167" s="50">
        <f t="shared" si="5"/>
        <v>1470</v>
      </c>
      <c r="K167" s="48">
        <v>147</v>
      </c>
    </row>
    <row r="168" spans="8:11">
      <c r="H168" s="50">
        <f t="shared" si="6"/>
        <v>810</v>
      </c>
      <c r="I168" s="50">
        <f t="shared" si="5"/>
        <v>1480</v>
      </c>
      <c r="K168" s="48">
        <v>148</v>
      </c>
    </row>
    <row r="169" spans="8:11">
      <c r="H169" s="50">
        <f t="shared" si="6"/>
        <v>815</v>
      </c>
      <c r="I169" s="50">
        <f t="shared" si="5"/>
        <v>1490</v>
      </c>
      <c r="K169" s="48">
        <v>149</v>
      </c>
    </row>
    <row r="170" spans="8:11">
      <c r="H170" s="50">
        <f t="shared" si="6"/>
        <v>820</v>
      </c>
      <c r="I170" s="50">
        <f t="shared" si="5"/>
        <v>1500</v>
      </c>
      <c r="K170" s="48">
        <v>150</v>
      </c>
    </row>
    <row r="171" spans="8:11">
      <c r="H171" s="50">
        <f t="shared" si="6"/>
        <v>825</v>
      </c>
      <c r="I171" s="50">
        <f t="shared" si="5"/>
        <v>1510</v>
      </c>
      <c r="K171" s="48">
        <v>151</v>
      </c>
    </row>
    <row r="172" spans="8:11">
      <c r="H172" s="50">
        <f t="shared" si="6"/>
        <v>830</v>
      </c>
      <c r="I172" s="50">
        <f t="shared" si="5"/>
        <v>1520</v>
      </c>
      <c r="K172" s="48">
        <v>152</v>
      </c>
    </row>
    <row r="173" spans="8:11">
      <c r="H173" s="50">
        <f t="shared" si="6"/>
        <v>835</v>
      </c>
      <c r="I173" s="50">
        <f t="shared" si="5"/>
        <v>1530</v>
      </c>
      <c r="K173" s="48">
        <v>153</v>
      </c>
    </row>
    <row r="174" spans="8:11">
      <c r="H174" s="50">
        <f t="shared" si="6"/>
        <v>840</v>
      </c>
      <c r="I174" s="50">
        <f t="shared" si="5"/>
        <v>1540</v>
      </c>
      <c r="K174" s="48">
        <v>154</v>
      </c>
    </row>
    <row r="175" spans="8:11">
      <c r="H175" s="50">
        <f t="shared" si="6"/>
        <v>845</v>
      </c>
      <c r="I175" s="50">
        <f t="shared" si="5"/>
        <v>1550</v>
      </c>
      <c r="K175" s="48">
        <v>155</v>
      </c>
    </row>
    <row r="176" spans="8:11">
      <c r="H176" s="50">
        <f t="shared" si="6"/>
        <v>850</v>
      </c>
      <c r="I176" s="50">
        <f t="shared" si="5"/>
        <v>1560</v>
      </c>
      <c r="K176" s="48">
        <v>156</v>
      </c>
    </row>
    <row r="177" spans="8:11">
      <c r="H177" s="50">
        <f t="shared" si="6"/>
        <v>855</v>
      </c>
      <c r="I177" s="50">
        <f t="shared" si="5"/>
        <v>1570</v>
      </c>
      <c r="K177" s="48">
        <v>157</v>
      </c>
    </row>
    <row r="178" spans="8:11">
      <c r="H178" s="50">
        <f t="shared" si="6"/>
        <v>860</v>
      </c>
      <c r="I178" s="50">
        <f t="shared" si="5"/>
        <v>1580</v>
      </c>
      <c r="K178" s="48">
        <v>158</v>
      </c>
    </row>
    <row r="179" spans="8:11">
      <c r="H179" s="50">
        <f t="shared" si="6"/>
        <v>865</v>
      </c>
      <c r="I179" s="50">
        <f t="shared" si="5"/>
        <v>1590</v>
      </c>
      <c r="K179" s="48">
        <v>159</v>
      </c>
    </row>
    <row r="180" spans="8:11">
      <c r="H180" s="50">
        <f t="shared" si="6"/>
        <v>870</v>
      </c>
      <c r="I180" s="50">
        <f t="shared" si="5"/>
        <v>1600</v>
      </c>
      <c r="K180" s="48">
        <v>160</v>
      </c>
    </row>
    <row r="181" spans="8:11">
      <c r="H181" s="50">
        <f t="shared" si="6"/>
        <v>875</v>
      </c>
      <c r="I181" s="50">
        <f t="shared" si="5"/>
        <v>1610</v>
      </c>
      <c r="K181" s="48">
        <v>161</v>
      </c>
    </row>
    <row r="182" spans="8:11">
      <c r="H182" s="50">
        <f t="shared" si="6"/>
        <v>880</v>
      </c>
      <c r="I182" s="50">
        <f t="shared" si="5"/>
        <v>1620</v>
      </c>
      <c r="K182" s="48">
        <v>162</v>
      </c>
    </row>
    <row r="183" spans="8:11">
      <c r="H183" s="50">
        <f t="shared" si="6"/>
        <v>885</v>
      </c>
      <c r="I183" s="50">
        <f t="shared" si="5"/>
        <v>1630</v>
      </c>
      <c r="K183" s="48">
        <v>163</v>
      </c>
    </row>
    <row r="184" spans="8:11">
      <c r="H184" s="50">
        <f t="shared" si="6"/>
        <v>890</v>
      </c>
      <c r="I184" s="50">
        <f t="shared" si="5"/>
        <v>1640</v>
      </c>
      <c r="K184" s="48">
        <v>164</v>
      </c>
    </row>
    <row r="185" spans="8:11">
      <c r="H185" s="50">
        <f t="shared" si="6"/>
        <v>895</v>
      </c>
      <c r="I185" s="50">
        <f t="shared" si="5"/>
        <v>1650</v>
      </c>
      <c r="K185" s="48">
        <v>165</v>
      </c>
    </row>
    <row r="186" spans="8:11">
      <c r="H186" s="50">
        <f t="shared" si="6"/>
        <v>900</v>
      </c>
      <c r="I186" s="50">
        <f t="shared" si="5"/>
        <v>1660</v>
      </c>
      <c r="K186" s="48">
        <v>166</v>
      </c>
    </row>
    <row r="187" spans="8:11">
      <c r="H187" s="50">
        <f t="shared" si="6"/>
        <v>905</v>
      </c>
      <c r="I187" s="50">
        <f t="shared" si="5"/>
        <v>1670</v>
      </c>
      <c r="K187" s="48">
        <v>167</v>
      </c>
    </row>
    <row r="188" spans="8:11">
      <c r="H188" s="50">
        <f t="shared" si="6"/>
        <v>910</v>
      </c>
      <c r="I188" s="50">
        <f t="shared" si="5"/>
        <v>1680</v>
      </c>
      <c r="K188" s="48">
        <v>168</v>
      </c>
    </row>
    <row r="189" spans="8:11">
      <c r="H189" s="50">
        <f t="shared" si="6"/>
        <v>915</v>
      </c>
      <c r="I189" s="50">
        <f t="shared" si="5"/>
        <v>1690</v>
      </c>
      <c r="K189" s="48">
        <v>169</v>
      </c>
    </row>
    <row r="190" spans="8:11">
      <c r="H190" s="50">
        <f t="shared" si="6"/>
        <v>920</v>
      </c>
      <c r="I190" s="50">
        <f t="shared" si="5"/>
        <v>1700</v>
      </c>
      <c r="K190" s="48">
        <v>170</v>
      </c>
    </row>
    <row r="191" spans="8:11">
      <c r="H191" s="50">
        <f t="shared" si="6"/>
        <v>925</v>
      </c>
      <c r="I191" s="50">
        <f t="shared" si="5"/>
        <v>1710</v>
      </c>
      <c r="K191" s="48">
        <v>171</v>
      </c>
    </row>
    <row r="192" spans="8:11">
      <c r="H192" s="50">
        <f t="shared" si="6"/>
        <v>930</v>
      </c>
      <c r="I192" s="50">
        <f t="shared" si="5"/>
        <v>1720</v>
      </c>
      <c r="K192" s="48">
        <v>172</v>
      </c>
    </row>
    <row r="193" spans="8:11">
      <c r="H193" s="50">
        <f t="shared" si="6"/>
        <v>935</v>
      </c>
      <c r="I193" s="50">
        <f t="shared" si="5"/>
        <v>1730</v>
      </c>
      <c r="K193" s="48">
        <v>173</v>
      </c>
    </row>
    <row r="194" spans="8:11">
      <c r="H194" s="50">
        <f t="shared" si="6"/>
        <v>940</v>
      </c>
      <c r="I194" s="50">
        <f t="shared" si="5"/>
        <v>1740</v>
      </c>
      <c r="K194" s="48">
        <v>174</v>
      </c>
    </row>
    <row r="195" spans="8:11">
      <c r="H195" s="50">
        <f t="shared" si="6"/>
        <v>945</v>
      </c>
      <c r="I195" s="50">
        <f t="shared" si="5"/>
        <v>1750</v>
      </c>
      <c r="K195" s="48">
        <v>175</v>
      </c>
    </row>
    <row r="196" spans="8:11">
      <c r="H196" s="50">
        <f t="shared" si="6"/>
        <v>950</v>
      </c>
      <c r="I196" s="50">
        <f t="shared" si="5"/>
        <v>1760</v>
      </c>
      <c r="K196" s="48">
        <v>176</v>
      </c>
    </row>
    <row r="197" spans="8:11">
      <c r="H197" s="50">
        <f t="shared" si="6"/>
        <v>955</v>
      </c>
      <c r="I197" s="50">
        <f t="shared" si="5"/>
        <v>1770</v>
      </c>
      <c r="K197" s="48">
        <v>177</v>
      </c>
    </row>
    <row r="198" spans="8:11">
      <c r="H198" s="50">
        <f t="shared" si="6"/>
        <v>960</v>
      </c>
      <c r="I198" s="50">
        <f t="shared" si="5"/>
        <v>1780</v>
      </c>
      <c r="K198" s="48">
        <v>178</v>
      </c>
    </row>
    <row r="199" spans="8:11">
      <c r="H199" s="50">
        <f t="shared" si="6"/>
        <v>965</v>
      </c>
      <c r="I199" s="50">
        <f t="shared" ref="I199:I250" si="7">IF(I$5=0,1000*K199/100,$I$5*K199/100)</f>
        <v>1790</v>
      </c>
      <c r="K199" s="48">
        <v>179</v>
      </c>
    </row>
    <row r="200" spans="8:11">
      <c r="H200" s="50">
        <f t="shared" si="6"/>
        <v>970</v>
      </c>
      <c r="I200" s="50">
        <f t="shared" si="7"/>
        <v>1800</v>
      </c>
      <c r="K200" s="48">
        <v>180</v>
      </c>
    </row>
    <row r="201" spans="8:11">
      <c r="H201" s="50">
        <f t="shared" si="6"/>
        <v>975</v>
      </c>
      <c r="I201" s="50">
        <f t="shared" si="7"/>
        <v>1810</v>
      </c>
      <c r="K201" s="48">
        <v>181</v>
      </c>
    </row>
    <row r="202" spans="8:11">
      <c r="H202" s="50">
        <f t="shared" si="6"/>
        <v>980</v>
      </c>
      <c r="I202" s="50">
        <f t="shared" si="7"/>
        <v>1820</v>
      </c>
      <c r="K202" s="48">
        <v>182</v>
      </c>
    </row>
    <row r="203" spans="8:11">
      <c r="H203" s="50">
        <f t="shared" si="6"/>
        <v>985</v>
      </c>
      <c r="I203" s="50">
        <f t="shared" si="7"/>
        <v>1830</v>
      </c>
      <c r="K203" s="48">
        <v>183</v>
      </c>
    </row>
    <row r="204" spans="8:11">
      <c r="H204" s="50">
        <f t="shared" si="6"/>
        <v>990</v>
      </c>
      <c r="I204" s="50">
        <f t="shared" si="7"/>
        <v>1840</v>
      </c>
      <c r="K204" s="48">
        <v>184</v>
      </c>
    </row>
    <row r="205" spans="8:11">
      <c r="H205" s="50">
        <f t="shared" si="6"/>
        <v>995</v>
      </c>
      <c r="I205" s="50">
        <f t="shared" si="7"/>
        <v>1850</v>
      </c>
      <c r="K205" s="48">
        <v>185</v>
      </c>
    </row>
    <row r="206" spans="8:11">
      <c r="H206" s="50">
        <f t="shared" si="6"/>
        <v>1000</v>
      </c>
      <c r="I206" s="50">
        <f t="shared" si="7"/>
        <v>1860</v>
      </c>
      <c r="K206" s="48">
        <v>186</v>
      </c>
    </row>
    <row r="207" spans="8:11">
      <c r="H207" s="50">
        <f t="shared" si="6"/>
        <v>1050</v>
      </c>
      <c r="I207" s="50">
        <f t="shared" si="7"/>
        <v>1870</v>
      </c>
      <c r="K207" s="48">
        <v>187</v>
      </c>
    </row>
    <row r="208" spans="8:11">
      <c r="H208" s="50">
        <f t="shared" si="6"/>
        <v>1100</v>
      </c>
      <c r="I208" s="50">
        <f t="shared" si="7"/>
        <v>1880</v>
      </c>
      <c r="K208" s="48">
        <v>188</v>
      </c>
    </row>
    <row r="209" spans="8:11">
      <c r="H209" s="50">
        <f t="shared" si="6"/>
        <v>1150</v>
      </c>
      <c r="I209" s="50">
        <f t="shared" si="7"/>
        <v>1890</v>
      </c>
      <c r="K209" s="48">
        <v>189</v>
      </c>
    </row>
    <row r="210" spans="8:11">
      <c r="H210" s="50">
        <f t="shared" si="6"/>
        <v>1200</v>
      </c>
      <c r="I210" s="50">
        <f t="shared" si="7"/>
        <v>1900</v>
      </c>
      <c r="K210" s="48">
        <v>190</v>
      </c>
    </row>
    <row r="211" spans="8:11">
      <c r="H211" s="50">
        <f t="shared" si="6"/>
        <v>1250</v>
      </c>
      <c r="I211" s="50">
        <f t="shared" si="7"/>
        <v>1910</v>
      </c>
      <c r="K211" s="48">
        <v>191</v>
      </c>
    </row>
    <row r="212" spans="8:11">
      <c r="H212" s="50">
        <f t="shared" si="6"/>
        <v>1300</v>
      </c>
      <c r="I212" s="50">
        <f t="shared" si="7"/>
        <v>1920</v>
      </c>
      <c r="K212" s="48">
        <v>192</v>
      </c>
    </row>
    <row r="213" spans="8:11">
      <c r="H213" s="50">
        <f t="shared" si="6"/>
        <v>1350</v>
      </c>
      <c r="I213" s="50">
        <f t="shared" si="7"/>
        <v>1930</v>
      </c>
      <c r="K213" s="48">
        <v>193</v>
      </c>
    </row>
    <row r="214" spans="8:11">
      <c r="H214" s="50">
        <f t="shared" ref="H214:H236" si="8">$H$5*K228/100</f>
        <v>1400</v>
      </c>
      <c r="I214" s="50">
        <f t="shared" si="7"/>
        <v>1940</v>
      </c>
      <c r="K214" s="48">
        <v>194</v>
      </c>
    </row>
    <row r="215" spans="8:11">
      <c r="H215" s="50">
        <f t="shared" si="8"/>
        <v>1450</v>
      </c>
      <c r="I215" s="50">
        <f t="shared" si="7"/>
        <v>1950</v>
      </c>
      <c r="K215" s="48">
        <v>195</v>
      </c>
    </row>
    <row r="216" spans="8:11">
      <c r="H216" s="50">
        <f t="shared" si="8"/>
        <v>1500</v>
      </c>
      <c r="I216" s="50">
        <f t="shared" si="7"/>
        <v>1960</v>
      </c>
      <c r="K216" s="48">
        <v>196</v>
      </c>
    </row>
    <row r="217" spans="8:11">
      <c r="H217" s="50">
        <f t="shared" si="8"/>
        <v>1550</v>
      </c>
      <c r="I217" s="50">
        <f t="shared" si="7"/>
        <v>1970</v>
      </c>
      <c r="K217" s="48">
        <v>197</v>
      </c>
    </row>
    <row r="218" spans="8:11">
      <c r="H218" s="50">
        <f t="shared" si="8"/>
        <v>1600</v>
      </c>
      <c r="I218" s="50">
        <f t="shared" si="7"/>
        <v>1980</v>
      </c>
      <c r="K218" s="48">
        <v>198</v>
      </c>
    </row>
    <row r="219" spans="8:11">
      <c r="H219" s="50">
        <f t="shared" si="8"/>
        <v>1650</v>
      </c>
      <c r="I219" s="50">
        <f t="shared" si="7"/>
        <v>1990</v>
      </c>
      <c r="K219" s="48">
        <v>199</v>
      </c>
    </row>
    <row r="220" spans="8:11">
      <c r="H220" s="50">
        <f t="shared" si="8"/>
        <v>1700</v>
      </c>
      <c r="I220" s="50">
        <f t="shared" si="7"/>
        <v>2000</v>
      </c>
      <c r="K220" s="48">
        <v>200</v>
      </c>
    </row>
    <row r="221" spans="8:11">
      <c r="H221" s="50">
        <f t="shared" si="8"/>
        <v>1750</v>
      </c>
      <c r="I221" s="50">
        <f t="shared" si="7"/>
        <v>2100</v>
      </c>
      <c r="K221" s="48">
        <v>210</v>
      </c>
    </row>
    <row r="222" spans="8:11">
      <c r="H222" s="50">
        <f t="shared" si="8"/>
        <v>1800</v>
      </c>
      <c r="I222" s="50">
        <f t="shared" si="7"/>
        <v>2200</v>
      </c>
      <c r="K222" s="48">
        <v>220</v>
      </c>
    </row>
    <row r="223" spans="8:11">
      <c r="H223" s="50">
        <f t="shared" si="8"/>
        <v>1850</v>
      </c>
      <c r="I223" s="50">
        <f t="shared" si="7"/>
        <v>2300</v>
      </c>
      <c r="K223" s="48">
        <v>230</v>
      </c>
    </row>
    <row r="224" spans="8:11">
      <c r="H224" s="50">
        <f t="shared" si="8"/>
        <v>1900</v>
      </c>
      <c r="I224" s="50">
        <f t="shared" si="7"/>
        <v>2400</v>
      </c>
      <c r="K224" s="48">
        <v>240</v>
      </c>
    </row>
    <row r="225" spans="8:11">
      <c r="H225" s="50">
        <f t="shared" si="8"/>
        <v>1950</v>
      </c>
      <c r="I225" s="50">
        <f t="shared" si="7"/>
        <v>2500</v>
      </c>
      <c r="K225" s="48">
        <v>250</v>
      </c>
    </row>
    <row r="226" spans="8:11">
      <c r="H226" s="50">
        <f t="shared" si="8"/>
        <v>2000</v>
      </c>
      <c r="I226" s="50">
        <f t="shared" si="7"/>
        <v>2600</v>
      </c>
      <c r="K226" s="48">
        <v>260</v>
      </c>
    </row>
    <row r="227" spans="8:11">
      <c r="H227" s="50">
        <f t="shared" si="8"/>
        <v>2050</v>
      </c>
      <c r="I227" s="50">
        <f t="shared" si="7"/>
        <v>2700</v>
      </c>
      <c r="K227" s="48">
        <v>270</v>
      </c>
    </row>
    <row r="228" spans="8:11">
      <c r="H228" s="50">
        <f t="shared" si="8"/>
        <v>2100</v>
      </c>
      <c r="I228" s="50">
        <f t="shared" si="7"/>
        <v>2800</v>
      </c>
      <c r="K228" s="48">
        <v>280</v>
      </c>
    </row>
    <row r="229" spans="8:11">
      <c r="H229" s="50">
        <f t="shared" si="8"/>
        <v>2150</v>
      </c>
      <c r="I229" s="50">
        <f t="shared" si="7"/>
        <v>2900</v>
      </c>
      <c r="K229" s="48">
        <v>290</v>
      </c>
    </row>
    <row r="230" spans="8:11">
      <c r="H230" s="50">
        <f t="shared" si="8"/>
        <v>2200</v>
      </c>
      <c r="I230" s="50">
        <f t="shared" si="7"/>
        <v>3000</v>
      </c>
      <c r="K230" s="48">
        <v>300</v>
      </c>
    </row>
    <row r="231" spans="8:11">
      <c r="H231" s="50">
        <f t="shared" si="8"/>
        <v>2250</v>
      </c>
      <c r="I231" s="50">
        <f t="shared" si="7"/>
        <v>3100</v>
      </c>
      <c r="K231" s="48">
        <v>310</v>
      </c>
    </row>
    <row r="232" spans="8:11">
      <c r="H232" s="50">
        <f t="shared" si="8"/>
        <v>2300</v>
      </c>
      <c r="I232" s="50">
        <f t="shared" si="7"/>
        <v>3200</v>
      </c>
      <c r="K232" s="48">
        <v>320</v>
      </c>
    </row>
    <row r="233" spans="8:11">
      <c r="H233" s="50">
        <f t="shared" si="8"/>
        <v>2350</v>
      </c>
      <c r="I233" s="50">
        <f t="shared" si="7"/>
        <v>3300</v>
      </c>
      <c r="K233" s="48">
        <v>330</v>
      </c>
    </row>
    <row r="234" spans="8:11">
      <c r="H234" s="50">
        <f t="shared" si="8"/>
        <v>2400</v>
      </c>
      <c r="I234" s="50">
        <f t="shared" si="7"/>
        <v>3400</v>
      </c>
      <c r="K234" s="48">
        <v>340</v>
      </c>
    </row>
    <row r="235" spans="8:11">
      <c r="H235" s="50">
        <f t="shared" si="8"/>
        <v>2450</v>
      </c>
      <c r="I235" s="50">
        <f t="shared" si="7"/>
        <v>3500</v>
      </c>
      <c r="K235" s="48">
        <v>350</v>
      </c>
    </row>
    <row r="236" spans="8:11">
      <c r="H236" s="50">
        <f t="shared" si="8"/>
        <v>2500</v>
      </c>
      <c r="I236" s="50">
        <f t="shared" si="7"/>
        <v>3600</v>
      </c>
      <c r="K236" s="48">
        <v>360</v>
      </c>
    </row>
    <row r="237" spans="8:11">
      <c r="I237" s="50">
        <f t="shared" si="7"/>
        <v>3700</v>
      </c>
      <c r="K237" s="48">
        <v>370</v>
      </c>
    </row>
    <row r="238" spans="8:11">
      <c r="I238" s="50">
        <f t="shared" si="7"/>
        <v>3800</v>
      </c>
      <c r="K238" s="48">
        <v>380</v>
      </c>
    </row>
    <row r="239" spans="8:11">
      <c r="I239" s="50">
        <f t="shared" si="7"/>
        <v>3900</v>
      </c>
      <c r="K239" s="48">
        <v>390</v>
      </c>
    </row>
    <row r="240" spans="8:11">
      <c r="I240" s="50">
        <f t="shared" si="7"/>
        <v>4000</v>
      </c>
      <c r="K240" s="48">
        <v>400</v>
      </c>
    </row>
    <row r="241" spans="9:11">
      <c r="I241" s="50">
        <f t="shared" si="7"/>
        <v>4100</v>
      </c>
      <c r="K241" s="48">
        <v>410</v>
      </c>
    </row>
    <row r="242" spans="9:11">
      <c r="I242" s="50">
        <f t="shared" si="7"/>
        <v>4200</v>
      </c>
      <c r="K242" s="48">
        <v>420</v>
      </c>
    </row>
    <row r="243" spans="9:11">
      <c r="I243" s="50">
        <f t="shared" si="7"/>
        <v>4300</v>
      </c>
      <c r="K243" s="48">
        <v>430</v>
      </c>
    </row>
    <row r="244" spans="9:11">
      <c r="I244" s="50">
        <f t="shared" si="7"/>
        <v>4400</v>
      </c>
      <c r="K244" s="48">
        <v>440</v>
      </c>
    </row>
    <row r="245" spans="9:11">
      <c r="I245" s="50">
        <f t="shared" si="7"/>
        <v>4500</v>
      </c>
      <c r="K245" s="48">
        <v>450</v>
      </c>
    </row>
    <row r="246" spans="9:11">
      <c r="I246" s="50">
        <f t="shared" si="7"/>
        <v>4600</v>
      </c>
      <c r="K246" s="48">
        <v>460</v>
      </c>
    </row>
    <row r="247" spans="9:11">
      <c r="I247" s="50">
        <f t="shared" si="7"/>
        <v>4700</v>
      </c>
      <c r="K247" s="48">
        <v>470</v>
      </c>
    </row>
    <row r="248" spans="9:11">
      <c r="I248" s="50">
        <f t="shared" si="7"/>
        <v>4800</v>
      </c>
      <c r="K248" s="48">
        <v>480</v>
      </c>
    </row>
    <row r="249" spans="9:11">
      <c r="I249" s="50">
        <f t="shared" si="7"/>
        <v>4900</v>
      </c>
      <c r="K249" s="48">
        <v>490</v>
      </c>
    </row>
    <row r="250" spans="9:11">
      <c r="I250" s="50">
        <f t="shared" si="7"/>
        <v>5000</v>
      </c>
      <c r="K250" s="48">
        <v>500</v>
      </c>
    </row>
  </sheetData>
  <sheetProtection password="CB39" sheet="1" objects="1" scenarios="1" selectLockedCells="1"/>
  <dataConsolidate/>
  <mergeCells count="2">
    <mergeCell ref="B2:C2"/>
    <mergeCell ref="B36:C52"/>
  </mergeCells>
  <dataValidations count="6">
    <dataValidation type="list" showInputMessage="1" showErrorMessage="1" prompt="Anbefalt levetid er første verdi i listen." sqref="C19">
      <formula1>$F$5:$F$101</formula1>
    </dataValidation>
    <dataValidation allowBlank="1" showInputMessage="1" showErrorMessage="1" prompt="Bare relevant med full offentlig finansiering." sqref="C33"/>
    <dataValidation type="decimal" allowBlank="1" showInputMessage="1" showErrorMessage="1" error="Andelen kan ikke overstige 100 %" prompt="Andel skrives inn i prosent, fra 0 til 100 %_x000a_" sqref="C18">
      <formula1>0</formula1>
      <formula2>1</formula2>
    </dataValidation>
    <dataValidation type="list" allowBlank="1" showInputMessage="1" showErrorMessage="1" prompt="Anbefalt verdi er første verdi i listen" sqref="C17">
      <formula1>$I$5:$I$250</formula1>
    </dataValidation>
    <dataValidation type="list" allowBlank="1" showInputMessage="1" showErrorMessage="1" prompt="Anbefalt verdi er første verdi i listen" sqref="C16">
      <formula1>$H$5:$H$236</formula1>
    </dataValidation>
    <dataValidation type="list" allowBlank="1" showInputMessage="1" showErrorMessage="1" prompt="Endring av periode gjøres i fanen &quot;Forutsetninger&quot;" sqref="C5">
      <formula1>$C$5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sheetPr codeName="Sheet13">
    <tabColor rgb="FF00B0F0"/>
    <pageSetUpPr fitToPage="1"/>
  </sheetPr>
  <dimension ref="A1:K250"/>
  <sheetViews>
    <sheetView topLeftCell="B1" zoomScale="80" zoomScaleNormal="80" workbookViewId="0">
      <selection activeCell="C16" sqref="C16"/>
    </sheetView>
  </sheetViews>
  <sheetFormatPr defaultColWidth="9.109375" defaultRowHeight="14.4"/>
  <cols>
    <col min="1" max="1" width="2.8867187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Forutsetninger!A21</f>
        <v>11</v>
      </c>
      <c r="B1" s="47" t="str">
        <f>Forutsetninger!B21</f>
        <v>Lav betjeningsskranke</v>
      </c>
    </row>
    <row r="2" spans="1:11" ht="117" customHeight="1">
      <c r="B2" s="113" t="s">
        <v>97</v>
      </c>
      <c r="C2" s="114"/>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20</v>
      </c>
      <c r="G5" s="55">
        <f>VLOOKUP($A$1,Forutsetninger!$A$11:$G$30,4,TRUE)</f>
        <v>4</v>
      </c>
      <c r="H5" s="55">
        <f>VLOOKUP($A$1,Forutsetninger!$A$11:$G$30,5,TRUE)</f>
        <v>10000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100</v>
      </c>
      <c r="I7" s="50">
        <f t="shared" ref="I7:I70" si="1">IF(I$5=0,1000*K7/100,$I$5*K7/100)</f>
        <v>-130</v>
      </c>
      <c r="K7" s="48">
        <v>-13</v>
      </c>
    </row>
    <row r="8" spans="1:11">
      <c r="A8" s="51"/>
      <c r="B8" s="60"/>
      <c r="C8" s="60"/>
      <c r="D8" s="51"/>
      <c r="F8" s="48">
        <v>1</v>
      </c>
      <c r="G8" s="48">
        <v>0.5</v>
      </c>
      <c r="H8" s="50">
        <f t="shared" si="0"/>
        <v>200</v>
      </c>
      <c r="I8" s="50">
        <f t="shared" si="1"/>
        <v>-120</v>
      </c>
      <c r="K8" s="48">
        <v>-12</v>
      </c>
    </row>
    <row r="9" spans="1:11" ht="15" thickBot="1">
      <c r="A9" s="51"/>
      <c r="B9" s="61" t="s">
        <v>56</v>
      </c>
      <c r="C9" s="61"/>
      <c r="D9" s="51"/>
      <c r="F9" s="48">
        <v>2</v>
      </c>
      <c r="G9" s="48">
        <v>1</v>
      </c>
      <c r="H9" s="50">
        <f t="shared" si="0"/>
        <v>300</v>
      </c>
      <c r="I9" s="50">
        <f t="shared" si="1"/>
        <v>-110</v>
      </c>
      <c r="K9" s="48">
        <v>-11</v>
      </c>
    </row>
    <row r="10" spans="1:11">
      <c r="B10" s="56" t="s">
        <v>70</v>
      </c>
      <c r="C10" s="62" t="s">
        <v>64</v>
      </c>
      <c r="F10" s="48">
        <v>3</v>
      </c>
      <c r="G10" s="48">
        <v>2</v>
      </c>
      <c r="H10" s="50">
        <f t="shared" si="0"/>
        <v>400</v>
      </c>
      <c r="I10" s="50">
        <f t="shared" si="1"/>
        <v>-100</v>
      </c>
      <c r="K10" s="48">
        <v>-10</v>
      </c>
    </row>
    <row r="11" spans="1:11">
      <c r="B11" s="63" t="s">
        <v>72</v>
      </c>
      <c r="C11" s="62" t="s">
        <v>64</v>
      </c>
      <c r="F11" s="48">
        <v>6</v>
      </c>
      <c r="G11" s="48">
        <v>3</v>
      </c>
      <c r="H11" s="50">
        <f t="shared" si="0"/>
        <v>500</v>
      </c>
      <c r="I11" s="50">
        <f t="shared" si="1"/>
        <v>-90</v>
      </c>
      <c r="K11" s="48">
        <v>-9</v>
      </c>
    </row>
    <row r="12" spans="1:11">
      <c r="A12" s="51"/>
      <c r="B12" s="56" t="s">
        <v>78</v>
      </c>
      <c r="C12" s="64">
        <f>G5</f>
        <v>4</v>
      </c>
      <c r="D12" s="51"/>
      <c r="F12" s="48">
        <v>7</v>
      </c>
      <c r="G12" s="48">
        <v>6</v>
      </c>
      <c r="H12" s="50">
        <f t="shared" si="0"/>
        <v>600</v>
      </c>
      <c r="I12" s="50">
        <f t="shared" si="1"/>
        <v>-80</v>
      </c>
      <c r="K12" s="48">
        <v>-8</v>
      </c>
    </row>
    <row r="13" spans="1:11">
      <c r="A13" s="51"/>
      <c r="B13" s="51"/>
      <c r="C13" s="65"/>
      <c r="D13" s="51"/>
      <c r="F13" s="48">
        <v>8</v>
      </c>
      <c r="G13" s="48">
        <v>7</v>
      </c>
      <c r="H13" s="50">
        <f t="shared" si="0"/>
        <v>700</v>
      </c>
      <c r="I13" s="50">
        <f t="shared" si="1"/>
        <v>-70</v>
      </c>
      <c r="K13" s="48">
        <v>-7</v>
      </c>
    </row>
    <row r="14" spans="1:11" ht="15" thickBot="1">
      <c r="A14" s="51"/>
      <c r="B14" s="61" t="s">
        <v>55</v>
      </c>
      <c r="C14" s="66"/>
      <c r="D14" s="51"/>
      <c r="F14" s="48">
        <v>9</v>
      </c>
      <c r="G14" s="48">
        <v>8</v>
      </c>
      <c r="H14" s="50">
        <f t="shared" si="0"/>
        <v>800</v>
      </c>
      <c r="I14" s="50">
        <f t="shared" si="1"/>
        <v>-60</v>
      </c>
      <c r="K14" s="48">
        <v>-6</v>
      </c>
    </row>
    <row r="15" spans="1:11">
      <c r="B15" s="67" t="str">
        <f>"Enheter installert av tiltaket"&amp;" ("&amp;E5&amp;")"</f>
        <v>Enheter installert av tiltaket (Stk.)</v>
      </c>
      <c r="C15" s="68" t="s">
        <v>64</v>
      </c>
      <c r="F15" s="48">
        <v>10</v>
      </c>
      <c r="G15" s="48">
        <v>9</v>
      </c>
      <c r="H15" s="50">
        <f t="shared" si="0"/>
        <v>900</v>
      </c>
      <c r="I15" s="50">
        <f t="shared" si="1"/>
        <v>-50</v>
      </c>
      <c r="K15" s="48">
        <v>-5</v>
      </c>
    </row>
    <row r="16" spans="1:11">
      <c r="B16" s="56" t="str">
        <f>"Kostnad ved å installere tiltak (kroner pr tiltak), anbefalt kostnad er "&amp;H5&amp;" "&amp;"kroner"</f>
        <v>Kostnad ved å installere tiltak (kroner pr tiltak), anbefalt kostnad er 10000 kroner</v>
      </c>
      <c r="C16" s="69">
        <v>10000</v>
      </c>
      <c r="F16" s="48">
        <v>12</v>
      </c>
      <c r="G16" s="48">
        <v>10</v>
      </c>
      <c r="H16" s="50">
        <f t="shared" si="0"/>
        <v>1000</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69">
        <v>0</v>
      </c>
      <c r="F17" s="48">
        <v>13</v>
      </c>
      <c r="G17" s="48">
        <v>12</v>
      </c>
      <c r="H17" s="50">
        <f t="shared" si="0"/>
        <v>1100</v>
      </c>
      <c r="I17" s="50">
        <f t="shared" si="1"/>
        <v>-30</v>
      </c>
      <c r="K17" s="48">
        <v>-3</v>
      </c>
    </row>
    <row r="18" spans="1:11">
      <c r="B18" s="56" t="s">
        <v>9</v>
      </c>
      <c r="C18" s="71">
        <v>1</v>
      </c>
      <c r="F18" s="48">
        <v>14</v>
      </c>
      <c r="G18" s="48">
        <v>13</v>
      </c>
      <c r="H18" s="50">
        <f t="shared" si="0"/>
        <v>1200</v>
      </c>
      <c r="I18" s="50">
        <f t="shared" si="1"/>
        <v>-20</v>
      </c>
      <c r="K18" s="48">
        <v>-2</v>
      </c>
    </row>
    <row r="19" spans="1:11">
      <c r="B19" s="53" t="str">
        <f>"Tiltakets levetid (år), anbefalt levetid er "&amp;F5&amp;" "&amp;"år"</f>
        <v>Tiltakets levetid (år), anbefalt levetid er 20 år</v>
      </c>
      <c r="C19" s="72">
        <v>20</v>
      </c>
      <c r="F19" s="48">
        <v>15</v>
      </c>
      <c r="G19" s="48">
        <v>14</v>
      </c>
      <c r="H19" s="50">
        <f t="shared" si="0"/>
        <v>1300</v>
      </c>
      <c r="I19" s="50">
        <f t="shared" si="1"/>
        <v>-10</v>
      </c>
      <c r="K19" s="48">
        <v>-1</v>
      </c>
    </row>
    <row r="20" spans="1:11">
      <c r="B20" s="51"/>
      <c r="F20" s="48">
        <v>16</v>
      </c>
      <c r="G20" s="48">
        <v>15</v>
      </c>
      <c r="H20" s="50">
        <f t="shared" si="0"/>
        <v>1400</v>
      </c>
      <c r="I20" s="50">
        <f t="shared" si="1"/>
        <v>0</v>
      </c>
      <c r="K20" s="48">
        <v>0</v>
      </c>
    </row>
    <row r="21" spans="1:11" ht="16.2" thickBot="1">
      <c r="B21" s="73" t="s">
        <v>16</v>
      </c>
      <c r="C21" s="74"/>
      <c r="F21" s="48">
        <v>17</v>
      </c>
      <c r="G21" s="48">
        <v>16</v>
      </c>
      <c r="H21" s="50">
        <f t="shared" si="0"/>
        <v>1500</v>
      </c>
      <c r="I21" s="50">
        <f t="shared" si="1"/>
        <v>10</v>
      </c>
      <c r="K21" s="48">
        <v>1</v>
      </c>
    </row>
    <row r="22" spans="1:11">
      <c r="A22" s="51"/>
      <c r="B22" s="75" t="s">
        <v>21</v>
      </c>
      <c r="C22" s="76" t="e">
        <f>(C23+C24)*Afaktor</f>
        <v>#VALUE!</v>
      </c>
      <c r="F22" s="48">
        <v>20</v>
      </c>
      <c r="G22" s="48">
        <v>17</v>
      </c>
      <c r="H22" s="50">
        <f t="shared" ref="H22:H85" si="2">$H$5*K36/100</f>
        <v>1600</v>
      </c>
      <c r="I22" s="50">
        <f t="shared" si="1"/>
        <v>20</v>
      </c>
      <c r="K22" s="48">
        <v>2</v>
      </c>
    </row>
    <row r="23" spans="1:11" hidden="1">
      <c r="A23" s="51"/>
      <c r="B23" s="77" t="s">
        <v>79</v>
      </c>
      <c r="C23" s="78" t="e">
        <f>$C$10*$C$12</f>
        <v>#VALUE!</v>
      </c>
      <c r="F23" s="48">
        <v>21</v>
      </c>
      <c r="G23" s="48">
        <v>20</v>
      </c>
      <c r="H23" s="50">
        <f t="shared" si="2"/>
        <v>1700</v>
      </c>
      <c r="I23" s="50">
        <f t="shared" si="1"/>
        <v>30</v>
      </c>
      <c r="K23" s="48">
        <v>3</v>
      </c>
    </row>
    <row r="24" spans="1:11" hidden="1">
      <c r="B24" s="77" t="s">
        <v>80</v>
      </c>
      <c r="C24" s="78" t="e">
        <f>$C$12*Virkedager_pr_år*Relativ_verdsetting*$C$11</f>
        <v>#VALUE!</v>
      </c>
      <c r="F24" s="48">
        <v>22</v>
      </c>
      <c r="G24" s="48">
        <v>21</v>
      </c>
      <c r="H24" s="50">
        <f t="shared" si="2"/>
        <v>1800</v>
      </c>
      <c r="I24" s="50">
        <f t="shared" si="1"/>
        <v>40</v>
      </c>
      <c r="K24" s="48">
        <v>4</v>
      </c>
    </row>
    <row r="25" spans="1:11" hidden="1">
      <c r="B25" s="77" t="s">
        <v>13</v>
      </c>
      <c r="C25" s="78">
        <f>INT(Analyseperiode/$C$19)+1</f>
        <v>2</v>
      </c>
      <c r="F25" s="48">
        <v>23</v>
      </c>
      <c r="G25" s="48">
        <v>22</v>
      </c>
      <c r="H25" s="50">
        <f t="shared" si="2"/>
        <v>1900</v>
      </c>
      <c r="I25" s="50">
        <f t="shared" si="1"/>
        <v>50</v>
      </c>
      <c r="K25" s="48">
        <v>5</v>
      </c>
    </row>
    <row r="26" spans="1:11" hidden="1">
      <c r="B26" s="77" t="s">
        <v>12</v>
      </c>
      <c r="C26" s="79">
        <f>(1-(1+Diskonteringsrente)^(-$C$25*$C$19))/(1-(1+Diskonteringsrente)^(-$C$19))+((Analyseperiode-$C$19*$C$25)/$C$19)*(1+Diskonteringsrente)^-Analyseperiode</f>
        <v>1.175049344510819</v>
      </c>
      <c r="F26" s="48">
        <v>24</v>
      </c>
      <c r="G26" s="48">
        <v>23</v>
      </c>
      <c r="H26" s="50">
        <f t="shared" si="2"/>
        <v>2000</v>
      </c>
      <c r="I26" s="50">
        <f t="shared" si="1"/>
        <v>60</v>
      </c>
      <c r="K26" s="48">
        <v>6</v>
      </c>
    </row>
    <row r="27" spans="1:11" hidden="1">
      <c r="B27" s="77"/>
      <c r="C27" s="78"/>
      <c r="F27" s="48">
        <v>25</v>
      </c>
      <c r="G27" s="48">
        <v>24</v>
      </c>
      <c r="H27" s="50">
        <f t="shared" si="2"/>
        <v>2100</v>
      </c>
      <c r="I27" s="50">
        <f t="shared" si="1"/>
        <v>70</v>
      </c>
      <c r="K27" s="48">
        <v>7</v>
      </c>
    </row>
    <row r="28" spans="1:11">
      <c r="B28" s="80" t="s">
        <v>11</v>
      </c>
      <c r="C28" s="81" t="e">
        <f>C29+C30+C31</f>
        <v>#VALUE!</v>
      </c>
      <c r="F28" s="48">
        <v>26</v>
      </c>
      <c r="G28" s="48">
        <v>25</v>
      </c>
      <c r="H28" s="50">
        <f t="shared" si="2"/>
        <v>2200</v>
      </c>
      <c r="I28" s="50">
        <f t="shared" si="1"/>
        <v>80</v>
      </c>
      <c r="K28" s="48">
        <v>8</v>
      </c>
    </row>
    <row r="29" spans="1:11">
      <c r="B29" s="77" t="s">
        <v>17</v>
      </c>
      <c r="C29" s="78" t="e">
        <f>C16*Afaktor*C15</f>
        <v>#VALUE!</v>
      </c>
      <c r="F29" s="48">
        <v>28</v>
      </c>
      <c r="G29" s="48">
        <v>26</v>
      </c>
      <c r="H29" s="50">
        <f t="shared" si="2"/>
        <v>2300</v>
      </c>
      <c r="I29" s="50">
        <f t="shared" si="1"/>
        <v>90</v>
      </c>
      <c r="K29" s="48">
        <v>9</v>
      </c>
    </row>
    <row r="30" spans="1:11">
      <c r="B30" s="77" t="s">
        <v>69</v>
      </c>
      <c r="C30" s="78" t="e">
        <f>$C$17*C15*Afaktor</f>
        <v>#VALUE!</v>
      </c>
      <c r="F30" s="48">
        <v>29</v>
      </c>
      <c r="G30" s="48">
        <v>28</v>
      </c>
      <c r="H30" s="50">
        <f t="shared" si="2"/>
        <v>2400</v>
      </c>
      <c r="I30" s="50">
        <f t="shared" si="1"/>
        <v>100</v>
      </c>
      <c r="K30" s="48">
        <v>10</v>
      </c>
    </row>
    <row r="31" spans="1:11">
      <c r="B31" s="77" t="s">
        <v>59</v>
      </c>
      <c r="C31" s="82" t="e">
        <f>C18*(C30+C29)*Skyggepris</f>
        <v>#VALUE!</v>
      </c>
      <c r="F31" s="48">
        <v>30</v>
      </c>
      <c r="G31" s="48">
        <v>29</v>
      </c>
      <c r="H31" s="50">
        <f t="shared" si="2"/>
        <v>2500</v>
      </c>
      <c r="I31" s="50">
        <f t="shared" si="1"/>
        <v>110</v>
      </c>
      <c r="K31" s="48">
        <v>11</v>
      </c>
    </row>
    <row r="32" spans="1:11">
      <c r="B32" s="80" t="s">
        <v>14</v>
      </c>
      <c r="C32" s="81" t="e">
        <f>C22-C28</f>
        <v>#VALUE!</v>
      </c>
      <c r="D32" s="48" t="s">
        <v>61</v>
      </c>
      <c r="F32" s="48">
        <v>31</v>
      </c>
      <c r="G32" s="48">
        <v>30</v>
      </c>
      <c r="H32" s="50">
        <f t="shared" si="2"/>
        <v>2600</v>
      </c>
      <c r="I32" s="50">
        <f t="shared" si="1"/>
        <v>120</v>
      </c>
      <c r="K32" s="48">
        <v>12</v>
      </c>
    </row>
    <row r="33" spans="2:11" ht="15" thickBot="1">
      <c r="B33" s="83" t="s">
        <v>57</v>
      </c>
      <c r="C33" s="84" t="e">
        <f>IF(C18=1,C32/(C29+C30), "Ikke relevant")</f>
        <v>#VALUE!</v>
      </c>
      <c r="D33" s="48" t="s">
        <v>62</v>
      </c>
      <c r="F33" s="48">
        <v>32</v>
      </c>
      <c r="G33" s="48">
        <v>31</v>
      </c>
      <c r="H33" s="50">
        <f t="shared" si="2"/>
        <v>2700</v>
      </c>
      <c r="I33" s="50">
        <f t="shared" si="1"/>
        <v>130</v>
      </c>
      <c r="K33" s="48">
        <v>13</v>
      </c>
    </row>
    <row r="34" spans="2:11">
      <c r="F34" s="48">
        <v>33</v>
      </c>
      <c r="G34" s="48">
        <v>32</v>
      </c>
      <c r="H34" s="50">
        <f t="shared" si="2"/>
        <v>2800</v>
      </c>
      <c r="I34" s="50">
        <f t="shared" si="1"/>
        <v>140</v>
      </c>
      <c r="K34" s="48">
        <v>14</v>
      </c>
    </row>
    <row r="35" spans="2:11" ht="15" thickBot="1">
      <c r="B35" s="74" t="s">
        <v>60</v>
      </c>
      <c r="C35" s="51"/>
      <c r="F35" s="48">
        <v>34</v>
      </c>
      <c r="G35" s="48">
        <v>33</v>
      </c>
      <c r="H35" s="50">
        <f t="shared" si="2"/>
        <v>2900</v>
      </c>
      <c r="I35" s="50">
        <f t="shared" si="1"/>
        <v>150</v>
      </c>
      <c r="K35" s="48">
        <v>15</v>
      </c>
    </row>
    <row r="36" spans="2:11">
      <c r="B36" s="107" t="s">
        <v>131</v>
      </c>
      <c r="C36" s="108"/>
      <c r="D36" s="85"/>
      <c r="F36" s="48">
        <v>35</v>
      </c>
      <c r="G36" s="48">
        <v>34</v>
      </c>
      <c r="H36" s="50">
        <f t="shared" si="2"/>
        <v>3000</v>
      </c>
      <c r="I36" s="50">
        <f t="shared" si="1"/>
        <v>160</v>
      </c>
      <c r="K36" s="48">
        <v>16</v>
      </c>
    </row>
    <row r="37" spans="2:11">
      <c r="B37" s="109"/>
      <c r="C37" s="110"/>
      <c r="D37" s="85"/>
      <c r="F37" s="48">
        <v>36</v>
      </c>
      <c r="G37" s="48">
        <v>35</v>
      </c>
      <c r="H37" s="50">
        <f t="shared" si="2"/>
        <v>3100</v>
      </c>
      <c r="I37" s="50">
        <f t="shared" si="1"/>
        <v>170</v>
      </c>
      <c r="K37" s="48">
        <v>17</v>
      </c>
    </row>
    <row r="38" spans="2:11">
      <c r="B38" s="109"/>
      <c r="C38" s="110"/>
      <c r="D38" s="85"/>
      <c r="F38" s="48">
        <v>37</v>
      </c>
      <c r="G38" s="48">
        <v>36</v>
      </c>
      <c r="H38" s="50">
        <f t="shared" si="2"/>
        <v>3200</v>
      </c>
      <c r="I38" s="50">
        <f t="shared" si="1"/>
        <v>180</v>
      </c>
      <c r="K38" s="48">
        <v>18</v>
      </c>
    </row>
    <row r="39" spans="2:11">
      <c r="B39" s="109"/>
      <c r="C39" s="110"/>
      <c r="D39" s="85"/>
      <c r="F39" s="48">
        <v>38</v>
      </c>
      <c r="G39" s="48">
        <v>37</v>
      </c>
      <c r="H39" s="50">
        <f t="shared" si="2"/>
        <v>3300</v>
      </c>
      <c r="I39" s="50">
        <f t="shared" si="1"/>
        <v>190</v>
      </c>
      <c r="K39" s="48">
        <v>19</v>
      </c>
    </row>
    <row r="40" spans="2:11">
      <c r="B40" s="109"/>
      <c r="C40" s="110"/>
      <c r="D40" s="85"/>
      <c r="F40" s="48">
        <v>39</v>
      </c>
      <c r="G40" s="48">
        <v>38</v>
      </c>
      <c r="H40" s="50">
        <f t="shared" si="2"/>
        <v>3400</v>
      </c>
      <c r="I40" s="50">
        <f t="shared" si="1"/>
        <v>200</v>
      </c>
      <c r="K40" s="48">
        <v>20</v>
      </c>
    </row>
    <row r="41" spans="2:11">
      <c r="B41" s="109"/>
      <c r="C41" s="110"/>
      <c r="D41" s="85"/>
      <c r="F41" s="48">
        <v>40</v>
      </c>
      <c r="G41" s="48">
        <v>39</v>
      </c>
      <c r="H41" s="50">
        <f t="shared" si="2"/>
        <v>3500</v>
      </c>
      <c r="I41" s="50">
        <f t="shared" si="1"/>
        <v>210</v>
      </c>
      <c r="K41" s="48">
        <v>21</v>
      </c>
    </row>
    <row r="42" spans="2:11">
      <c r="B42" s="109"/>
      <c r="C42" s="110"/>
      <c r="D42" s="85"/>
      <c r="F42" s="48">
        <v>41</v>
      </c>
      <c r="G42" s="48">
        <v>40</v>
      </c>
      <c r="H42" s="50">
        <f t="shared" si="2"/>
        <v>3600</v>
      </c>
      <c r="I42" s="50">
        <f t="shared" si="1"/>
        <v>220</v>
      </c>
      <c r="K42" s="48">
        <v>22</v>
      </c>
    </row>
    <row r="43" spans="2:11">
      <c r="B43" s="109"/>
      <c r="C43" s="110"/>
      <c r="D43" s="85"/>
      <c r="F43" s="48">
        <v>42</v>
      </c>
      <c r="G43" s="48">
        <v>41</v>
      </c>
      <c r="H43" s="50">
        <f t="shared" si="2"/>
        <v>3700</v>
      </c>
      <c r="I43" s="50">
        <f t="shared" si="1"/>
        <v>230</v>
      </c>
      <c r="K43" s="48">
        <v>23</v>
      </c>
    </row>
    <row r="44" spans="2:11">
      <c r="B44" s="109"/>
      <c r="C44" s="110"/>
      <c r="D44" s="85"/>
      <c r="F44" s="48">
        <v>43</v>
      </c>
      <c r="G44" s="48">
        <v>42</v>
      </c>
      <c r="H44" s="50">
        <f t="shared" si="2"/>
        <v>3800</v>
      </c>
      <c r="I44" s="50">
        <f t="shared" si="1"/>
        <v>240</v>
      </c>
      <c r="K44" s="48">
        <v>24</v>
      </c>
    </row>
    <row r="45" spans="2:11">
      <c r="B45" s="109"/>
      <c r="C45" s="110"/>
      <c r="D45" s="85"/>
      <c r="F45" s="48">
        <v>44</v>
      </c>
      <c r="G45" s="48">
        <v>43</v>
      </c>
      <c r="H45" s="50">
        <f t="shared" si="2"/>
        <v>3900</v>
      </c>
      <c r="I45" s="50">
        <f t="shared" si="1"/>
        <v>250</v>
      </c>
      <c r="K45" s="48">
        <v>25</v>
      </c>
    </row>
    <row r="46" spans="2:11">
      <c r="B46" s="109"/>
      <c r="C46" s="110"/>
      <c r="D46" s="85"/>
      <c r="F46" s="48">
        <v>45</v>
      </c>
      <c r="G46" s="48">
        <v>44</v>
      </c>
      <c r="H46" s="50">
        <f t="shared" si="2"/>
        <v>4000</v>
      </c>
      <c r="I46" s="50">
        <f t="shared" si="1"/>
        <v>260</v>
      </c>
      <c r="K46" s="48">
        <v>26</v>
      </c>
    </row>
    <row r="47" spans="2:11">
      <c r="B47" s="109"/>
      <c r="C47" s="110"/>
      <c r="D47" s="85"/>
      <c r="F47" s="48">
        <v>46</v>
      </c>
      <c r="G47" s="48">
        <v>45</v>
      </c>
      <c r="H47" s="50">
        <f t="shared" si="2"/>
        <v>4100</v>
      </c>
      <c r="I47" s="50">
        <f t="shared" si="1"/>
        <v>270</v>
      </c>
      <c r="K47" s="48">
        <v>27</v>
      </c>
    </row>
    <row r="48" spans="2:11">
      <c r="B48" s="109"/>
      <c r="C48" s="110"/>
      <c r="D48" s="85"/>
      <c r="F48" s="48">
        <v>47</v>
      </c>
      <c r="G48" s="48">
        <v>46</v>
      </c>
      <c r="H48" s="50">
        <f t="shared" si="2"/>
        <v>4200</v>
      </c>
      <c r="I48" s="50">
        <f t="shared" si="1"/>
        <v>280</v>
      </c>
      <c r="K48" s="48">
        <v>28</v>
      </c>
    </row>
    <row r="49" spans="2:11">
      <c r="B49" s="109"/>
      <c r="C49" s="110"/>
      <c r="D49" s="85"/>
      <c r="F49" s="48">
        <v>48</v>
      </c>
      <c r="G49" s="48">
        <v>47</v>
      </c>
      <c r="H49" s="50">
        <f t="shared" si="2"/>
        <v>4300</v>
      </c>
      <c r="I49" s="50">
        <f t="shared" si="1"/>
        <v>290</v>
      </c>
      <c r="K49" s="48">
        <v>29</v>
      </c>
    </row>
    <row r="50" spans="2:11">
      <c r="B50" s="109"/>
      <c r="C50" s="110"/>
      <c r="D50" s="85"/>
      <c r="F50" s="48">
        <v>49</v>
      </c>
      <c r="G50" s="48">
        <v>48</v>
      </c>
      <c r="H50" s="50">
        <f t="shared" si="2"/>
        <v>4400</v>
      </c>
      <c r="I50" s="50">
        <f t="shared" si="1"/>
        <v>300</v>
      </c>
      <c r="K50" s="48">
        <v>30</v>
      </c>
    </row>
    <row r="51" spans="2:11">
      <c r="B51" s="109"/>
      <c r="C51" s="110"/>
      <c r="D51" s="85"/>
      <c r="F51" s="48">
        <v>50</v>
      </c>
      <c r="G51" s="48">
        <v>49</v>
      </c>
      <c r="H51" s="50">
        <f t="shared" si="2"/>
        <v>4500</v>
      </c>
      <c r="I51" s="50">
        <f t="shared" si="1"/>
        <v>310</v>
      </c>
      <c r="K51" s="48">
        <v>31</v>
      </c>
    </row>
    <row r="52" spans="2:11" ht="15" thickBot="1">
      <c r="B52" s="111"/>
      <c r="C52" s="112"/>
      <c r="F52" s="48">
        <v>51</v>
      </c>
      <c r="G52" s="48">
        <v>50</v>
      </c>
      <c r="H52" s="50">
        <f t="shared" si="2"/>
        <v>4600</v>
      </c>
      <c r="I52" s="50">
        <f t="shared" si="1"/>
        <v>320</v>
      </c>
      <c r="K52" s="48">
        <v>32</v>
      </c>
    </row>
    <row r="53" spans="2:11">
      <c r="F53" s="48">
        <v>52</v>
      </c>
      <c r="G53" s="48">
        <v>51</v>
      </c>
      <c r="H53" s="50">
        <f t="shared" si="2"/>
        <v>4700</v>
      </c>
      <c r="I53" s="50">
        <f t="shared" si="1"/>
        <v>330</v>
      </c>
      <c r="K53" s="48">
        <v>33</v>
      </c>
    </row>
    <row r="54" spans="2:11">
      <c r="F54" s="48">
        <v>53</v>
      </c>
      <c r="G54" s="48">
        <v>52</v>
      </c>
      <c r="H54" s="50">
        <f t="shared" si="2"/>
        <v>4800</v>
      </c>
      <c r="I54" s="50">
        <f t="shared" si="1"/>
        <v>340</v>
      </c>
      <c r="K54" s="48">
        <v>34</v>
      </c>
    </row>
    <row r="55" spans="2:11">
      <c r="F55" s="48">
        <v>54</v>
      </c>
      <c r="G55" s="48">
        <v>53</v>
      </c>
      <c r="H55" s="50">
        <f t="shared" si="2"/>
        <v>4900</v>
      </c>
      <c r="I55" s="50">
        <f t="shared" si="1"/>
        <v>350</v>
      </c>
      <c r="K55" s="48">
        <v>35</v>
      </c>
    </row>
    <row r="56" spans="2:11">
      <c r="F56" s="48">
        <v>55</v>
      </c>
      <c r="G56" s="48">
        <v>54</v>
      </c>
      <c r="H56" s="50">
        <f t="shared" si="2"/>
        <v>5000</v>
      </c>
      <c r="I56" s="50">
        <f t="shared" si="1"/>
        <v>360</v>
      </c>
      <c r="K56" s="48">
        <v>36</v>
      </c>
    </row>
    <row r="57" spans="2:11">
      <c r="F57" s="48">
        <v>56</v>
      </c>
      <c r="G57" s="48">
        <v>55</v>
      </c>
      <c r="H57" s="50">
        <f t="shared" si="2"/>
        <v>5100</v>
      </c>
      <c r="I57" s="50">
        <f t="shared" si="1"/>
        <v>370</v>
      </c>
      <c r="K57" s="48">
        <v>37</v>
      </c>
    </row>
    <row r="58" spans="2:11">
      <c r="F58" s="48">
        <v>57</v>
      </c>
      <c r="G58" s="48">
        <v>56</v>
      </c>
      <c r="H58" s="50">
        <f t="shared" si="2"/>
        <v>5200</v>
      </c>
      <c r="I58" s="50">
        <f t="shared" si="1"/>
        <v>380</v>
      </c>
      <c r="K58" s="48">
        <v>38</v>
      </c>
    </row>
    <row r="59" spans="2:11">
      <c r="F59" s="48">
        <v>58</v>
      </c>
      <c r="G59" s="48">
        <v>57</v>
      </c>
      <c r="H59" s="50">
        <f t="shared" si="2"/>
        <v>5300</v>
      </c>
      <c r="I59" s="50">
        <f t="shared" si="1"/>
        <v>390</v>
      </c>
      <c r="K59" s="48">
        <v>39</v>
      </c>
    </row>
    <row r="60" spans="2:11">
      <c r="F60" s="48">
        <v>59</v>
      </c>
      <c r="G60" s="48">
        <v>58</v>
      </c>
      <c r="H60" s="50">
        <f t="shared" si="2"/>
        <v>5400</v>
      </c>
      <c r="I60" s="50">
        <f t="shared" si="1"/>
        <v>400</v>
      </c>
      <c r="K60" s="48">
        <v>40</v>
      </c>
    </row>
    <row r="61" spans="2:11">
      <c r="F61" s="48">
        <v>60</v>
      </c>
      <c r="G61" s="48">
        <v>59</v>
      </c>
      <c r="H61" s="50">
        <f t="shared" si="2"/>
        <v>5500</v>
      </c>
      <c r="I61" s="50">
        <f t="shared" si="1"/>
        <v>410</v>
      </c>
      <c r="K61" s="48">
        <v>41</v>
      </c>
    </row>
    <row r="62" spans="2:11">
      <c r="F62" s="48">
        <v>61</v>
      </c>
      <c r="G62" s="48">
        <v>60</v>
      </c>
      <c r="H62" s="50">
        <f t="shared" si="2"/>
        <v>5600</v>
      </c>
      <c r="I62" s="50">
        <f t="shared" si="1"/>
        <v>420</v>
      </c>
      <c r="K62" s="48">
        <v>42</v>
      </c>
    </row>
    <row r="63" spans="2:11">
      <c r="F63" s="48">
        <v>62</v>
      </c>
      <c r="G63" s="48">
        <v>61</v>
      </c>
      <c r="H63" s="50">
        <f t="shared" si="2"/>
        <v>5700</v>
      </c>
      <c r="I63" s="50">
        <f t="shared" si="1"/>
        <v>430</v>
      </c>
      <c r="K63" s="48">
        <v>43</v>
      </c>
    </row>
    <row r="64" spans="2:11">
      <c r="F64" s="48">
        <v>63</v>
      </c>
      <c r="G64" s="48">
        <v>62</v>
      </c>
      <c r="H64" s="50">
        <f t="shared" si="2"/>
        <v>5800</v>
      </c>
      <c r="I64" s="50">
        <f t="shared" si="1"/>
        <v>440</v>
      </c>
      <c r="K64" s="48">
        <v>44</v>
      </c>
    </row>
    <row r="65" spans="6:11">
      <c r="F65" s="48">
        <v>64</v>
      </c>
      <c r="G65" s="48">
        <v>63</v>
      </c>
      <c r="H65" s="50">
        <f t="shared" si="2"/>
        <v>5900</v>
      </c>
      <c r="I65" s="50">
        <f t="shared" si="1"/>
        <v>450</v>
      </c>
      <c r="K65" s="48">
        <v>45</v>
      </c>
    </row>
    <row r="66" spans="6:11">
      <c r="F66" s="48">
        <v>65</v>
      </c>
      <c r="G66" s="48">
        <v>64</v>
      </c>
      <c r="H66" s="50">
        <f t="shared" si="2"/>
        <v>6000</v>
      </c>
      <c r="I66" s="50">
        <f t="shared" si="1"/>
        <v>460</v>
      </c>
      <c r="K66" s="48">
        <v>46</v>
      </c>
    </row>
    <row r="67" spans="6:11">
      <c r="F67" s="48">
        <v>66</v>
      </c>
      <c r="G67" s="48">
        <v>65</v>
      </c>
      <c r="H67" s="50">
        <f t="shared" si="2"/>
        <v>6100</v>
      </c>
      <c r="I67" s="50">
        <f t="shared" si="1"/>
        <v>470</v>
      </c>
      <c r="K67" s="48">
        <v>47</v>
      </c>
    </row>
    <row r="68" spans="6:11">
      <c r="F68" s="48">
        <v>67</v>
      </c>
      <c r="G68" s="48">
        <v>66</v>
      </c>
      <c r="H68" s="50">
        <f t="shared" si="2"/>
        <v>6200</v>
      </c>
      <c r="I68" s="50">
        <f t="shared" si="1"/>
        <v>480</v>
      </c>
      <c r="K68" s="48">
        <v>48</v>
      </c>
    </row>
    <row r="69" spans="6:11">
      <c r="F69" s="48">
        <v>68</v>
      </c>
      <c r="G69" s="48">
        <v>67</v>
      </c>
      <c r="H69" s="50">
        <f t="shared" si="2"/>
        <v>6300</v>
      </c>
      <c r="I69" s="50">
        <f t="shared" si="1"/>
        <v>490</v>
      </c>
      <c r="K69" s="48">
        <v>49</v>
      </c>
    </row>
    <row r="70" spans="6:11">
      <c r="F70" s="48">
        <v>69</v>
      </c>
      <c r="G70" s="48">
        <v>68</v>
      </c>
      <c r="H70" s="50">
        <f t="shared" si="2"/>
        <v>6400</v>
      </c>
      <c r="I70" s="50">
        <f t="shared" si="1"/>
        <v>500</v>
      </c>
      <c r="K70" s="48">
        <v>50</v>
      </c>
    </row>
    <row r="71" spans="6:11">
      <c r="F71" s="48">
        <v>70</v>
      </c>
      <c r="G71" s="48">
        <v>69</v>
      </c>
      <c r="H71" s="50">
        <f t="shared" si="2"/>
        <v>6500</v>
      </c>
      <c r="I71" s="50">
        <f t="shared" ref="I71:I134" si="3">IF(I$5=0,1000*K71/100,$I$5*K71/100)</f>
        <v>510</v>
      </c>
      <c r="K71" s="48">
        <v>51</v>
      </c>
    </row>
    <row r="72" spans="6:11">
      <c r="F72" s="48">
        <v>71</v>
      </c>
      <c r="G72" s="48">
        <v>70</v>
      </c>
      <c r="H72" s="50">
        <f t="shared" si="2"/>
        <v>6600</v>
      </c>
      <c r="I72" s="50">
        <f t="shared" si="3"/>
        <v>520</v>
      </c>
      <c r="K72" s="48">
        <v>52</v>
      </c>
    </row>
    <row r="73" spans="6:11">
      <c r="F73" s="48">
        <v>72</v>
      </c>
      <c r="G73" s="48">
        <v>71</v>
      </c>
      <c r="H73" s="50">
        <f t="shared" si="2"/>
        <v>6700</v>
      </c>
      <c r="I73" s="50">
        <f t="shared" si="3"/>
        <v>530</v>
      </c>
      <c r="K73" s="48">
        <v>53</v>
      </c>
    </row>
    <row r="74" spans="6:11">
      <c r="F74" s="48">
        <v>73</v>
      </c>
      <c r="G74" s="48">
        <v>72</v>
      </c>
      <c r="H74" s="50">
        <f t="shared" si="2"/>
        <v>6800</v>
      </c>
      <c r="I74" s="50">
        <f t="shared" si="3"/>
        <v>540</v>
      </c>
      <c r="K74" s="48">
        <v>54</v>
      </c>
    </row>
    <row r="75" spans="6:11">
      <c r="F75" s="48">
        <v>74</v>
      </c>
      <c r="G75" s="48">
        <v>73</v>
      </c>
      <c r="H75" s="50">
        <f t="shared" si="2"/>
        <v>6900</v>
      </c>
      <c r="I75" s="50">
        <f t="shared" si="3"/>
        <v>550</v>
      </c>
      <c r="K75" s="48">
        <v>55</v>
      </c>
    </row>
    <row r="76" spans="6:11">
      <c r="F76" s="48">
        <v>75</v>
      </c>
      <c r="G76" s="48">
        <v>74</v>
      </c>
      <c r="H76" s="50">
        <f t="shared" si="2"/>
        <v>7000</v>
      </c>
      <c r="I76" s="50">
        <f t="shared" si="3"/>
        <v>560</v>
      </c>
      <c r="K76" s="48">
        <v>56</v>
      </c>
    </row>
    <row r="77" spans="6:11">
      <c r="F77" s="48">
        <v>76</v>
      </c>
      <c r="G77" s="48">
        <v>75</v>
      </c>
      <c r="H77" s="50">
        <f t="shared" si="2"/>
        <v>7100</v>
      </c>
      <c r="I77" s="50">
        <f t="shared" si="3"/>
        <v>570</v>
      </c>
      <c r="K77" s="48">
        <v>57</v>
      </c>
    </row>
    <row r="78" spans="6:11">
      <c r="F78" s="48">
        <v>77</v>
      </c>
      <c r="G78" s="48">
        <v>76</v>
      </c>
      <c r="H78" s="50">
        <f t="shared" si="2"/>
        <v>7200</v>
      </c>
      <c r="I78" s="50">
        <f t="shared" si="3"/>
        <v>580</v>
      </c>
      <c r="K78" s="48">
        <v>58</v>
      </c>
    </row>
    <row r="79" spans="6:11">
      <c r="F79" s="48">
        <v>78</v>
      </c>
      <c r="G79" s="48">
        <v>77</v>
      </c>
      <c r="H79" s="50">
        <f t="shared" si="2"/>
        <v>7300</v>
      </c>
      <c r="I79" s="50">
        <f t="shared" si="3"/>
        <v>590</v>
      </c>
      <c r="K79" s="48">
        <v>59</v>
      </c>
    </row>
    <row r="80" spans="6:11">
      <c r="F80" s="48">
        <v>79</v>
      </c>
      <c r="G80" s="48">
        <v>78</v>
      </c>
      <c r="H80" s="50">
        <f t="shared" si="2"/>
        <v>7400</v>
      </c>
      <c r="I80" s="50">
        <f t="shared" si="3"/>
        <v>600</v>
      </c>
      <c r="K80" s="48">
        <v>60</v>
      </c>
    </row>
    <row r="81" spans="6:11">
      <c r="F81" s="48">
        <v>80</v>
      </c>
      <c r="G81" s="48">
        <v>79</v>
      </c>
      <c r="H81" s="50">
        <f t="shared" si="2"/>
        <v>7500</v>
      </c>
      <c r="I81" s="50">
        <f t="shared" si="3"/>
        <v>610</v>
      </c>
      <c r="K81" s="48">
        <v>61</v>
      </c>
    </row>
    <row r="82" spans="6:11">
      <c r="F82" s="48">
        <v>81</v>
      </c>
      <c r="G82" s="48">
        <v>80</v>
      </c>
      <c r="H82" s="50">
        <f t="shared" si="2"/>
        <v>7600</v>
      </c>
      <c r="I82" s="50">
        <f t="shared" si="3"/>
        <v>620</v>
      </c>
      <c r="K82" s="48">
        <v>62</v>
      </c>
    </row>
    <row r="83" spans="6:11">
      <c r="F83" s="48">
        <v>82</v>
      </c>
      <c r="G83" s="48">
        <v>81</v>
      </c>
      <c r="H83" s="50">
        <f t="shared" si="2"/>
        <v>7700</v>
      </c>
      <c r="I83" s="50">
        <f t="shared" si="3"/>
        <v>630</v>
      </c>
      <c r="K83" s="48">
        <v>63</v>
      </c>
    </row>
    <row r="84" spans="6:11">
      <c r="F84" s="48">
        <v>83</v>
      </c>
      <c r="G84" s="48">
        <v>82</v>
      </c>
      <c r="H84" s="50">
        <f t="shared" si="2"/>
        <v>7800</v>
      </c>
      <c r="I84" s="50">
        <f t="shared" si="3"/>
        <v>640</v>
      </c>
      <c r="K84" s="48">
        <v>64</v>
      </c>
    </row>
    <row r="85" spans="6:11">
      <c r="F85" s="48">
        <v>84</v>
      </c>
      <c r="G85" s="48">
        <v>83</v>
      </c>
      <c r="H85" s="50">
        <f t="shared" si="2"/>
        <v>7900</v>
      </c>
      <c r="I85" s="50">
        <f t="shared" si="3"/>
        <v>650</v>
      </c>
      <c r="K85" s="48">
        <v>65</v>
      </c>
    </row>
    <row r="86" spans="6:11">
      <c r="F86" s="48">
        <v>85</v>
      </c>
      <c r="G86" s="48">
        <v>84</v>
      </c>
      <c r="H86" s="50">
        <f t="shared" ref="H86:H149" si="4">$H$5*K100/100</f>
        <v>8000</v>
      </c>
      <c r="I86" s="50">
        <f t="shared" si="3"/>
        <v>660</v>
      </c>
      <c r="K86" s="48">
        <v>66</v>
      </c>
    </row>
    <row r="87" spans="6:11">
      <c r="F87" s="48">
        <v>86</v>
      </c>
      <c r="G87" s="48">
        <v>85</v>
      </c>
      <c r="H87" s="50">
        <f t="shared" si="4"/>
        <v>8100</v>
      </c>
      <c r="I87" s="50">
        <f t="shared" si="3"/>
        <v>670</v>
      </c>
      <c r="K87" s="48">
        <v>67</v>
      </c>
    </row>
    <row r="88" spans="6:11">
      <c r="F88" s="48">
        <v>87</v>
      </c>
      <c r="G88" s="48">
        <v>86</v>
      </c>
      <c r="H88" s="50">
        <f t="shared" si="4"/>
        <v>8200</v>
      </c>
      <c r="I88" s="50">
        <f t="shared" si="3"/>
        <v>680</v>
      </c>
      <c r="K88" s="48">
        <v>68</v>
      </c>
    </row>
    <row r="89" spans="6:11">
      <c r="F89" s="48">
        <v>88</v>
      </c>
      <c r="G89" s="48">
        <v>87</v>
      </c>
      <c r="H89" s="50">
        <f t="shared" si="4"/>
        <v>8300</v>
      </c>
      <c r="I89" s="50">
        <f t="shared" si="3"/>
        <v>690</v>
      </c>
      <c r="K89" s="48">
        <v>69</v>
      </c>
    </row>
    <row r="90" spans="6:11">
      <c r="F90" s="48">
        <v>89</v>
      </c>
      <c r="G90" s="48">
        <v>88</v>
      </c>
      <c r="H90" s="50">
        <f t="shared" si="4"/>
        <v>8400</v>
      </c>
      <c r="I90" s="50">
        <f t="shared" si="3"/>
        <v>700</v>
      </c>
      <c r="K90" s="48">
        <v>70</v>
      </c>
    </row>
    <row r="91" spans="6:11">
      <c r="F91" s="48">
        <v>90</v>
      </c>
      <c r="G91" s="48">
        <v>89</v>
      </c>
      <c r="H91" s="50">
        <f t="shared" si="4"/>
        <v>8500</v>
      </c>
      <c r="I91" s="50">
        <f t="shared" si="3"/>
        <v>710</v>
      </c>
      <c r="K91" s="48">
        <v>71</v>
      </c>
    </row>
    <row r="92" spans="6:11">
      <c r="F92" s="48">
        <v>91</v>
      </c>
      <c r="G92" s="48">
        <v>90</v>
      </c>
      <c r="H92" s="50">
        <f t="shared" si="4"/>
        <v>8600</v>
      </c>
      <c r="I92" s="50">
        <f t="shared" si="3"/>
        <v>720</v>
      </c>
      <c r="K92" s="48">
        <v>72</v>
      </c>
    </row>
    <row r="93" spans="6:11">
      <c r="F93" s="48">
        <v>92</v>
      </c>
      <c r="G93" s="48">
        <v>91</v>
      </c>
      <c r="H93" s="50">
        <f t="shared" si="4"/>
        <v>8700</v>
      </c>
      <c r="I93" s="50">
        <f t="shared" si="3"/>
        <v>730</v>
      </c>
      <c r="K93" s="48">
        <v>73</v>
      </c>
    </row>
    <row r="94" spans="6:11">
      <c r="F94" s="48">
        <v>93</v>
      </c>
      <c r="G94" s="48">
        <v>92</v>
      </c>
      <c r="H94" s="50">
        <f t="shared" si="4"/>
        <v>8800</v>
      </c>
      <c r="I94" s="50">
        <f t="shared" si="3"/>
        <v>740</v>
      </c>
      <c r="K94" s="48">
        <v>74</v>
      </c>
    </row>
    <row r="95" spans="6:11">
      <c r="F95" s="48">
        <v>94</v>
      </c>
      <c r="G95" s="48">
        <v>93</v>
      </c>
      <c r="H95" s="50">
        <f t="shared" si="4"/>
        <v>8900</v>
      </c>
      <c r="I95" s="50">
        <f t="shared" si="3"/>
        <v>750</v>
      </c>
      <c r="K95" s="48">
        <v>75</v>
      </c>
    </row>
    <row r="96" spans="6:11">
      <c r="F96" s="48">
        <v>95</v>
      </c>
      <c r="G96" s="48">
        <v>94</v>
      </c>
      <c r="H96" s="50">
        <f t="shared" si="4"/>
        <v>9000</v>
      </c>
      <c r="I96" s="50">
        <f t="shared" si="3"/>
        <v>760</v>
      </c>
      <c r="K96" s="48">
        <v>76</v>
      </c>
    </row>
    <row r="97" spans="6:11">
      <c r="F97" s="48">
        <v>96</v>
      </c>
      <c r="G97" s="48">
        <v>95</v>
      </c>
      <c r="H97" s="50">
        <f t="shared" si="4"/>
        <v>9100</v>
      </c>
      <c r="I97" s="50">
        <f t="shared" si="3"/>
        <v>770</v>
      </c>
      <c r="K97" s="48">
        <v>77</v>
      </c>
    </row>
    <row r="98" spans="6:11">
      <c r="F98" s="48">
        <v>97</v>
      </c>
      <c r="G98" s="48">
        <v>96</v>
      </c>
      <c r="H98" s="50">
        <f t="shared" si="4"/>
        <v>9200</v>
      </c>
      <c r="I98" s="50">
        <f t="shared" si="3"/>
        <v>780</v>
      </c>
      <c r="K98" s="48">
        <v>78</v>
      </c>
    </row>
    <row r="99" spans="6:11">
      <c r="F99" s="48">
        <v>98</v>
      </c>
      <c r="G99" s="48">
        <v>97</v>
      </c>
      <c r="H99" s="50">
        <f t="shared" si="4"/>
        <v>9300</v>
      </c>
      <c r="I99" s="50">
        <f t="shared" si="3"/>
        <v>790</v>
      </c>
      <c r="K99" s="48">
        <v>79</v>
      </c>
    </row>
    <row r="100" spans="6:11">
      <c r="F100" s="48">
        <v>99</v>
      </c>
      <c r="G100" s="48">
        <v>98</v>
      </c>
      <c r="H100" s="50">
        <f t="shared" si="4"/>
        <v>9400</v>
      </c>
      <c r="I100" s="50">
        <f t="shared" si="3"/>
        <v>800</v>
      </c>
      <c r="K100" s="48">
        <v>80</v>
      </c>
    </row>
    <row r="101" spans="6:11">
      <c r="F101" s="48">
        <v>100</v>
      </c>
      <c r="G101" s="48">
        <v>99</v>
      </c>
      <c r="H101" s="50">
        <f t="shared" si="4"/>
        <v>9500</v>
      </c>
      <c r="I101" s="50">
        <f t="shared" si="3"/>
        <v>810</v>
      </c>
      <c r="K101" s="48">
        <v>81</v>
      </c>
    </row>
    <row r="102" spans="6:11">
      <c r="G102" s="48">
        <v>100</v>
      </c>
      <c r="H102" s="50">
        <f t="shared" si="4"/>
        <v>9600</v>
      </c>
      <c r="I102" s="50">
        <f t="shared" si="3"/>
        <v>820</v>
      </c>
      <c r="K102" s="48">
        <v>82</v>
      </c>
    </row>
    <row r="103" spans="6:11">
      <c r="H103" s="50">
        <f t="shared" si="4"/>
        <v>9700</v>
      </c>
      <c r="I103" s="50">
        <f t="shared" si="3"/>
        <v>830</v>
      </c>
      <c r="K103" s="48">
        <v>83</v>
      </c>
    </row>
    <row r="104" spans="6:11">
      <c r="H104" s="50">
        <f t="shared" si="4"/>
        <v>9800</v>
      </c>
      <c r="I104" s="50">
        <f t="shared" si="3"/>
        <v>840</v>
      </c>
      <c r="K104" s="48">
        <v>84</v>
      </c>
    </row>
    <row r="105" spans="6:11">
      <c r="H105" s="50">
        <f t="shared" si="4"/>
        <v>9900</v>
      </c>
      <c r="I105" s="50">
        <f t="shared" si="3"/>
        <v>850</v>
      </c>
      <c r="K105" s="48">
        <v>85</v>
      </c>
    </row>
    <row r="106" spans="6:11">
      <c r="H106" s="50">
        <f t="shared" si="4"/>
        <v>10000</v>
      </c>
      <c r="I106" s="50">
        <f t="shared" si="3"/>
        <v>860</v>
      </c>
      <c r="K106" s="48">
        <v>86</v>
      </c>
    </row>
    <row r="107" spans="6:11">
      <c r="H107" s="50">
        <f t="shared" si="4"/>
        <v>10100</v>
      </c>
      <c r="I107" s="50">
        <f t="shared" si="3"/>
        <v>870</v>
      </c>
      <c r="K107" s="48">
        <v>87</v>
      </c>
    </row>
    <row r="108" spans="6:11">
      <c r="H108" s="50">
        <f t="shared" si="4"/>
        <v>10200</v>
      </c>
      <c r="I108" s="50">
        <f t="shared" si="3"/>
        <v>880</v>
      </c>
      <c r="K108" s="48">
        <v>88</v>
      </c>
    </row>
    <row r="109" spans="6:11">
      <c r="H109" s="50">
        <f t="shared" si="4"/>
        <v>10300</v>
      </c>
      <c r="I109" s="50">
        <f t="shared" si="3"/>
        <v>890</v>
      </c>
      <c r="K109" s="48">
        <v>89</v>
      </c>
    </row>
    <row r="110" spans="6:11">
      <c r="H110" s="50">
        <f t="shared" si="4"/>
        <v>10400</v>
      </c>
      <c r="I110" s="50">
        <f t="shared" si="3"/>
        <v>900</v>
      </c>
      <c r="K110" s="48">
        <v>90</v>
      </c>
    </row>
    <row r="111" spans="6:11">
      <c r="H111" s="50">
        <f t="shared" si="4"/>
        <v>10500</v>
      </c>
      <c r="I111" s="50">
        <f t="shared" si="3"/>
        <v>910</v>
      </c>
      <c r="K111" s="48">
        <v>91</v>
      </c>
    </row>
    <row r="112" spans="6:11">
      <c r="H112" s="50">
        <f t="shared" si="4"/>
        <v>10600</v>
      </c>
      <c r="I112" s="50">
        <f t="shared" si="3"/>
        <v>920</v>
      </c>
      <c r="K112" s="48">
        <v>92</v>
      </c>
    </row>
    <row r="113" spans="8:11">
      <c r="H113" s="50">
        <f t="shared" si="4"/>
        <v>10700</v>
      </c>
      <c r="I113" s="50">
        <f t="shared" si="3"/>
        <v>930</v>
      </c>
      <c r="K113" s="48">
        <v>93</v>
      </c>
    </row>
    <row r="114" spans="8:11">
      <c r="H114" s="50">
        <f t="shared" si="4"/>
        <v>10800</v>
      </c>
      <c r="I114" s="50">
        <f t="shared" si="3"/>
        <v>940</v>
      </c>
      <c r="K114" s="48">
        <v>94</v>
      </c>
    </row>
    <row r="115" spans="8:11">
      <c r="H115" s="50">
        <f t="shared" si="4"/>
        <v>10900</v>
      </c>
      <c r="I115" s="50">
        <f t="shared" si="3"/>
        <v>950</v>
      </c>
      <c r="K115" s="48">
        <v>95</v>
      </c>
    </row>
    <row r="116" spans="8:11">
      <c r="H116" s="50">
        <f t="shared" si="4"/>
        <v>11000</v>
      </c>
      <c r="I116" s="50">
        <f t="shared" si="3"/>
        <v>960</v>
      </c>
      <c r="K116" s="48">
        <v>96</v>
      </c>
    </row>
    <row r="117" spans="8:11">
      <c r="H117" s="50">
        <f t="shared" si="4"/>
        <v>11100</v>
      </c>
      <c r="I117" s="50">
        <f t="shared" si="3"/>
        <v>970</v>
      </c>
      <c r="K117" s="48">
        <v>97</v>
      </c>
    </row>
    <row r="118" spans="8:11">
      <c r="H118" s="50">
        <f t="shared" si="4"/>
        <v>11200</v>
      </c>
      <c r="I118" s="50">
        <f t="shared" si="3"/>
        <v>980</v>
      </c>
      <c r="K118" s="48">
        <v>98</v>
      </c>
    </row>
    <row r="119" spans="8:11">
      <c r="H119" s="50">
        <f t="shared" si="4"/>
        <v>11300</v>
      </c>
      <c r="I119" s="50">
        <f t="shared" si="3"/>
        <v>990</v>
      </c>
      <c r="K119" s="48">
        <v>99</v>
      </c>
    </row>
    <row r="120" spans="8:11">
      <c r="H120" s="50">
        <f t="shared" si="4"/>
        <v>11400</v>
      </c>
      <c r="I120" s="50">
        <f t="shared" si="3"/>
        <v>1000</v>
      </c>
      <c r="K120" s="48">
        <v>100</v>
      </c>
    </row>
    <row r="121" spans="8:11">
      <c r="H121" s="50">
        <f t="shared" si="4"/>
        <v>11500</v>
      </c>
      <c r="I121" s="50">
        <f t="shared" si="3"/>
        <v>1010</v>
      </c>
      <c r="K121" s="48">
        <v>101</v>
      </c>
    </row>
    <row r="122" spans="8:11">
      <c r="H122" s="50">
        <f t="shared" si="4"/>
        <v>11600</v>
      </c>
      <c r="I122" s="50">
        <f t="shared" si="3"/>
        <v>1020</v>
      </c>
      <c r="K122" s="48">
        <v>102</v>
      </c>
    </row>
    <row r="123" spans="8:11">
      <c r="H123" s="50">
        <f t="shared" si="4"/>
        <v>11700</v>
      </c>
      <c r="I123" s="50">
        <f t="shared" si="3"/>
        <v>1030</v>
      </c>
      <c r="K123" s="48">
        <v>103</v>
      </c>
    </row>
    <row r="124" spans="8:11">
      <c r="H124" s="50">
        <f t="shared" si="4"/>
        <v>11800</v>
      </c>
      <c r="I124" s="50">
        <f t="shared" si="3"/>
        <v>1040</v>
      </c>
      <c r="K124" s="48">
        <v>104</v>
      </c>
    </row>
    <row r="125" spans="8:11">
      <c r="H125" s="50">
        <f t="shared" si="4"/>
        <v>11900</v>
      </c>
      <c r="I125" s="50">
        <f t="shared" si="3"/>
        <v>1050</v>
      </c>
      <c r="K125" s="48">
        <v>105</v>
      </c>
    </row>
    <row r="126" spans="8:11">
      <c r="H126" s="50">
        <f t="shared" si="4"/>
        <v>12000</v>
      </c>
      <c r="I126" s="50">
        <f t="shared" si="3"/>
        <v>1060</v>
      </c>
      <c r="K126" s="48">
        <v>106</v>
      </c>
    </row>
    <row r="127" spans="8:11">
      <c r="H127" s="50">
        <f t="shared" si="4"/>
        <v>12100</v>
      </c>
      <c r="I127" s="50">
        <f t="shared" si="3"/>
        <v>1070</v>
      </c>
      <c r="K127" s="48">
        <v>107</v>
      </c>
    </row>
    <row r="128" spans="8:11">
      <c r="H128" s="50">
        <f t="shared" si="4"/>
        <v>12200</v>
      </c>
      <c r="I128" s="50">
        <f t="shared" si="3"/>
        <v>1080</v>
      </c>
      <c r="K128" s="48">
        <v>108</v>
      </c>
    </row>
    <row r="129" spans="8:11">
      <c r="H129" s="50">
        <f t="shared" si="4"/>
        <v>12300</v>
      </c>
      <c r="I129" s="50">
        <f t="shared" si="3"/>
        <v>1090</v>
      </c>
      <c r="K129" s="48">
        <v>109</v>
      </c>
    </row>
    <row r="130" spans="8:11">
      <c r="H130" s="50">
        <f t="shared" si="4"/>
        <v>12400</v>
      </c>
      <c r="I130" s="50">
        <f t="shared" si="3"/>
        <v>1100</v>
      </c>
      <c r="K130" s="48">
        <v>110</v>
      </c>
    </row>
    <row r="131" spans="8:11">
      <c r="H131" s="50">
        <f t="shared" si="4"/>
        <v>12500</v>
      </c>
      <c r="I131" s="50">
        <f t="shared" si="3"/>
        <v>1110</v>
      </c>
      <c r="K131" s="48">
        <v>111</v>
      </c>
    </row>
    <row r="132" spans="8:11">
      <c r="H132" s="50">
        <f t="shared" si="4"/>
        <v>12600</v>
      </c>
      <c r="I132" s="50">
        <f t="shared" si="3"/>
        <v>1120</v>
      </c>
      <c r="K132" s="48">
        <v>112</v>
      </c>
    </row>
    <row r="133" spans="8:11">
      <c r="H133" s="50">
        <f t="shared" si="4"/>
        <v>12700</v>
      </c>
      <c r="I133" s="50">
        <f t="shared" si="3"/>
        <v>1130</v>
      </c>
      <c r="K133" s="48">
        <v>113</v>
      </c>
    </row>
    <row r="134" spans="8:11">
      <c r="H134" s="50">
        <f t="shared" si="4"/>
        <v>12800</v>
      </c>
      <c r="I134" s="50">
        <f t="shared" si="3"/>
        <v>1140</v>
      </c>
      <c r="K134" s="48">
        <v>114</v>
      </c>
    </row>
    <row r="135" spans="8:11">
      <c r="H135" s="50">
        <f t="shared" si="4"/>
        <v>12900</v>
      </c>
      <c r="I135" s="50">
        <f t="shared" ref="I135:I198" si="5">IF(I$5=0,1000*K135/100,$I$5*K135/100)</f>
        <v>1150</v>
      </c>
      <c r="K135" s="48">
        <v>115</v>
      </c>
    </row>
    <row r="136" spans="8:11">
      <c r="H136" s="50">
        <f t="shared" si="4"/>
        <v>13000</v>
      </c>
      <c r="I136" s="50">
        <f t="shared" si="5"/>
        <v>1160</v>
      </c>
      <c r="K136" s="48">
        <v>116</v>
      </c>
    </row>
    <row r="137" spans="8:11">
      <c r="H137" s="50">
        <f t="shared" si="4"/>
        <v>13100</v>
      </c>
      <c r="I137" s="50">
        <f t="shared" si="5"/>
        <v>1170</v>
      </c>
      <c r="K137" s="48">
        <v>117</v>
      </c>
    </row>
    <row r="138" spans="8:11">
      <c r="H138" s="50">
        <f t="shared" si="4"/>
        <v>13200</v>
      </c>
      <c r="I138" s="50">
        <f t="shared" si="5"/>
        <v>1180</v>
      </c>
      <c r="K138" s="48">
        <v>118</v>
      </c>
    </row>
    <row r="139" spans="8:11">
      <c r="H139" s="50">
        <f t="shared" si="4"/>
        <v>13300</v>
      </c>
      <c r="I139" s="50">
        <f t="shared" si="5"/>
        <v>1190</v>
      </c>
      <c r="K139" s="48">
        <v>119</v>
      </c>
    </row>
    <row r="140" spans="8:11">
      <c r="H140" s="50">
        <f t="shared" si="4"/>
        <v>13400</v>
      </c>
      <c r="I140" s="50">
        <f t="shared" si="5"/>
        <v>1200</v>
      </c>
      <c r="K140" s="48">
        <v>120</v>
      </c>
    </row>
    <row r="141" spans="8:11">
      <c r="H141" s="50">
        <f t="shared" si="4"/>
        <v>13500</v>
      </c>
      <c r="I141" s="50">
        <f t="shared" si="5"/>
        <v>1210</v>
      </c>
      <c r="K141" s="48">
        <v>121</v>
      </c>
    </row>
    <row r="142" spans="8:11">
      <c r="H142" s="50">
        <f t="shared" si="4"/>
        <v>13600</v>
      </c>
      <c r="I142" s="50">
        <f t="shared" si="5"/>
        <v>1220</v>
      </c>
      <c r="K142" s="48">
        <v>122</v>
      </c>
    </row>
    <row r="143" spans="8:11">
      <c r="H143" s="50">
        <f t="shared" si="4"/>
        <v>13700</v>
      </c>
      <c r="I143" s="50">
        <f t="shared" si="5"/>
        <v>1230</v>
      </c>
      <c r="K143" s="48">
        <v>123</v>
      </c>
    </row>
    <row r="144" spans="8:11">
      <c r="H144" s="50">
        <f t="shared" si="4"/>
        <v>13800</v>
      </c>
      <c r="I144" s="50">
        <f t="shared" si="5"/>
        <v>1240</v>
      </c>
      <c r="K144" s="48">
        <v>124</v>
      </c>
    </row>
    <row r="145" spans="8:11">
      <c r="H145" s="50">
        <f t="shared" si="4"/>
        <v>13900</v>
      </c>
      <c r="I145" s="50">
        <f t="shared" si="5"/>
        <v>1250</v>
      </c>
      <c r="K145" s="48">
        <v>125</v>
      </c>
    </row>
    <row r="146" spans="8:11">
      <c r="H146" s="50">
        <f t="shared" si="4"/>
        <v>14000</v>
      </c>
      <c r="I146" s="50">
        <f t="shared" si="5"/>
        <v>1260</v>
      </c>
      <c r="K146" s="48">
        <v>126</v>
      </c>
    </row>
    <row r="147" spans="8:11">
      <c r="H147" s="50">
        <f t="shared" si="4"/>
        <v>14100</v>
      </c>
      <c r="I147" s="50">
        <f t="shared" si="5"/>
        <v>1270</v>
      </c>
      <c r="K147" s="48">
        <v>127</v>
      </c>
    </row>
    <row r="148" spans="8:11">
      <c r="H148" s="50">
        <f t="shared" si="4"/>
        <v>14200</v>
      </c>
      <c r="I148" s="50">
        <f t="shared" si="5"/>
        <v>1280</v>
      </c>
      <c r="K148" s="48">
        <v>128</v>
      </c>
    </row>
    <row r="149" spans="8:11">
      <c r="H149" s="50">
        <f t="shared" si="4"/>
        <v>14300</v>
      </c>
      <c r="I149" s="50">
        <f t="shared" si="5"/>
        <v>1290</v>
      </c>
      <c r="K149" s="48">
        <v>129</v>
      </c>
    </row>
    <row r="150" spans="8:11">
      <c r="H150" s="50">
        <f t="shared" ref="H150:H213" si="6">$H$5*K164/100</f>
        <v>14400</v>
      </c>
      <c r="I150" s="50">
        <f t="shared" si="5"/>
        <v>1300</v>
      </c>
      <c r="K150" s="48">
        <v>130</v>
      </c>
    </row>
    <row r="151" spans="8:11">
      <c r="H151" s="50">
        <f t="shared" si="6"/>
        <v>14500</v>
      </c>
      <c r="I151" s="50">
        <f t="shared" si="5"/>
        <v>1310</v>
      </c>
      <c r="K151" s="48">
        <v>131</v>
      </c>
    </row>
    <row r="152" spans="8:11">
      <c r="H152" s="50">
        <f t="shared" si="6"/>
        <v>14600</v>
      </c>
      <c r="I152" s="50">
        <f t="shared" si="5"/>
        <v>1320</v>
      </c>
      <c r="K152" s="48">
        <v>132</v>
      </c>
    </row>
    <row r="153" spans="8:11">
      <c r="H153" s="50">
        <f t="shared" si="6"/>
        <v>14700</v>
      </c>
      <c r="I153" s="50">
        <f t="shared" si="5"/>
        <v>1330</v>
      </c>
      <c r="K153" s="48">
        <v>133</v>
      </c>
    </row>
    <row r="154" spans="8:11">
      <c r="H154" s="50">
        <f t="shared" si="6"/>
        <v>14800</v>
      </c>
      <c r="I154" s="50">
        <f t="shared" si="5"/>
        <v>1340</v>
      </c>
      <c r="K154" s="48">
        <v>134</v>
      </c>
    </row>
    <row r="155" spans="8:11">
      <c r="H155" s="50">
        <f t="shared" si="6"/>
        <v>14900</v>
      </c>
      <c r="I155" s="50">
        <f t="shared" si="5"/>
        <v>1350</v>
      </c>
      <c r="K155" s="48">
        <v>135</v>
      </c>
    </row>
    <row r="156" spans="8:11">
      <c r="H156" s="50">
        <f t="shared" si="6"/>
        <v>15000</v>
      </c>
      <c r="I156" s="50">
        <f t="shared" si="5"/>
        <v>1360</v>
      </c>
      <c r="K156" s="48">
        <v>136</v>
      </c>
    </row>
    <row r="157" spans="8:11">
      <c r="H157" s="50">
        <f t="shared" si="6"/>
        <v>15100</v>
      </c>
      <c r="I157" s="50">
        <f t="shared" si="5"/>
        <v>1370</v>
      </c>
      <c r="K157" s="48">
        <v>137</v>
      </c>
    </row>
    <row r="158" spans="8:11">
      <c r="H158" s="50">
        <f t="shared" si="6"/>
        <v>15200</v>
      </c>
      <c r="I158" s="50">
        <f t="shared" si="5"/>
        <v>1380</v>
      </c>
      <c r="K158" s="48">
        <v>138</v>
      </c>
    </row>
    <row r="159" spans="8:11">
      <c r="H159" s="50">
        <f t="shared" si="6"/>
        <v>15300</v>
      </c>
      <c r="I159" s="50">
        <f t="shared" si="5"/>
        <v>1390</v>
      </c>
      <c r="K159" s="48">
        <v>139</v>
      </c>
    </row>
    <row r="160" spans="8:11">
      <c r="H160" s="50">
        <f t="shared" si="6"/>
        <v>15400</v>
      </c>
      <c r="I160" s="50">
        <f t="shared" si="5"/>
        <v>1400</v>
      </c>
      <c r="K160" s="48">
        <v>140</v>
      </c>
    </row>
    <row r="161" spans="8:11">
      <c r="H161" s="50">
        <f t="shared" si="6"/>
        <v>15500</v>
      </c>
      <c r="I161" s="50">
        <f t="shared" si="5"/>
        <v>1410</v>
      </c>
      <c r="K161" s="48">
        <v>141</v>
      </c>
    </row>
    <row r="162" spans="8:11">
      <c r="H162" s="50">
        <f t="shared" si="6"/>
        <v>15600</v>
      </c>
      <c r="I162" s="50">
        <f t="shared" si="5"/>
        <v>1420</v>
      </c>
      <c r="K162" s="48">
        <v>142</v>
      </c>
    </row>
    <row r="163" spans="8:11">
      <c r="H163" s="50">
        <f t="shared" si="6"/>
        <v>15700</v>
      </c>
      <c r="I163" s="50">
        <f t="shared" si="5"/>
        <v>1430</v>
      </c>
      <c r="K163" s="48">
        <v>143</v>
      </c>
    </row>
    <row r="164" spans="8:11">
      <c r="H164" s="50">
        <f t="shared" si="6"/>
        <v>15800</v>
      </c>
      <c r="I164" s="50">
        <f t="shared" si="5"/>
        <v>1440</v>
      </c>
      <c r="K164" s="48">
        <v>144</v>
      </c>
    </row>
    <row r="165" spans="8:11">
      <c r="H165" s="50">
        <f t="shared" si="6"/>
        <v>15900</v>
      </c>
      <c r="I165" s="50">
        <f t="shared" si="5"/>
        <v>1450</v>
      </c>
      <c r="K165" s="48">
        <v>145</v>
      </c>
    </row>
    <row r="166" spans="8:11">
      <c r="H166" s="50">
        <f t="shared" si="6"/>
        <v>16000</v>
      </c>
      <c r="I166" s="50">
        <f t="shared" si="5"/>
        <v>1460</v>
      </c>
      <c r="K166" s="48">
        <v>146</v>
      </c>
    </row>
    <row r="167" spans="8:11">
      <c r="H167" s="50">
        <f t="shared" si="6"/>
        <v>16100</v>
      </c>
      <c r="I167" s="50">
        <f t="shared" si="5"/>
        <v>1470</v>
      </c>
      <c r="K167" s="48">
        <v>147</v>
      </c>
    </row>
    <row r="168" spans="8:11">
      <c r="H168" s="50">
        <f t="shared" si="6"/>
        <v>16200</v>
      </c>
      <c r="I168" s="50">
        <f t="shared" si="5"/>
        <v>1480</v>
      </c>
      <c r="K168" s="48">
        <v>148</v>
      </c>
    </row>
    <row r="169" spans="8:11">
      <c r="H169" s="50">
        <f t="shared" si="6"/>
        <v>16300</v>
      </c>
      <c r="I169" s="50">
        <f t="shared" si="5"/>
        <v>1490</v>
      </c>
      <c r="K169" s="48">
        <v>149</v>
      </c>
    </row>
    <row r="170" spans="8:11">
      <c r="H170" s="50">
        <f t="shared" si="6"/>
        <v>16400</v>
      </c>
      <c r="I170" s="50">
        <f t="shared" si="5"/>
        <v>1500</v>
      </c>
      <c r="K170" s="48">
        <v>150</v>
      </c>
    </row>
    <row r="171" spans="8:11">
      <c r="H171" s="50">
        <f t="shared" si="6"/>
        <v>16500</v>
      </c>
      <c r="I171" s="50">
        <f t="shared" si="5"/>
        <v>1510</v>
      </c>
      <c r="K171" s="48">
        <v>151</v>
      </c>
    </row>
    <row r="172" spans="8:11">
      <c r="H172" s="50">
        <f t="shared" si="6"/>
        <v>16600</v>
      </c>
      <c r="I172" s="50">
        <f t="shared" si="5"/>
        <v>1520</v>
      </c>
      <c r="K172" s="48">
        <v>152</v>
      </c>
    </row>
    <row r="173" spans="8:11">
      <c r="H173" s="50">
        <f t="shared" si="6"/>
        <v>16700</v>
      </c>
      <c r="I173" s="50">
        <f t="shared" si="5"/>
        <v>1530</v>
      </c>
      <c r="K173" s="48">
        <v>153</v>
      </c>
    </row>
    <row r="174" spans="8:11">
      <c r="H174" s="50">
        <f t="shared" si="6"/>
        <v>16800</v>
      </c>
      <c r="I174" s="50">
        <f t="shared" si="5"/>
        <v>1540</v>
      </c>
      <c r="K174" s="48">
        <v>154</v>
      </c>
    </row>
    <row r="175" spans="8:11">
      <c r="H175" s="50">
        <f t="shared" si="6"/>
        <v>16900</v>
      </c>
      <c r="I175" s="50">
        <f t="shared" si="5"/>
        <v>1550</v>
      </c>
      <c r="K175" s="48">
        <v>155</v>
      </c>
    </row>
    <row r="176" spans="8:11">
      <c r="H176" s="50">
        <f t="shared" si="6"/>
        <v>17000</v>
      </c>
      <c r="I176" s="50">
        <f t="shared" si="5"/>
        <v>1560</v>
      </c>
      <c r="K176" s="48">
        <v>156</v>
      </c>
    </row>
    <row r="177" spans="8:11">
      <c r="H177" s="50">
        <f t="shared" si="6"/>
        <v>17100</v>
      </c>
      <c r="I177" s="50">
        <f t="shared" si="5"/>
        <v>1570</v>
      </c>
      <c r="K177" s="48">
        <v>157</v>
      </c>
    </row>
    <row r="178" spans="8:11">
      <c r="H178" s="50">
        <f t="shared" si="6"/>
        <v>17200</v>
      </c>
      <c r="I178" s="50">
        <f t="shared" si="5"/>
        <v>1580</v>
      </c>
      <c r="K178" s="48">
        <v>158</v>
      </c>
    </row>
    <row r="179" spans="8:11">
      <c r="H179" s="50">
        <f t="shared" si="6"/>
        <v>17300</v>
      </c>
      <c r="I179" s="50">
        <f t="shared" si="5"/>
        <v>1590</v>
      </c>
      <c r="K179" s="48">
        <v>159</v>
      </c>
    </row>
    <row r="180" spans="8:11">
      <c r="H180" s="50">
        <f t="shared" si="6"/>
        <v>17400</v>
      </c>
      <c r="I180" s="50">
        <f t="shared" si="5"/>
        <v>1600</v>
      </c>
      <c r="K180" s="48">
        <v>160</v>
      </c>
    </row>
    <row r="181" spans="8:11">
      <c r="H181" s="50">
        <f t="shared" si="6"/>
        <v>17500</v>
      </c>
      <c r="I181" s="50">
        <f t="shared" si="5"/>
        <v>1610</v>
      </c>
      <c r="K181" s="48">
        <v>161</v>
      </c>
    </row>
    <row r="182" spans="8:11">
      <c r="H182" s="50">
        <f t="shared" si="6"/>
        <v>17600</v>
      </c>
      <c r="I182" s="50">
        <f t="shared" si="5"/>
        <v>1620</v>
      </c>
      <c r="K182" s="48">
        <v>162</v>
      </c>
    </row>
    <row r="183" spans="8:11">
      <c r="H183" s="50">
        <f t="shared" si="6"/>
        <v>17700</v>
      </c>
      <c r="I183" s="50">
        <f t="shared" si="5"/>
        <v>1630</v>
      </c>
      <c r="K183" s="48">
        <v>163</v>
      </c>
    </row>
    <row r="184" spans="8:11">
      <c r="H184" s="50">
        <f t="shared" si="6"/>
        <v>17800</v>
      </c>
      <c r="I184" s="50">
        <f t="shared" si="5"/>
        <v>1640</v>
      </c>
      <c r="K184" s="48">
        <v>164</v>
      </c>
    </row>
    <row r="185" spans="8:11">
      <c r="H185" s="50">
        <f t="shared" si="6"/>
        <v>17900</v>
      </c>
      <c r="I185" s="50">
        <f t="shared" si="5"/>
        <v>1650</v>
      </c>
      <c r="K185" s="48">
        <v>165</v>
      </c>
    </row>
    <row r="186" spans="8:11">
      <c r="H186" s="50">
        <f t="shared" si="6"/>
        <v>18000</v>
      </c>
      <c r="I186" s="50">
        <f t="shared" si="5"/>
        <v>1660</v>
      </c>
      <c r="K186" s="48">
        <v>166</v>
      </c>
    </row>
    <row r="187" spans="8:11">
      <c r="H187" s="50">
        <f t="shared" si="6"/>
        <v>18100</v>
      </c>
      <c r="I187" s="50">
        <f t="shared" si="5"/>
        <v>1670</v>
      </c>
      <c r="K187" s="48">
        <v>167</v>
      </c>
    </row>
    <row r="188" spans="8:11">
      <c r="H188" s="50">
        <f t="shared" si="6"/>
        <v>18200</v>
      </c>
      <c r="I188" s="50">
        <f t="shared" si="5"/>
        <v>1680</v>
      </c>
      <c r="K188" s="48">
        <v>168</v>
      </c>
    </row>
    <row r="189" spans="8:11">
      <c r="H189" s="50">
        <f t="shared" si="6"/>
        <v>18300</v>
      </c>
      <c r="I189" s="50">
        <f t="shared" si="5"/>
        <v>1690</v>
      </c>
      <c r="K189" s="48">
        <v>169</v>
      </c>
    </row>
    <row r="190" spans="8:11">
      <c r="H190" s="50">
        <f t="shared" si="6"/>
        <v>18400</v>
      </c>
      <c r="I190" s="50">
        <f t="shared" si="5"/>
        <v>1700</v>
      </c>
      <c r="K190" s="48">
        <v>170</v>
      </c>
    </row>
    <row r="191" spans="8:11">
      <c r="H191" s="50">
        <f t="shared" si="6"/>
        <v>18500</v>
      </c>
      <c r="I191" s="50">
        <f t="shared" si="5"/>
        <v>1710</v>
      </c>
      <c r="K191" s="48">
        <v>171</v>
      </c>
    </row>
    <row r="192" spans="8:11">
      <c r="H192" s="50">
        <f t="shared" si="6"/>
        <v>18600</v>
      </c>
      <c r="I192" s="50">
        <f t="shared" si="5"/>
        <v>1720</v>
      </c>
      <c r="K192" s="48">
        <v>172</v>
      </c>
    </row>
    <row r="193" spans="8:11">
      <c r="H193" s="50">
        <f t="shared" si="6"/>
        <v>18700</v>
      </c>
      <c r="I193" s="50">
        <f t="shared" si="5"/>
        <v>1730</v>
      </c>
      <c r="K193" s="48">
        <v>173</v>
      </c>
    </row>
    <row r="194" spans="8:11">
      <c r="H194" s="50">
        <f t="shared" si="6"/>
        <v>18800</v>
      </c>
      <c r="I194" s="50">
        <f t="shared" si="5"/>
        <v>1740</v>
      </c>
      <c r="K194" s="48">
        <v>174</v>
      </c>
    </row>
    <row r="195" spans="8:11">
      <c r="H195" s="50">
        <f t="shared" si="6"/>
        <v>18900</v>
      </c>
      <c r="I195" s="50">
        <f t="shared" si="5"/>
        <v>1750</v>
      </c>
      <c r="K195" s="48">
        <v>175</v>
      </c>
    </row>
    <row r="196" spans="8:11">
      <c r="H196" s="50">
        <f t="shared" si="6"/>
        <v>19000</v>
      </c>
      <c r="I196" s="50">
        <f t="shared" si="5"/>
        <v>1760</v>
      </c>
      <c r="K196" s="48">
        <v>176</v>
      </c>
    </row>
    <row r="197" spans="8:11">
      <c r="H197" s="50">
        <f t="shared" si="6"/>
        <v>19100</v>
      </c>
      <c r="I197" s="50">
        <f t="shared" si="5"/>
        <v>1770</v>
      </c>
      <c r="K197" s="48">
        <v>177</v>
      </c>
    </row>
    <row r="198" spans="8:11">
      <c r="H198" s="50">
        <f t="shared" si="6"/>
        <v>19200</v>
      </c>
      <c r="I198" s="50">
        <f t="shared" si="5"/>
        <v>1780</v>
      </c>
      <c r="K198" s="48">
        <v>178</v>
      </c>
    </row>
    <row r="199" spans="8:11">
      <c r="H199" s="50">
        <f t="shared" si="6"/>
        <v>19300</v>
      </c>
      <c r="I199" s="50">
        <f t="shared" ref="I199:I250" si="7">IF(I$5=0,1000*K199/100,$I$5*K199/100)</f>
        <v>1790</v>
      </c>
      <c r="K199" s="48">
        <v>179</v>
      </c>
    </row>
    <row r="200" spans="8:11">
      <c r="H200" s="50">
        <f t="shared" si="6"/>
        <v>19400</v>
      </c>
      <c r="I200" s="50">
        <f t="shared" si="7"/>
        <v>1800</v>
      </c>
      <c r="K200" s="48">
        <v>180</v>
      </c>
    </row>
    <row r="201" spans="8:11">
      <c r="H201" s="50">
        <f t="shared" si="6"/>
        <v>19500</v>
      </c>
      <c r="I201" s="50">
        <f t="shared" si="7"/>
        <v>1810</v>
      </c>
      <c r="K201" s="48">
        <v>181</v>
      </c>
    </row>
    <row r="202" spans="8:11">
      <c r="H202" s="50">
        <f t="shared" si="6"/>
        <v>19600</v>
      </c>
      <c r="I202" s="50">
        <f t="shared" si="7"/>
        <v>1820</v>
      </c>
      <c r="K202" s="48">
        <v>182</v>
      </c>
    </row>
    <row r="203" spans="8:11">
      <c r="H203" s="50">
        <f t="shared" si="6"/>
        <v>19700</v>
      </c>
      <c r="I203" s="50">
        <f t="shared" si="7"/>
        <v>1830</v>
      </c>
      <c r="K203" s="48">
        <v>183</v>
      </c>
    </row>
    <row r="204" spans="8:11">
      <c r="H204" s="50">
        <f t="shared" si="6"/>
        <v>19800</v>
      </c>
      <c r="I204" s="50">
        <f t="shared" si="7"/>
        <v>1840</v>
      </c>
      <c r="K204" s="48">
        <v>184</v>
      </c>
    </row>
    <row r="205" spans="8:11">
      <c r="H205" s="50">
        <f t="shared" si="6"/>
        <v>19900</v>
      </c>
      <c r="I205" s="50">
        <f t="shared" si="7"/>
        <v>1850</v>
      </c>
      <c r="K205" s="48">
        <v>185</v>
      </c>
    </row>
    <row r="206" spans="8:11">
      <c r="H206" s="50">
        <f t="shared" si="6"/>
        <v>20000</v>
      </c>
      <c r="I206" s="50">
        <f t="shared" si="7"/>
        <v>1860</v>
      </c>
      <c r="K206" s="48">
        <v>186</v>
      </c>
    </row>
    <row r="207" spans="8:11">
      <c r="H207" s="50">
        <f t="shared" si="6"/>
        <v>21000</v>
      </c>
      <c r="I207" s="50">
        <f t="shared" si="7"/>
        <v>1870</v>
      </c>
      <c r="K207" s="48">
        <v>187</v>
      </c>
    </row>
    <row r="208" spans="8:11">
      <c r="H208" s="50">
        <f t="shared" si="6"/>
        <v>22000</v>
      </c>
      <c r="I208" s="50">
        <f t="shared" si="7"/>
        <v>1880</v>
      </c>
      <c r="K208" s="48">
        <v>188</v>
      </c>
    </row>
    <row r="209" spans="8:11">
      <c r="H209" s="50">
        <f t="shared" si="6"/>
        <v>23000</v>
      </c>
      <c r="I209" s="50">
        <f t="shared" si="7"/>
        <v>1890</v>
      </c>
      <c r="K209" s="48">
        <v>189</v>
      </c>
    </row>
    <row r="210" spans="8:11">
      <c r="H210" s="50">
        <f t="shared" si="6"/>
        <v>24000</v>
      </c>
      <c r="I210" s="50">
        <f t="shared" si="7"/>
        <v>1900</v>
      </c>
      <c r="K210" s="48">
        <v>190</v>
      </c>
    </row>
    <row r="211" spans="8:11">
      <c r="H211" s="50">
        <f t="shared" si="6"/>
        <v>25000</v>
      </c>
      <c r="I211" s="50">
        <f t="shared" si="7"/>
        <v>1910</v>
      </c>
      <c r="K211" s="48">
        <v>191</v>
      </c>
    </row>
    <row r="212" spans="8:11">
      <c r="H212" s="50">
        <f t="shared" si="6"/>
        <v>26000</v>
      </c>
      <c r="I212" s="50">
        <f t="shared" si="7"/>
        <v>1920</v>
      </c>
      <c r="K212" s="48">
        <v>192</v>
      </c>
    </row>
    <row r="213" spans="8:11">
      <c r="H213" s="50">
        <f t="shared" si="6"/>
        <v>27000</v>
      </c>
      <c r="I213" s="50">
        <f t="shared" si="7"/>
        <v>1930</v>
      </c>
      <c r="K213" s="48">
        <v>193</v>
      </c>
    </row>
    <row r="214" spans="8:11">
      <c r="H214" s="50">
        <f t="shared" ref="H214:H236" si="8">$H$5*K228/100</f>
        <v>28000</v>
      </c>
      <c r="I214" s="50">
        <f t="shared" si="7"/>
        <v>1940</v>
      </c>
      <c r="K214" s="48">
        <v>194</v>
      </c>
    </row>
    <row r="215" spans="8:11">
      <c r="H215" s="50">
        <f t="shared" si="8"/>
        <v>29000</v>
      </c>
      <c r="I215" s="50">
        <f t="shared" si="7"/>
        <v>1950</v>
      </c>
      <c r="K215" s="48">
        <v>195</v>
      </c>
    </row>
    <row r="216" spans="8:11">
      <c r="H216" s="50">
        <f t="shared" si="8"/>
        <v>30000</v>
      </c>
      <c r="I216" s="50">
        <f t="shared" si="7"/>
        <v>1960</v>
      </c>
      <c r="K216" s="48">
        <v>196</v>
      </c>
    </row>
    <row r="217" spans="8:11">
      <c r="H217" s="50">
        <f t="shared" si="8"/>
        <v>31000</v>
      </c>
      <c r="I217" s="50">
        <f t="shared" si="7"/>
        <v>1970</v>
      </c>
      <c r="K217" s="48">
        <v>197</v>
      </c>
    </row>
    <row r="218" spans="8:11">
      <c r="H218" s="50">
        <f t="shared" si="8"/>
        <v>32000</v>
      </c>
      <c r="I218" s="50">
        <f t="shared" si="7"/>
        <v>1980</v>
      </c>
      <c r="K218" s="48">
        <v>198</v>
      </c>
    </row>
    <row r="219" spans="8:11">
      <c r="H219" s="50">
        <f t="shared" si="8"/>
        <v>33000</v>
      </c>
      <c r="I219" s="50">
        <f t="shared" si="7"/>
        <v>1990</v>
      </c>
      <c r="K219" s="48">
        <v>199</v>
      </c>
    </row>
    <row r="220" spans="8:11">
      <c r="H220" s="50">
        <f t="shared" si="8"/>
        <v>34000</v>
      </c>
      <c r="I220" s="50">
        <f t="shared" si="7"/>
        <v>2000</v>
      </c>
      <c r="K220" s="48">
        <v>200</v>
      </c>
    </row>
    <row r="221" spans="8:11">
      <c r="H221" s="50">
        <f t="shared" si="8"/>
        <v>35000</v>
      </c>
      <c r="I221" s="50">
        <f t="shared" si="7"/>
        <v>2100</v>
      </c>
      <c r="K221" s="48">
        <v>210</v>
      </c>
    </row>
    <row r="222" spans="8:11">
      <c r="H222" s="50">
        <f t="shared" si="8"/>
        <v>36000</v>
      </c>
      <c r="I222" s="50">
        <f t="shared" si="7"/>
        <v>2200</v>
      </c>
      <c r="K222" s="48">
        <v>220</v>
      </c>
    </row>
    <row r="223" spans="8:11">
      <c r="H223" s="50">
        <f t="shared" si="8"/>
        <v>37000</v>
      </c>
      <c r="I223" s="50">
        <f t="shared" si="7"/>
        <v>2300</v>
      </c>
      <c r="K223" s="48">
        <v>230</v>
      </c>
    </row>
    <row r="224" spans="8:11">
      <c r="H224" s="50">
        <f t="shared" si="8"/>
        <v>38000</v>
      </c>
      <c r="I224" s="50">
        <f t="shared" si="7"/>
        <v>2400</v>
      </c>
      <c r="K224" s="48">
        <v>240</v>
      </c>
    </row>
    <row r="225" spans="8:11">
      <c r="H225" s="50">
        <f t="shared" si="8"/>
        <v>39000</v>
      </c>
      <c r="I225" s="50">
        <f t="shared" si="7"/>
        <v>2500</v>
      </c>
      <c r="K225" s="48">
        <v>250</v>
      </c>
    </row>
    <row r="226" spans="8:11">
      <c r="H226" s="50">
        <f t="shared" si="8"/>
        <v>40000</v>
      </c>
      <c r="I226" s="50">
        <f t="shared" si="7"/>
        <v>2600</v>
      </c>
      <c r="K226" s="48">
        <v>260</v>
      </c>
    </row>
    <row r="227" spans="8:11">
      <c r="H227" s="50">
        <f t="shared" si="8"/>
        <v>41000</v>
      </c>
      <c r="I227" s="50">
        <f t="shared" si="7"/>
        <v>2700</v>
      </c>
      <c r="K227" s="48">
        <v>270</v>
      </c>
    </row>
    <row r="228" spans="8:11">
      <c r="H228" s="50">
        <f t="shared" si="8"/>
        <v>42000</v>
      </c>
      <c r="I228" s="50">
        <f t="shared" si="7"/>
        <v>2800</v>
      </c>
      <c r="K228" s="48">
        <v>280</v>
      </c>
    </row>
    <row r="229" spans="8:11">
      <c r="H229" s="50">
        <f t="shared" si="8"/>
        <v>43000</v>
      </c>
      <c r="I229" s="50">
        <f t="shared" si="7"/>
        <v>2900</v>
      </c>
      <c r="K229" s="48">
        <v>290</v>
      </c>
    </row>
    <row r="230" spans="8:11">
      <c r="H230" s="50">
        <f t="shared" si="8"/>
        <v>44000</v>
      </c>
      <c r="I230" s="50">
        <f t="shared" si="7"/>
        <v>3000</v>
      </c>
      <c r="K230" s="48">
        <v>300</v>
      </c>
    </row>
    <row r="231" spans="8:11">
      <c r="H231" s="50">
        <f t="shared" si="8"/>
        <v>45000</v>
      </c>
      <c r="I231" s="50">
        <f t="shared" si="7"/>
        <v>3100</v>
      </c>
      <c r="K231" s="48">
        <v>310</v>
      </c>
    </row>
    <row r="232" spans="8:11">
      <c r="H232" s="50">
        <f t="shared" si="8"/>
        <v>46000</v>
      </c>
      <c r="I232" s="50">
        <f t="shared" si="7"/>
        <v>3200</v>
      </c>
      <c r="K232" s="48">
        <v>320</v>
      </c>
    </row>
    <row r="233" spans="8:11">
      <c r="H233" s="50">
        <f t="shared" si="8"/>
        <v>47000</v>
      </c>
      <c r="I233" s="50">
        <f t="shared" si="7"/>
        <v>3300</v>
      </c>
      <c r="K233" s="48">
        <v>330</v>
      </c>
    </row>
    <row r="234" spans="8:11">
      <c r="H234" s="50">
        <f t="shared" si="8"/>
        <v>48000</v>
      </c>
      <c r="I234" s="50">
        <f t="shared" si="7"/>
        <v>3400</v>
      </c>
      <c r="K234" s="48">
        <v>340</v>
      </c>
    </row>
    <row r="235" spans="8:11">
      <c r="H235" s="50">
        <f t="shared" si="8"/>
        <v>49000</v>
      </c>
      <c r="I235" s="50">
        <f t="shared" si="7"/>
        <v>3500</v>
      </c>
      <c r="K235" s="48">
        <v>350</v>
      </c>
    </row>
    <row r="236" spans="8:11">
      <c r="H236" s="50">
        <f t="shared" si="8"/>
        <v>50000</v>
      </c>
      <c r="I236" s="50">
        <f t="shared" si="7"/>
        <v>3600</v>
      </c>
      <c r="K236" s="48">
        <v>360</v>
      </c>
    </row>
    <row r="237" spans="8:11">
      <c r="I237" s="50">
        <f t="shared" si="7"/>
        <v>3700</v>
      </c>
      <c r="K237" s="48">
        <v>370</v>
      </c>
    </row>
    <row r="238" spans="8:11">
      <c r="I238" s="50">
        <f t="shared" si="7"/>
        <v>3800</v>
      </c>
      <c r="K238" s="48">
        <v>380</v>
      </c>
    </row>
    <row r="239" spans="8:11">
      <c r="I239" s="50">
        <f t="shared" si="7"/>
        <v>3900</v>
      </c>
      <c r="K239" s="48">
        <v>390</v>
      </c>
    </row>
    <row r="240" spans="8:11">
      <c r="I240" s="50">
        <f t="shared" si="7"/>
        <v>4000</v>
      </c>
      <c r="K240" s="48">
        <v>400</v>
      </c>
    </row>
    <row r="241" spans="9:11">
      <c r="I241" s="50">
        <f t="shared" si="7"/>
        <v>4100</v>
      </c>
      <c r="K241" s="48">
        <v>410</v>
      </c>
    </row>
    <row r="242" spans="9:11">
      <c r="I242" s="50">
        <f t="shared" si="7"/>
        <v>4200</v>
      </c>
      <c r="K242" s="48">
        <v>420</v>
      </c>
    </row>
    <row r="243" spans="9:11">
      <c r="I243" s="50">
        <f t="shared" si="7"/>
        <v>4300</v>
      </c>
      <c r="K243" s="48">
        <v>430</v>
      </c>
    </row>
    <row r="244" spans="9:11">
      <c r="I244" s="50">
        <f t="shared" si="7"/>
        <v>4400</v>
      </c>
      <c r="K244" s="48">
        <v>440</v>
      </c>
    </row>
    <row r="245" spans="9:11">
      <c r="I245" s="50">
        <f t="shared" si="7"/>
        <v>4500</v>
      </c>
      <c r="K245" s="48">
        <v>450</v>
      </c>
    </row>
    <row r="246" spans="9:11">
      <c r="I246" s="50">
        <f t="shared" si="7"/>
        <v>4600</v>
      </c>
      <c r="K246" s="48">
        <v>460</v>
      </c>
    </row>
    <row r="247" spans="9:11">
      <c r="I247" s="50">
        <f t="shared" si="7"/>
        <v>4700</v>
      </c>
      <c r="K247" s="48">
        <v>470</v>
      </c>
    </row>
    <row r="248" spans="9:11">
      <c r="I248" s="50">
        <f t="shared" si="7"/>
        <v>4800</v>
      </c>
      <c r="K248" s="48">
        <v>480</v>
      </c>
    </row>
    <row r="249" spans="9:11">
      <c r="I249" s="50">
        <f t="shared" si="7"/>
        <v>4900</v>
      </c>
      <c r="K249" s="48">
        <v>490</v>
      </c>
    </row>
    <row r="250" spans="9:11">
      <c r="I250" s="50">
        <f t="shared" si="7"/>
        <v>5000</v>
      </c>
      <c r="K250" s="48">
        <v>500</v>
      </c>
    </row>
  </sheetData>
  <sheetProtection password="CB39" sheet="1" objects="1" scenarios="1" selectLockedCells="1"/>
  <dataConsolidate/>
  <mergeCells count="2">
    <mergeCell ref="B2:C2"/>
    <mergeCell ref="B36:C52"/>
  </mergeCells>
  <dataValidations count="6">
    <dataValidation type="list" allowBlank="1" showInputMessage="1" showErrorMessage="1" prompt="Endring av periode gjøres i fanen &quot;Forutsetninger&quot;" sqref="C5">
      <formula1>$C$5</formula1>
    </dataValidation>
    <dataValidation type="list" allowBlank="1" showInputMessage="1" showErrorMessage="1" prompt="Anbefalt verdi er første verdi i listen" sqref="C16">
      <formula1>$H$5:$H$236</formula1>
    </dataValidation>
    <dataValidation type="list" allowBlank="1" showInputMessage="1" showErrorMessage="1" prompt="Anbefalt verdi er første verdi i listen" sqref="C17">
      <formula1>$I$5:$I$250</formula1>
    </dataValidation>
    <dataValidation type="decimal" allowBlank="1" showInputMessage="1" showErrorMessage="1" error="Andelen kan ikke overstige 100 %" prompt="Andel skrives inn i prosent, fra 0 til 100 %_x000a_" sqref="C18">
      <formula1>0</formula1>
      <formula2>1</formula2>
    </dataValidation>
    <dataValidation allowBlank="1" showInputMessage="1" showErrorMessage="1" prompt="Bare relevant med full offentlig finansiering." sqref="C33"/>
    <dataValidation type="list" showInputMessage="1" showErrorMessage="1" prompt="Anbefalt levetid er første verdi i listen." sqref="C19">
      <formula1>$F$5:$F$101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sheetPr codeName="Sheet14">
    <tabColor rgb="FF00B0F0"/>
    <pageSetUpPr fitToPage="1"/>
  </sheetPr>
  <dimension ref="A1:K250"/>
  <sheetViews>
    <sheetView topLeftCell="B1" zoomScale="80" zoomScaleNormal="80" workbookViewId="0">
      <selection activeCell="B36" sqref="B36:C52"/>
    </sheetView>
  </sheetViews>
  <sheetFormatPr defaultColWidth="9.109375" defaultRowHeight="14.4"/>
  <cols>
    <col min="1" max="1" width="4.8867187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Forutsetninger!A22</f>
        <v>12</v>
      </c>
      <c r="B1" s="47" t="str">
        <f>Forutsetninger!B22</f>
        <v>Handikaptoalett</v>
      </c>
    </row>
    <row r="2" spans="1:11" ht="117" customHeight="1">
      <c r="B2" s="113" t="s">
        <v>98</v>
      </c>
      <c r="C2" s="114"/>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25</v>
      </c>
      <c r="G5" s="55">
        <f>VLOOKUP($A$1,Forutsetninger!$A$11:$G$30,4,TRUE)</f>
        <v>1</v>
      </c>
      <c r="H5" s="55">
        <f>VLOOKUP($A$1,Forutsetninger!$A$11:$G$30,5,TRUE)</f>
        <v>275000</v>
      </c>
      <c r="I5" s="55">
        <f>VLOOKUP($A$1,Forutsetninger!$A$11:$F$30,6,TRUE)</f>
        <v>1500</v>
      </c>
    </row>
    <row r="6" spans="1:11">
      <c r="B6" s="56" t="s">
        <v>15</v>
      </c>
      <c r="C6" s="57">
        <f>Diskonteringsrente</f>
        <v>0.04</v>
      </c>
      <c r="F6" s="48">
        <v>0.3</v>
      </c>
      <c r="G6" s="50">
        <v>0</v>
      </c>
      <c r="H6" s="48">
        <v>0</v>
      </c>
      <c r="I6" s="50">
        <f>IF(I$5=0,1000*K6/100,$I$5*K6/100)</f>
        <v>-210</v>
      </c>
      <c r="K6" s="48">
        <v>-14</v>
      </c>
    </row>
    <row r="7" spans="1:11" hidden="1">
      <c r="B7" s="58" t="s">
        <v>5</v>
      </c>
      <c r="C7" s="59">
        <f>Forutsetninger!$C3</f>
        <v>0.2</v>
      </c>
      <c r="F7" s="48">
        <v>0.5</v>
      </c>
      <c r="G7" s="48">
        <v>0.3</v>
      </c>
      <c r="H7" s="50">
        <f t="shared" ref="H7:H21" si="0">$H$5*K21/100</f>
        <v>2750</v>
      </c>
      <c r="I7" s="50">
        <f t="shared" ref="I7:I70" si="1">IF(I$5=0,1000*K7/100,$I$5*K7/100)</f>
        <v>-195</v>
      </c>
      <c r="K7" s="48">
        <v>-13</v>
      </c>
    </row>
    <row r="8" spans="1:11">
      <c r="A8" s="51"/>
      <c r="B8" s="60"/>
      <c r="C8" s="60"/>
      <c r="D8" s="51"/>
      <c r="F8" s="48">
        <v>1</v>
      </c>
      <c r="G8" s="48">
        <v>0.5</v>
      </c>
      <c r="H8" s="50">
        <f t="shared" si="0"/>
        <v>5500</v>
      </c>
      <c r="I8" s="50">
        <f t="shared" si="1"/>
        <v>-180</v>
      </c>
      <c r="K8" s="48">
        <v>-12</v>
      </c>
    </row>
    <row r="9" spans="1:11" ht="15" thickBot="1">
      <c r="A9" s="51"/>
      <c r="B9" s="61" t="s">
        <v>56</v>
      </c>
      <c r="C9" s="61"/>
      <c r="D9" s="51"/>
      <c r="F9" s="48">
        <v>2</v>
      </c>
      <c r="G9" s="48">
        <v>1</v>
      </c>
      <c r="H9" s="50">
        <f t="shared" si="0"/>
        <v>8250</v>
      </c>
      <c r="I9" s="50">
        <f t="shared" si="1"/>
        <v>-165</v>
      </c>
      <c r="K9" s="48">
        <v>-11</v>
      </c>
    </row>
    <row r="10" spans="1:11">
      <c r="B10" s="56" t="s">
        <v>70</v>
      </c>
      <c r="C10" s="62" t="s">
        <v>64</v>
      </c>
      <c r="F10" s="48">
        <v>3</v>
      </c>
      <c r="G10" s="48">
        <v>2</v>
      </c>
      <c r="H10" s="50">
        <f t="shared" si="0"/>
        <v>11000</v>
      </c>
      <c r="I10" s="50">
        <f t="shared" si="1"/>
        <v>-150</v>
      </c>
      <c r="K10" s="48">
        <v>-10</v>
      </c>
    </row>
    <row r="11" spans="1:11">
      <c r="B11" s="63" t="s">
        <v>72</v>
      </c>
      <c r="C11" s="62" t="s">
        <v>64</v>
      </c>
      <c r="F11" s="48">
        <v>6</v>
      </c>
      <c r="G11" s="48">
        <v>3</v>
      </c>
      <c r="H11" s="50">
        <f t="shared" si="0"/>
        <v>13750</v>
      </c>
      <c r="I11" s="50">
        <f t="shared" si="1"/>
        <v>-135</v>
      </c>
      <c r="K11" s="48">
        <v>-9</v>
      </c>
    </row>
    <row r="12" spans="1:11">
      <c r="A12" s="51"/>
      <c r="B12" s="56" t="s">
        <v>78</v>
      </c>
      <c r="C12" s="64">
        <f>G5</f>
        <v>1</v>
      </c>
      <c r="D12" s="51"/>
      <c r="F12" s="48">
        <v>7</v>
      </c>
      <c r="G12" s="48">
        <v>6</v>
      </c>
      <c r="H12" s="50">
        <f t="shared" si="0"/>
        <v>16500</v>
      </c>
      <c r="I12" s="50">
        <f t="shared" si="1"/>
        <v>-120</v>
      </c>
      <c r="K12" s="48">
        <v>-8</v>
      </c>
    </row>
    <row r="13" spans="1:11">
      <c r="A13" s="51"/>
      <c r="B13" s="51"/>
      <c r="C13" s="65"/>
      <c r="D13" s="51"/>
      <c r="F13" s="48">
        <v>8</v>
      </c>
      <c r="G13" s="48">
        <v>7</v>
      </c>
      <c r="H13" s="50">
        <f t="shared" si="0"/>
        <v>19250</v>
      </c>
      <c r="I13" s="50">
        <f t="shared" si="1"/>
        <v>-105</v>
      </c>
      <c r="K13" s="48">
        <v>-7</v>
      </c>
    </row>
    <row r="14" spans="1:11" ht="15" thickBot="1">
      <c r="A14" s="51"/>
      <c r="B14" s="61" t="s">
        <v>55</v>
      </c>
      <c r="C14" s="66"/>
      <c r="D14" s="51"/>
      <c r="F14" s="48">
        <v>9</v>
      </c>
      <c r="G14" s="48">
        <v>8</v>
      </c>
      <c r="H14" s="50">
        <f t="shared" si="0"/>
        <v>22000</v>
      </c>
      <c r="I14" s="50">
        <f t="shared" si="1"/>
        <v>-90</v>
      </c>
      <c r="K14" s="48">
        <v>-6</v>
      </c>
    </row>
    <row r="15" spans="1:11">
      <c r="B15" s="67" t="str">
        <f>"Enheter installert av tiltaket"&amp;" ("&amp;E5&amp;")"</f>
        <v>Enheter installert av tiltaket (Stk.)</v>
      </c>
      <c r="C15" s="68" t="s">
        <v>64</v>
      </c>
      <c r="F15" s="48">
        <v>10</v>
      </c>
      <c r="G15" s="48">
        <v>9</v>
      </c>
      <c r="H15" s="50">
        <f t="shared" si="0"/>
        <v>24750</v>
      </c>
      <c r="I15" s="50">
        <f t="shared" si="1"/>
        <v>-75</v>
      </c>
      <c r="K15" s="48">
        <v>-5</v>
      </c>
    </row>
    <row r="16" spans="1:11">
      <c r="B16" s="56" t="str">
        <f>"Kostnad ved å installere tiltak (kroner pr tiltak), anbefalt kostnad er "&amp;H5&amp;" "&amp;"kroner"</f>
        <v>Kostnad ved å installere tiltak (kroner pr tiltak), anbefalt kostnad er 275000 kroner</v>
      </c>
      <c r="C16" s="69">
        <v>275000</v>
      </c>
      <c r="F16" s="48">
        <v>12</v>
      </c>
      <c r="G16" s="48">
        <v>10</v>
      </c>
      <c r="H16" s="50">
        <f t="shared" si="0"/>
        <v>27500</v>
      </c>
      <c r="I16" s="50">
        <f t="shared" si="1"/>
        <v>-60</v>
      </c>
      <c r="K16" s="48">
        <v>-4</v>
      </c>
    </row>
    <row r="17" spans="1:11">
      <c r="B17" s="56" t="str">
        <f>"Årlig drifts og vedlikeholdskostnader (kroner pr tiltak), anbefalt kostnad er "&amp;I5&amp;" "&amp;"kroner"</f>
        <v>Årlig drifts og vedlikeholdskostnader (kroner pr tiltak), anbefalt kostnad er 1500 kroner</v>
      </c>
      <c r="C17" s="70">
        <v>1500</v>
      </c>
      <c r="F17" s="48">
        <v>13</v>
      </c>
      <c r="G17" s="48">
        <v>12</v>
      </c>
      <c r="H17" s="50">
        <f t="shared" si="0"/>
        <v>30250</v>
      </c>
      <c r="I17" s="50">
        <f t="shared" si="1"/>
        <v>-45</v>
      </c>
      <c r="K17" s="48">
        <v>-3</v>
      </c>
    </row>
    <row r="18" spans="1:11">
      <c r="B18" s="56" t="s">
        <v>9</v>
      </c>
      <c r="C18" s="71">
        <v>1</v>
      </c>
      <c r="F18" s="48">
        <v>14</v>
      </c>
      <c r="G18" s="48">
        <v>13</v>
      </c>
      <c r="H18" s="50">
        <f t="shared" si="0"/>
        <v>33000</v>
      </c>
      <c r="I18" s="50">
        <f t="shared" si="1"/>
        <v>-30</v>
      </c>
      <c r="K18" s="48">
        <v>-2</v>
      </c>
    </row>
    <row r="19" spans="1:11">
      <c r="B19" s="53" t="str">
        <f>"Tiltakets levetid (år), anbefalt levetid er "&amp;F5&amp;" "&amp;"år"</f>
        <v>Tiltakets levetid (år), anbefalt levetid er 25 år</v>
      </c>
      <c r="C19" s="72">
        <v>25</v>
      </c>
      <c r="F19" s="48">
        <v>15</v>
      </c>
      <c r="G19" s="48">
        <v>14</v>
      </c>
      <c r="H19" s="50">
        <f t="shared" si="0"/>
        <v>35750</v>
      </c>
      <c r="I19" s="50">
        <f t="shared" si="1"/>
        <v>-15</v>
      </c>
      <c r="K19" s="48">
        <v>-1</v>
      </c>
    </row>
    <row r="20" spans="1:11">
      <c r="B20" s="51"/>
      <c r="F20" s="48">
        <v>16</v>
      </c>
      <c r="G20" s="48">
        <v>15</v>
      </c>
      <c r="H20" s="50">
        <f t="shared" si="0"/>
        <v>38500</v>
      </c>
      <c r="I20" s="50">
        <f t="shared" si="1"/>
        <v>0</v>
      </c>
      <c r="K20" s="48">
        <v>0</v>
      </c>
    </row>
    <row r="21" spans="1:11" ht="16.2" thickBot="1">
      <c r="B21" s="73" t="s">
        <v>16</v>
      </c>
      <c r="C21" s="74"/>
      <c r="F21" s="48">
        <v>17</v>
      </c>
      <c r="G21" s="48">
        <v>16</v>
      </c>
      <c r="H21" s="50">
        <f t="shared" si="0"/>
        <v>41250</v>
      </c>
      <c r="I21" s="50">
        <f t="shared" si="1"/>
        <v>15</v>
      </c>
      <c r="K21" s="48">
        <v>1</v>
      </c>
    </row>
    <row r="22" spans="1:11">
      <c r="A22" s="51"/>
      <c r="B22" s="75" t="s">
        <v>21</v>
      </c>
      <c r="C22" s="76" t="e">
        <f>(C23+C24)*Afaktor</f>
        <v>#VALUE!</v>
      </c>
      <c r="F22" s="48">
        <v>20</v>
      </c>
      <c r="G22" s="48">
        <v>17</v>
      </c>
      <c r="H22" s="50">
        <f t="shared" ref="H22:H85" si="2">$H$5*K36/100</f>
        <v>44000</v>
      </c>
      <c r="I22" s="50">
        <f t="shared" si="1"/>
        <v>30</v>
      </c>
      <c r="K22" s="48">
        <v>2</v>
      </c>
    </row>
    <row r="23" spans="1:11" hidden="1">
      <c r="A23" s="51"/>
      <c r="B23" s="77" t="s">
        <v>79</v>
      </c>
      <c r="C23" s="78" t="e">
        <f>$C$10*$C$12</f>
        <v>#VALUE!</v>
      </c>
      <c r="F23" s="48">
        <v>21</v>
      </c>
      <c r="G23" s="48">
        <v>20</v>
      </c>
      <c r="H23" s="50">
        <f t="shared" si="2"/>
        <v>46750</v>
      </c>
      <c r="I23" s="50">
        <f t="shared" si="1"/>
        <v>45</v>
      </c>
      <c r="K23" s="48">
        <v>3</v>
      </c>
    </row>
    <row r="24" spans="1:11" hidden="1">
      <c r="B24" s="77" t="s">
        <v>80</v>
      </c>
      <c r="C24" s="78" t="e">
        <f>$C$12*Virkedager_pr_år*Relativ_verdsetting*$C$11</f>
        <v>#VALUE!</v>
      </c>
      <c r="F24" s="48">
        <v>22</v>
      </c>
      <c r="G24" s="48">
        <v>21</v>
      </c>
      <c r="H24" s="50">
        <f t="shared" si="2"/>
        <v>49500</v>
      </c>
      <c r="I24" s="50">
        <f t="shared" si="1"/>
        <v>60</v>
      </c>
      <c r="K24" s="48">
        <v>4</v>
      </c>
    </row>
    <row r="25" spans="1:11" hidden="1">
      <c r="B25" s="77" t="s">
        <v>13</v>
      </c>
      <c r="C25" s="78">
        <f>INT(Analyseperiode/$C$19)+1</f>
        <v>2</v>
      </c>
      <c r="F25" s="48">
        <v>23</v>
      </c>
      <c r="G25" s="48">
        <v>22</v>
      </c>
      <c r="H25" s="50">
        <f t="shared" si="2"/>
        <v>52250</v>
      </c>
      <c r="I25" s="50">
        <f t="shared" si="1"/>
        <v>75</v>
      </c>
      <c r="K25" s="48">
        <v>5</v>
      </c>
    </row>
    <row r="26" spans="1:11" hidden="1">
      <c r="B26" s="77" t="s">
        <v>12</v>
      </c>
      <c r="C26" s="79">
        <f>(1-(1+Diskonteringsrente)^(-$C$25*$C$19))/(1-(1+Diskonteringsrente)^(-$C$19))+((Analyseperiode-$C$19*$C$25)/$C$19)*(1+Diskonteringsrente)^-Analyseperiode</f>
        <v>0.99999999999999978</v>
      </c>
      <c r="F26" s="48">
        <v>24</v>
      </c>
      <c r="G26" s="48">
        <v>23</v>
      </c>
      <c r="H26" s="50">
        <f t="shared" si="2"/>
        <v>55000</v>
      </c>
      <c r="I26" s="50">
        <f t="shared" si="1"/>
        <v>90</v>
      </c>
      <c r="K26" s="48">
        <v>6</v>
      </c>
    </row>
    <row r="27" spans="1:11" hidden="1">
      <c r="B27" s="77"/>
      <c r="C27" s="78"/>
      <c r="F27" s="48">
        <v>25</v>
      </c>
      <c r="G27" s="48">
        <v>24</v>
      </c>
      <c r="H27" s="50">
        <f t="shared" si="2"/>
        <v>57750</v>
      </c>
      <c r="I27" s="50">
        <f t="shared" si="1"/>
        <v>105</v>
      </c>
      <c r="K27" s="48">
        <v>7</v>
      </c>
    </row>
    <row r="28" spans="1:11">
      <c r="B28" s="80" t="s">
        <v>11</v>
      </c>
      <c r="C28" s="81" t="e">
        <f>C29+C30+C31</f>
        <v>#VALUE!</v>
      </c>
      <c r="F28" s="48">
        <v>26</v>
      </c>
      <c r="G28" s="48">
        <v>25</v>
      </c>
      <c r="H28" s="50">
        <f t="shared" si="2"/>
        <v>60500</v>
      </c>
      <c r="I28" s="50">
        <f t="shared" si="1"/>
        <v>120</v>
      </c>
      <c r="K28" s="48">
        <v>8</v>
      </c>
    </row>
    <row r="29" spans="1:11">
      <c r="B29" s="77" t="s">
        <v>17</v>
      </c>
      <c r="C29" s="78" t="e">
        <f>C16*C26*C15</f>
        <v>#VALUE!</v>
      </c>
      <c r="F29" s="48">
        <v>28</v>
      </c>
      <c r="G29" s="48">
        <v>26</v>
      </c>
      <c r="H29" s="50">
        <f t="shared" si="2"/>
        <v>63250</v>
      </c>
      <c r="I29" s="50">
        <f t="shared" si="1"/>
        <v>135</v>
      </c>
      <c r="K29" s="48">
        <v>9</v>
      </c>
    </row>
    <row r="30" spans="1:11">
      <c r="B30" s="77" t="s">
        <v>69</v>
      </c>
      <c r="C30" s="78" t="e">
        <f>$C$17*C15*Afaktor</f>
        <v>#VALUE!</v>
      </c>
      <c r="F30" s="48">
        <v>29</v>
      </c>
      <c r="G30" s="48">
        <v>28</v>
      </c>
      <c r="H30" s="50">
        <f t="shared" si="2"/>
        <v>66000</v>
      </c>
      <c r="I30" s="50">
        <f t="shared" si="1"/>
        <v>150</v>
      </c>
      <c r="K30" s="48">
        <v>10</v>
      </c>
    </row>
    <row r="31" spans="1:11">
      <c r="B31" s="77" t="s">
        <v>59</v>
      </c>
      <c r="C31" s="82" t="e">
        <f>C18*(C30+C29)*Skyggepris</f>
        <v>#VALUE!</v>
      </c>
      <c r="F31" s="48">
        <v>30</v>
      </c>
      <c r="G31" s="48">
        <v>29</v>
      </c>
      <c r="H31" s="50">
        <f t="shared" si="2"/>
        <v>68750</v>
      </c>
      <c r="I31" s="50">
        <f t="shared" si="1"/>
        <v>165</v>
      </c>
      <c r="K31" s="48">
        <v>11</v>
      </c>
    </row>
    <row r="32" spans="1:11">
      <c r="B32" s="80" t="s">
        <v>14</v>
      </c>
      <c r="C32" s="81" t="e">
        <f>C22-C28</f>
        <v>#VALUE!</v>
      </c>
      <c r="D32" s="48" t="s">
        <v>61</v>
      </c>
      <c r="F32" s="48">
        <v>31</v>
      </c>
      <c r="G32" s="48">
        <v>30</v>
      </c>
      <c r="H32" s="50">
        <f t="shared" si="2"/>
        <v>71500</v>
      </c>
      <c r="I32" s="50">
        <f t="shared" si="1"/>
        <v>180</v>
      </c>
      <c r="K32" s="48">
        <v>12</v>
      </c>
    </row>
    <row r="33" spans="2:11" ht="15" thickBot="1">
      <c r="B33" s="83" t="s">
        <v>57</v>
      </c>
      <c r="C33" s="84" t="e">
        <f>IF(C18=1,C32/(C29+C30), "Ikke relevant")</f>
        <v>#VALUE!</v>
      </c>
      <c r="D33" s="48" t="s">
        <v>62</v>
      </c>
      <c r="F33" s="48">
        <v>32</v>
      </c>
      <c r="G33" s="48">
        <v>31</v>
      </c>
      <c r="H33" s="50">
        <f t="shared" si="2"/>
        <v>74250</v>
      </c>
      <c r="I33" s="50">
        <f t="shared" si="1"/>
        <v>195</v>
      </c>
      <c r="K33" s="48">
        <v>13</v>
      </c>
    </row>
    <row r="34" spans="2:11">
      <c r="F34" s="48">
        <v>33</v>
      </c>
      <c r="G34" s="48">
        <v>32</v>
      </c>
      <c r="H34" s="50">
        <f t="shared" si="2"/>
        <v>77000</v>
      </c>
      <c r="I34" s="50">
        <f t="shared" si="1"/>
        <v>210</v>
      </c>
      <c r="K34" s="48">
        <v>14</v>
      </c>
    </row>
    <row r="35" spans="2:11" ht="15" thickBot="1">
      <c r="B35" s="74" t="s">
        <v>60</v>
      </c>
      <c r="C35" s="51"/>
      <c r="F35" s="48">
        <v>34</v>
      </c>
      <c r="G35" s="48">
        <v>33</v>
      </c>
      <c r="H35" s="50">
        <f t="shared" si="2"/>
        <v>79750</v>
      </c>
      <c r="I35" s="50">
        <f t="shared" si="1"/>
        <v>225</v>
      </c>
      <c r="K35" s="48">
        <v>15</v>
      </c>
    </row>
    <row r="36" spans="2:11">
      <c r="B36" s="107" t="s">
        <v>131</v>
      </c>
      <c r="C36" s="108"/>
      <c r="D36" s="85"/>
      <c r="F36" s="48">
        <v>35</v>
      </c>
      <c r="G36" s="48">
        <v>34</v>
      </c>
      <c r="H36" s="50">
        <f t="shared" si="2"/>
        <v>82500</v>
      </c>
      <c r="I36" s="50">
        <f t="shared" si="1"/>
        <v>240</v>
      </c>
      <c r="K36" s="48">
        <v>16</v>
      </c>
    </row>
    <row r="37" spans="2:11">
      <c r="B37" s="109"/>
      <c r="C37" s="110"/>
      <c r="D37" s="85"/>
      <c r="F37" s="48">
        <v>36</v>
      </c>
      <c r="G37" s="48">
        <v>35</v>
      </c>
      <c r="H37" s="50">
        <f t="shared" si="2"/>
        <v>85250</v>
      </c>
      <c r="I37" s="50">
        <f t="shared" si="1"/>
        <v>255</v>
      </c>
      <c r="K37" s="48">
        <v>17</v>
      </c>
    </row>
    <row r="38" spans="2:11">
      <c r="B38" s="109"/>
      <c r="C38" s="110"/>
      <c r="D38" s="85"/>
      <c r="F38" s="48">
        <v>37</v>
      </c>
      <c r="G38" s="48">
        <v>36</v>
      </c>
      <c r="H38" s="50">
        <f t="shared" si="2"/>
        <v>88000</v>
      </c>
      <c r="I38" s="50">
        <f t="shared" si="1"/>
        <v>270</v>
      </c>
      <c r="K38" s="48">
        <v>18</v>
      </c>
    </row>
    <row r="39" spans="2:11">
      <c r="B39" s="109"/>
      <c r="C39" s="110"/>
      <c r="D39" s="85"/>
      <c r="F39" s="48">
        <v>38</v>
      </c>
      <c r="G39" s="48">
        <v>37</v>
      </c>
      <c r="H39" s="50">
        <f t="shared" si="2"/>
        <v>90750</v>
      </c>
      <c r="I39" s="50">
        <f t="shared" si="1"/>
        <v>285</v>
      </c>
      <c r="K39" s="48">
        <v>19</v>
      </c>
    </row>
    <row r="40" spans="2:11">
      <c r="B40" s="109"/>
      <c r="C40" s="110"/>
      <c r="D40" s="85"/>
      <c r="F40" s="48">
        <v>39</v>
      </c>
      <c r="G40" s="48">
        <v>38</v>
      </c>
      <c r="H40" s="50">
        <f t="shared" si="2"/>
        <v>93500</v>
      </c>
      <c r="I40" s="50">
        <f t="shared" si="1"/>
        <v>300</v>
      </c>
      <c r="K40" s="48">
        <v>20</v>
      </c>
    </row>
    <row r="41" spans="2:11">
      <c r="B41" s="109"/>
      <c r="C41" s="110"/>
      <c r="D41" s="85"/>
      <c r="F41" s="48">
        <v>40</v>
      </c>
      <c r="G41" s="48">
        <v>39</v>
      </c>
      <c r="H41" s="50">
        <f t="shared" si="2"/>
        <v>96250</v>
      </c>
      <c r="I41" s="50">
        <f t="shared" si="1"/>
        <v>315</v>
      </c>
      <c r="K41" s="48">
        <v>21</v>
      </c>
    </row>
    <row r="42" spans="2:11">
      <c r="B42" s="109"/>
      <c r="C42" s="110"/>
      <c r="D42" s="85"/>
      <c r="F42" s="48">
        <v>41</v>
      </c>
      <c r="G42" s="48">
        <v>40</v>
      </c>
      <c r="H42" s="50">
        <f t="shared" si="2"/>
        <v>99000</v>
      </c>
      <c r="I42" s="50">
        <f t="shared" si="1"/>
        <v>330</v>
      </c>
      <c r="K42" s="48">
        <v>22</v>
      </c>
    </row>
    <row r="43" spans="2:11">
      <c r="B43" s="109"/>
      <c r="C43" s="110"/>
      <c r="D43" s="85"/>
      <c r="F43" s="48">
        <v>42</v>
      </c>
      <c r="G43" s="48">
        <v>41</v>
      </c>
      <c r="H43" s="50">
        <f t="shared" si="2"/>
        <v>101750</v>
      </c>
      <c r="I43" s="50">
        <f t="shared" si="1"/>
        <v>345</v>
      </c>
      <c r="K43" s="48">
        <v>23</v>
      </c>
    </row>
    <row r="44" spans="2:11">
      <c r="B44" s="109"/>
      <c r="C44" s="110"/>
      <c r="D44" s="85"/>
      <c r="F44" s="48">
        <v>43</v>
      </c>
      <c r="G44" s="48">
        <v>42</v>
      </c>
      <c r="H44" s="50">
        <f t="shared" si="2"/>
        <v>104500</v>
      </c>
      <c r="I44" s="50">
        <f t="shared" si="1"/>
        <v>360</v>
      </c>
      <c r="K44" s="48">
        <v>24</v>
      </c>
    </row>
    <row r="45" spans="2:11">
      <c r="B45" s="109"/>
      <c r="C45" s="110"/>
      <c r="D45" s="85"/>
      <c r="F45" s="48">
        <v>44</v>
      </c>
      <c r="G45" s="48">
        <v>43</v>
      </c>
      <c r="H45" s="50">
        <f t="shared" si="2"/>
        <v>107250</v>
      </c>
      <c r="I45" s="50">
        <f t="shared" si="1"/>
        <v>375</v>
      </c>
      <c r="K45" s="48">
        <v>25</v>
      </c>
    </row>
    <row r="46" spans="2:11">
      <c r="B46" s="109"/>
      <c r="C46" s="110"/>
      <c r="D46" s="85"/>
      <c r="F46" s="48">
        <v>45</v>
      </c>
      <c r="G46" s="48">
        <v>44</v>
      </c>
      <c r="H46" s="50">
        <f t="shared" si="2"/>
        <v>110000</v>
      </c>
      <c r="I46" s="50">
        <f t="shared" si="1"/>
        <v>390</v>
      </c>
      <c r="K46" s="48">
        <v>26</v>
      </c>
    </row>
    <row r="47" spans="2:11">
      <c r="B47" s="109"/>
      <c r="C47" s="110"/>
      <c r="D47" s="85"/>
      <c r="F47" s="48">
        <v>46</v>
      </c>
      <c r="G47" s="48">
        <v>45</v>
      </c>
      <c r="H47" s="50">
        <f t="shared" si="2"/>
        <v>112750</v>
      </c>
      <c r="I47" s="50">
        <f t="shared" si="1"/>
        <v>405</v>
      </c>
      <c r="K47" s="48">
        <v>27</v>
      </c>
    </row>
    <row r="48" spans="2:11">
      <c r="B48" s="109"/>
      <c r="C48" s="110"/>
      <c r="D48" s="85"/>
      <c r="F48" s="48">
        <v>47</v>
      </c>
      <c r="G48" s="48">
        <v>46</v>
      </c>
      <c r="H48" s="50">
        <f t="shared" si="2"/>
        <v>115500</v>
      </c>
      <c r="I48" s="50">
        <f t="shared" si="1"/>
        <v>420</v>
      </c>
      <c r="K48" s="48">
        <v>28</v>
      </c>
    </row>
    <row r="49" spans="2:11">
      <c r="B49" s="109"/>
      <c r="C49" s="110"/>
      <c r="D49" s="85"/>
      <c r="F49" s="48">
        <v>48</v>
      </c>
      <c r="G49" s="48">
        <v>47</v>
      </c>
      <c r="H49" s="50">
        <f t="shared" si="2"/>
        <v>118250</v>
      </c>
      <c r="I49" s="50">
        <f t="shared" si="1"/>
        <v>435</v>
      </c>
      <c r="K49" s="48">
        <v>29</v>
      </c>
    </row>
    <row r="50" spans="2:11">
      <c r="B50" s="109"/>
      <c r="C50" s="110"/>
      <c r="D50" s="85"/>
      <c r="F50" s="48">
        <v>49</v>
      </c>
      <c r="G50" s="48">
        <v>48</v>
      </c>
      <c r="H50" s="50">
        <f t="shared" si="2"/>
        <v>121000</v>
      </c>
      <c r="I50" s="50">
        <f t="shared" si="1"/>
        <v>450</v>
      </c>
      <c r="K50" s="48">
        <v>30</v>
      </c>
    </row>
    <row r="51" spans="2:11">
      <c r="B51" s="109"/>
      <c r="C51" s="110"/>
      <c r="D51" s="85"/>
      <c r="F51" s="48">
        <v>50</v>
      </c>
      <c r="G51" s="48">
        <v>49</v>
      </c>
      <c r="H51" s="50">
        <f t="shared" si="2"/>
        <v>123750</v>
      </c>
      <c r="I51" s="50">
        <f t="shared" si="1"/>
        <v>465</v>
      </c>
      <c r="K51" s="48">
        <v>31</v>
      </c>
    </row>
    <row r="52" spans="2:11" ht="15" thickBot="1">
      <c r="B52" s="111"/>
      <c r="C52" s="112"/>
      <c r="F52" s="48">
        <v>51</v>
      </c>
      <c r="G52" s="48">
        <v>50</v>
      </c>
      <c r="H52" s="50">
        <f t="shared" si="2"/>
        <v>126500</v>
      </c>
      <c r="I52" s="50">
        <f t="shared" si="1"/>
        <v>480</v>
      </c>
      <c r="K52" s="48">
        <v>32</v>
      </c>
    </row>
    <row r="53" spans="2:11">
      <c r="F53" s="48">
        <v>52</v>
      </c>
      <c r="G53" s="48">
        <v>51</v>
      </c>
      <c r="H53" s="50">
        <f t="shared" si="2"/>
        <v>129250</v>
      </c>
      <c r="I53" s="50">
        <f t="shared" si="1"/>
        <v>495</v>
      </c>
      <c r="K53" s="48">
        <v>33</v>
      </c>
    </row>
    <row r="54" spans="2:11">
      <c r="F54" s="48">
        <v>53</v>
      </c>
      <c r="G54" s="48">
        <v>52</v>
      </c>
      <c r="H54" s="50">
        <f t="shared" si="2"/>
        <v>132000</v>
      </c>
      <c r="I54" s="50">
        <f t="shared" si="1"/>
        <v>510</v>
      </c>
      <c r="K54" s="48">
        <v>34</v>
      </c>
    </row>
    <row r="55" spans="2:11">
      <c r="F55" s="48">
        <v>54</v>
      </c>
      <c r="G55" s="48">
        <v>53</v>
      </c>
      <c r="H55" s="50">
        <f t="shared" si="2"/>
        <v>134750</v>
      </c>
      <c r="I55" s="50">
        <f t="shared" si="1"/>
        <v>525</v>
      </c>
      <c r="K55" s="48">
        <v>35</v>
      </c>
    </row>
    <row r="56" spans="2:11">
      <c r="F56" s="48">
        <v>55</v>
      </c>
      <c r="G56" s="48">
        <v>54</v>
      </c>
      <c r="H56" s="50">
        <f t="shared" si="2"/>
        <v>137500</v>
      </c>
      <c r="I56" s="50">
        <f t="shared" si="1"/>
        <v>540</v>
      </c>
      <c r="K56" s="48">
        <v>36</v>
      </c>
    </row>
    <row r="57" spans="2:11">
      <c r="F57" s="48">
        <v>56</v>
      </c>
      <c r="G57" s="48">
        <v>55</v>
      </c>
      <c r="H57" s="50">
        <f t="shared" si="2"/>
        <v>140250</v>
      </c>
      <c r="I57" s="50">
        <f t="shared" si="1"/>
        <v>555</v>
      </c>
      <c r="K57" s="48">
        <v>37</v>
      </c>
    </row>
    <row r="58" spans="2:11">
      <c r="F58" s="48">
        <v>57</v>
      </c>
      <c r="G58" s="48">
        <v>56</v>
      </c>
      <c r="H58" s="50">
        <f t="shared" si="2"/>
        <v>143000</v>
      </c>
      <c r="I58" s="50">
        <f t="shared" si="1"/>
        <v>570</v>
      </c>
      <c r="K58" s="48">
        <v>38</v>
      </c>
    </row>
    <row r="59" spans="2:11">
      <c r="F59" s="48">
        <v>58</v>
      </c>
      <c r="G59" s="48">
        <v>57</v>
      </c>
      <c r="H59" s="50">
        <f t="shared" si="2"/>
        <v>145750</v>
      </c>
      <c r="I59" s="50">
        <f t="shared" si="1"/>
        <v>585</v>
      </c>
      <c r="K59" s="48">
        <v>39</v>
      </c>
    </row>
    <row r="60" spans="2:11">
      <c r="F60" s="48">
        <v>59</v>
      </c>
      <c r="G60" s="48">
        <v>58</v>
      </c>
      <c r="H60" s="50">
        <f t="shared" si="2"/>
        <v>148500</v>
      </c>
      <c r="I60" s="50">
        <f t="shared" si="1"/>
        <v>600</v>
      </c>
      <c r="K60" s="48">
        <v>40</v>
      </c>
    </row>
    <row r="61" spans="2:11">
      <c r="F61" s="48">
        <v>60</v>
      </c>
      <c r="G61" s="48">
        <v>59</v>
      </c>
      <c r="H61" s="50">
        <f t="shared" si="2"/>
        <v>151250</v>
      </c>
      <c r="I61" s="50">
        <f t="shared" si="1"/>
        <v>615</v>
      </c>
      <c r="K61" s="48">
        <v>41</v>
      </c>
    </row>
    <row r="62" spans="2:11">
      <c r="F62" s="48">
        <v>61</v>
      </c>
      <c r="G62" s="48">
        <v>60</v>
      </c>
      <c r="H62" s="50">
        <f t="shared" si="2"/>
        <v>154000</v>
      </c>
      <c r="I62" s="50">
        <f t="shared" si="1"/>
        <v>630</v>
      </c>
      <c r="K62" s="48">
        <v>42</v>
      </c>
    </row>
    <row r="63" spans="2:11">
      <c r="F63" s="48">
        <v>62</v>
      </c>
      <c r="G63" s="48">
        <v>61</v>
      </c>
      <c r="H63" s="50">
        <f t="shared" si="2"/>
        <v>156750</v>
      </c>
      <c r="I63" s="50">
        <f t="shared" si="1"/>
        <v>645</v>
      </c>
      <c r="K63" s="48">
        <v>43</v>
      </c>
    </row>
    <row r="64" spans="2:11">
      <c r="F64" s="48">
        <v>63</v>
      </c>
      <c r="G64" s="48">
        <v>62</v>
      </c>
      <c r="H64" s="50">
        <f t="shared" si="2"/>
        <v>159500</v>
      </c>
      <c r="I64" s="50">
        <f t="shared" si="1"/>
        <v>660</v>
      </c>
      <c r="K64" s="48">
        <v>44</v>
      </c>
    </row>
    <row r="65" spans="6:11">
      <c r="F65" s="48">
        <v>64</v>
      </c>
      <c r="G65" s="48">
        <v>63</v>
      </c>
      <c r="H65" s="50">
        <f t="shared" si="2"/>
        <v>162250</v>
      </c>
      <c r="I65" s="50">
        <f t="shared" si="1"/>
        <v>675</v>
      </c>
      <c r="K65" s="48">
        <v>45</v>
      </c>
    </row>
    <row r="66" spans="6:11">
      <c r="F66" s="48">
        <v>65</v>
      </c>
      <c r="G66" s="48">
        <v>64</v>
      </c>
      <c r="H66" s="50">
        <f t="shared" si="2"/>
        <v>165000</v>
      </c>
      <c r="I66" s="50">
        <f t="shared" si="1"/>
        <v>690</v>
      </c>
      <c r="K66" s="48">
        <v>46</v>
      </c>
    </row>
    <row r="67" spans="6:11">
      <c r="F67" s="48">
        <v>66</v>
      </c>
      <c r="G67" s="48">
        <v>65</v>
      </c>
      <c r="H67" s="50">
        <f t="shared" si="2"/>
        <v>167750</v>
      </c>
      <c r="I67" s="50">
        <f t="shared" si="1"/>
        <v>705</v>
      </c>
      <c r="K67" s="48">
        <v>47</v>
      </c>
    </row>
    <row r="68" spans="6:11">
      <c r="F68" s="48">
        <v>67</v>
      </c>
      <c r="G68" s="48">
        <v>66</v>
      </c>
      <c r="H68" s="50">
        <f t="shared" si="2"/>
        <v>170500</v>
      </c>
      <c r="I68" s="50">
        <f t="shared" si="1"/>
        <v>720</v>
      </c>
      <c r="K68" s="48">
        <v>48</v>
      </c>
    </row>
    <row r="69" spans="6:11">
      <c r="F69" s="48">
        <v>68</v>
      </c>
      <c r="G69" s="48">
        <v>67</v>
      </c>
      <c r="H69" s="50">
        <f t="shared" si="2"/>
        <v>173250</v>
      </c>
      <c r="I69" s="50">
        <f t="shared" si="1"/>
        <v>735</v>
      </c>
      <c r="K69" s="48">
        <v>49</v>
      </c>
    </row>
    <row r="70" spans="6:11">
      <c r="F70" s="48">
        <v>69</v>
      </c>
      <c r="G70" s="48">
        <v>68</v>
      </c>
      <c r="H70" s="50">
        <f t="shared" si="2"/>
        <v>176000</v>
      </c>
      <c r="I70" s="50">
        <f t="shared" si="1"/>
        <v>750</v>
      </c>
      <c r="K70" s="48">
        <v>50</v>
      </c>
    </row>
    <row r="71" spans="6:11">
      <c r="F71" s="48">
        <v>70</v>
      </c>
      <c r="G71" s="48">
        <v>69</v>
      </c>
      <c r="H71" s="50">
        <f t="shared" si="2"/>
        <v>178750</v>
      </c>
      <c r="I71" s="50">
        <f t="shared" ref="I71:I134" si="3">IF(I$5=0,1000*K71/100,$I$5*K71/100)</f>
        <v>765</v>
      </c>
      <c r="K71" s="48">
        <v>51</v>
      </c>
    </row>
    <row r="72" spans="6:11">
      <c r="F72" s="48">
        <v>71</v>
      </c>
      <c r="G72" s="48">
        <v>70</v>
      </c>
      <c r="H72" s="50">
        <f t="shared" si="2"/>
        <v>181500</v>
      </c>
      <c r="I72" s="50">
        <f t="shared" si="3"/>
        <v>780</v>
      </c>
      <c r="K72" s="48">
        <v>52</v>
      </c>
    </row>
    <row r="73" spans="6:11">
      <c r="F73" s="48">
        <v>72</v>
      </c>
      <c r="G73" s="48">
        <v>71</v>
      </c>
      <c r="H73" s="50">
        <f t="shared" si="2"/>
        <v>184250</v>
      </c>
      <c r="I73" s="50">
        <f t="shared" si="3"/>
        <v>795</v>
      </c>
      <c r="K73" s="48">
        <v>53</v>
      </c>
    </row>
    <row r="74" spans="6:11">
      <c r="F74" s="48">
        <v>73</v>
      </c>
      <c r="G74" s="48">
        <v>72</v>
      </c>
      <c r="H74" s="50">
        <f t="shared" si="2"/>
        <v>187000</v>
      </c>
      <c r="I74" s="50">
        <f t="shared" si="3"/>
        <v>810</v>
      </c>
      <c r="K74" s="48">
        <v>54</v>
      </c>
    </row>
    <row r="75" spans="6:11">
      <c r="F75" s="48">
        <v>74</v>
      </c>
      <c r="G75" s="48">
        <v>73</v>
      </c>
      <c r="H75" s="50">
        <f t="shared" si="2"/>
        <v>189750</v>
      </c>
      <c r="I75" s="50">
        <f t="shared" si="3"/>
        <v>825</v>
      </c>
      <c r="K75" s="48">
        <v>55</v>
      </c>
    </row>
    <row r="76" spans="6:11">
      <c r="F76" s="48">
        <v>75</v>
      </c>
      <c r="G76" s="48">
        <v>74</v>
      </c>
      <c r="H76" s="50">
        <f t="shared" si="2"/>
        <v>192500</v>
      </c>
      <c r="I76" s="50">
        <f t="shared" si="3"/>
        <v>840</v>
      </c>
      <c r="K76" s="48">
        <v>56</v>
      </c>
    </row>
    <row r="77" spans="6:11">
      <c r="F77" s="48">
        <v>76</v>
      </c>
      <c r="G77" s="48">
        <v>75</v>
      </c>
      <c r="H77" s="50">
        <f t="shared" si="2"/>
        <v>195250</v>
      </c>
      <c r="I77" s="50">
        <f t="shared" si="3"/>
        <v>855</v>
      </c>
      <c r="K77" s="48">
        <v>57</v>
      </c>
    </row>
    <row r="78" spans="6:11">
      <c r="F78" s="48">
        <v>77</v>
      </c>
      <c r="G78" s="48">
        <v>76</v>
      </c>
      <c r="H78" s="50">
        <f t="shared" si="2"/>
        <v>198000</v>
      </c>
      <c r="I78" s="50">
        <f t="shared" si="3"/>
        <v>870</v>
      </c>
      <c r="K78" s="48">
        <v>58</v>
      </c>
    </row>
    <row r="79" spans="6:11">
      <c r="F79" s="48">
        <v>78</v>
      </c>
      <c r="G79" s="48">
        <v>77</v>
      </c>
      <c r="H79" s="50">
        <f t="shared" si="2"/>
        <v>200750</v>
      </c>
      <c r="I79" s="50">
        <f t="shared" si="3"/>
        <v>885</v>
      </c>
      <c r="K79" s="48">
        <v>59</v>
      </c>
    </row>
    <row r="80" spans="6:11">
      <c r="F80" s="48">
        <v>79</v>
      </c>
      <c r="G80" s="48">
        <v>78</v>
      </c>
      <c r="H80" s="50">
        <f t="shared" si="2"/>
        <v>203500</v>
      </c>
      <c r="I80" s="50">
        <f t="shared" si="3"/>
        <v>900</v>
      </c>
      <c r="K80" s="48">
        <v>60</v>
      </c>
    </row>
    <row r="81" spans="6:11">
      <c r="F81" s="48">
        <v>80</v>
      </c>
      <c r="G81" s="48">
        <v>79</v>
      </c>
      <c r="H81" s="50">
        <f t="shared" si="2"/>
        <v>206250</v>
      </c>
      <c r="I81" s="50">
        <f t="shared" si="3"/>
        <v>915</v>
      </c>
      <c r="K81" s="48">
        <v>61</v>
      </c>
    </row>
    <row r="82" spans="6:11">
      <c r="F82" s="48">
        <v>81</v>
      </c>
      <c r="G82" s="48">
        <v>80</v>
      </c>
      <c r="H82" s="50">
        <f t="shared" si="2"/>
        <v>209000</v>
      </c>
      <c r="I82" s="50">
        <f t="shared" si="3"/>
        <v>930</v>
      </c>
      <c r="K82" s="48">
        <v>62</v>
      </c>
    </row>
    <row r="83" spans="6:11">
      <c r="F83" s="48">
        <v>82</v>
      </c>
      <c r="G83" s="48">
        <v>81</v>
      </c>
      <c r="H83" s="50">
        <f t="shared" si="2"/>
        <v>211750</v>
      </c>
      <c r="I83" s="50">
        <f t="shared" si="3"/>
        <v>945</v>
      </c>
      <c r="K83" s="48">
        <v>63</v>
      </c>
    </row>
    <row r="84" spans="6:11">
      <c r="F84" s="48">
        <v>83</v>
      </c>
      <c r="G84" s="48">
        <v>82</v>
      </c>
      <c r="H84" s="50">
        <f t="shared" si="2"/>
        <v>214500</v>
      </c>
      <c r="I84" s="50">
        <f t="shared" si="3"/>
        <v>960</v>
      </c>
      <c r="K84" s="48">
        <v>64</v>
      </c>
    </row>
    <row r="85" spans="6:11">
      <c r="F85" s="48">
        <v>84</v>
      </c>
      <c r="G85" s="48">
        <v>83</v>
      </c>
      <c r="H85" s="50">
        <f t="shared" si="2"/>
        <v>217250</v>
      </c>
      <c r="I85" s="50">
        <f t="shared" si="3"/>
        <v>975</v>
      </c>
      <c r="K85" s="48">
        <v>65</v>
      </c>
    </row>
    <row r="86" spans="6:11">
      <c r="F86" s="48">
        <v>85</v>
      </c>
      <c r="G86" s="48">
        <v>84</v>
      </c>
      <c r="H86" s="50">
        <f t="shared" ref="H86:H149" si="4">$H$5*K100/100</f>
        <v>220000</v>
      </c>
      <c r="I86" s="50">
        <f t="shared" si="3"/>
        <v>990</v>
      </c>
      <c r="K86" s="48">
        <v>66</v>
      </c>
    </row>
    <row r="87" spans="6:11">
      <c r="F87" s="48">
        <v>86</v>
      </c>
      <c r="G87" s="48">
        <v>85</v>
      </c>
      <c r="H87" s="50">
        <f t="shared" si="4"/>
        <v>222750</v>
      </c>
      <c r="I87" s="50">
        <f t="shared" si="3"/>
        <v>1005</v>
      </c>
      <c r="K87" s="48">
        <v>67</v>
      </c>
    </row>
    <row r="88" spans="6:11">
      <c r="F88" s="48">
        <v>87</v>
      </c>
      <c r="G88" s="48">
        <v>86</v>
      </c>
      <c r="H88" s="50">
        <f t="shared" si="4"/>
        <v>225500</v>
      </c>
      <c r="I88" s="50">
        <f t="shared" si="3"/>
        <v>1020</v>
      </c>
      <c r="K88" s="48">
        <v>68</v>
      </c>
    </row>
    <row r="89" spans="6:11">
      <c r="F89" s="48">
        <v>88</v>
      </c>
      <c r="G89" s="48">
        <v>87</v>
      </c>
      <c r="H89" s="50">
        <f t="shared" si="4"/>
        <v>228250</v>
      </c>
      <c r="I89" s="50">
        <f t="shared" si="3"/>
        <v>1035</v>
      </c>
      <c r="K89" s="48">
        <v>69</v>
      </c>
    </row>
    <row r="90" spans="6:11">
      <c r="F90" s="48">
        <v>89</v>
      </c>
      <c r="G90" s="48">
        <v>88</v>
      </c>
      <c r="H90" s="50">
        <f t="shared" si="4"/>
        <v>231000</v>
      </c>
      <c r="I90" s="50">
        <f t="shared" si="3"/>
        <v>1050</v>
      </c>
      <c r="K90" s="48">
        <v>70</v>
      </c>
    </row>
    <row r="91" spans="6:11">
      <c r="F91" s="48">
        <v>90</v>
      </c>
      <c r="G91" s="48">
        <v>89</v>
      </c>
      <c r="H91" s="50">
        <f t="shared" si="4"/>
        <v>233750</v>
      </c>
      <c r="I91" s="50">
        <f t="shared" si="3"/>
        <v>1065</v>
      </c>
      <c r="K91" s="48">
        <v>71</v>
      </c>
    </row>
    <row r="92" spans="6:11">
      <c r="F92" s="48">
        <v>91</v>
      </c>
      <c r="G92" s="48">
        <v>90</v>
      </c>
      <c r="H92" s="50">
        <f t="shared" si="4"/>
        <v>236500</v>
      </c>
      <c r="I92" s="50">
        <f t="shared" si="3"/>
        <v>1080</v>
      </c>
      <c r="K92" s="48">
        <v>72</v>
      </c>
    </row>
    <row r="93" spans="6:11">
      <c r="F93" s="48">
        <v>92</v>
      </c>
      <c r="G93" s="48">
        <v>91</v>
      </c>
      <c r="H93" s="50">
        <f t="shared" si="4"/>
        <v>239250</v>
      </c>
      <c r="I93" s="50">
        <f t="shared" si="3"/>
        <v>1095</v>
      </c>
      <c r="K93" s="48">
        <v>73</v>
      </c>
    </row>
    <row r="94" spans="6:11">
      <c r="F94" s="48">
        <v>93</v>
      </c>
      <c r="G94" s="48">
        <v>92</v>
      </c>
      <c r="H94" s="50">
        <f t="shared" si="4"/>
        <v>242000</v>
      </c>
      <c r="I94" s="50">
        <f t="shared" si="3"/>
        <v>1110</v>
      </c>
      <c r="K94" s="48">
        <v>74</v>
      </c>
    </row>
    <row r="95" spans="6:11">
      <c r="F95" s="48">
        <v>94</v>
      </c>
      <c r="G95" s="48">
        <v>93</v>
      </c>
      <c r="H95" s="50">
        <f t="shared" si="4"/>
        <v>244750</v>
      </c>
      <c r="I95" s="50">
        <f t="shared" si="3"/>
        <v>1125</v>
      </c>
      <c r="K95" s="48">
        <v>75</v>
      </c>
    </row>
    <row r="96" spans="6:11">
      <c r="F96" s="48">
        <v>95</v>
      </c>
      <c r="G96" s="48">
        <v>94</v>
      </c>
      <c r="H96" s="50">
        <f t="shared" si="4"/>
        <v>247500</v>
      </c>
      <c r="I96" s="50">
        <f t="shared" si="3"/>
        <v>1140</v>
      </c>
      <c r="K96" s="48">
        <v>76</v>
      </c>
    </row>
    <row r="97" spans="6:11">
      <c r="F97" s="48">
        <v>96</v>
      </c>
      <c r="G97" s="48">
        <v>95</v>
      </c>
      <c r="H97" s="50">
        <f t="shared" si="4"/>
        <v>250250</v>
      </c>
      <c r="I97" s="50">
        <f t="shared" si="3"/>
        <v>1155</v>
      </c>
      <c r="K97" s="48">
        <v>77</v>
      </c>
    </row>
    <row r="98" spans="6:11">
      <c r="F98" s="48">
        <v>97</v>
      </c>
      <c r="G98" s="48">
        <v>96</v>
      </c>
      <c r="H98" s="50">
        <f t="shared" si="4"/>
        <v>253000</v>
      </c>
      <c r="I98" s="50">
        <f t="shared" si="3"/>
        <v>1170</v>
      </c>
      <c r="K98" s="48">
        <v>78</v>
      </c>
    </row>
    <row r="99" spans="6:11">
      <c r="F99" s="48">
        <v>98</v>
      </c>
      <c r="G99" s="48">
        <v>97</v>
      </c>
      <c r="H99" s="50">
        <f t="shared" si="4"/>
        <v>255750</v>
      </c>
      <c r="I99" s="50">
        <f t="shared" si="3"/>
        <v>1185</v>
      </c>
      <c r="K99" s="48">
        <v>79</v>
      </c>
    </row>
    <row r="100" spans="6:11">
      <c r="F100" s="48">
        <v>99</v>
      </c>
      <c r="G100" s="48">
        <v>98</v>
      </c>
      <c r="H100" s="50">
        <f t="shared" si="4"/>
        <v>258500</v>
      </c>
      <c r="I100" s="50">
        <f t="shared" si="3"/>
        <v>1200</v>
      </c>
      <c r="K100" s="48">
        <v>80</v>
      </c>
    </row>
    <row r="101" spans="6:11">
      <c r="F101" s="48">
        <v>100</v>
      </c>
      <c r="G101" s="48">
        <v>99</v>
      </c>
      <c r="H101" s="50">
        <f t="shared" si="4"/>
        <v>261250</v>
      </c>
      <c r="I101" s="50">
        <f t="shared" si="3"/>
        <v>1215</v>
      </c>
      <c r="K101" s="48">
        <v>81</v>
      </c>
    </row>
    <row r="102" spans="6:11">
      <c r="G102" s="48">
        <v>100</v>
      </c>
      <c r="H102" s="50">
        <f t="shared" si="4"/>
        <v>264000</v>
      </c>
      <c r="I102" s="50">
        <f t="shared" si="3"/>
        <v>1230</v>
      </c>
      <c r="K102" s="48">
        <v>82</v>
      </c>
    </row>
    <row r="103" spans="6:11">
      <c r="H103" s="50">
        <f t="shared" si="4"/>
        <v>266750</v>
      </c>
      <c r="I103" s="50">
        <f t="shared" si="3"/>
        <v>1245</v>
      </c>
      <c r="K103" s="48">
        <v>83</v>
      </c>
    </row>
    <row r="104" spans="6:11">
      <c r="H104" s="50">
        <f t="shared" si="4"/>
        <v>269500</v>
      </c>
      <c r="I104" s="50">
        <f t="shared" si="3"/>
        <v>1260</v>
      </c>
      <c r="K104" s="48">
        <v>84</v>
      </c>
    </row>
    <row r="105" spans="6:11">
      <c r="H105" s="50">
        <f t="shared" si="4"/>
        <v>272250</v>
      </c>
      <c r="I105" s="50">
        <f t="shared" si="3"/>
        <v>1275</v>
      </c>
      <c r="K105" s="48">
        <v>85</v>
      </c>
    </row>
    <row r="106" spans="6:11">
      <c r="H106" s="50">
        <f t="shared" si="4"/>
        <v>275000</v>
      </c>
      <c r="I106" s="50">
        <f t="shared" si="3"/>
        <v>1290</v>
      </c>
      <c r="K106" s="48">
        <v>86</v>
      </c>
    </row>
    <row r="107" spans="6:11">
      <c r="H107" s="50">
        <f t="shared" si="4"/>
        <v>277750</v>
      </c>
      <c r="I107" s="50">
        <f t="shared" si="3"/>
        <v>1305</v>
      </c>
      <c r="K107" s="48">
        <v>87</v>
      </c>
    </row>
    <row r="108" spans="6:11">
      <c r="H108" s="50">
        <f t="shared" si="4"/>
        <v>280500</v>
      </c>
      <c r="I108" s="50">
        <f t="shared" si="3"/>
        <v>1320</v>
      </c>
      <c r="K108" s="48">
        <v>88</v>
      </c>
    </row>
    <row r="109" spans="6:11">
      <c r="H109" s="50">
        <f t="shared" si="4"/>
        <v>283250</v>
      </c>
      <c r="I109" s="50">
        <f t="shared" si="3"/>
        <v>1335</v>
      </c>
      <c r="K109" s="48">
        <v>89</v>
      </c>
    </row>
    <row r="110" spans="6:11">
      <c r="H110" s="50">
        <f t="shared" si="4"/>
        <v>286000</v>
      </c>
      <c r="I110" s="50">
        <f t="shared" si="3"/>
        <v>1350</v>
      </c>
      <c r="K110" s="48">
        <v>90</v>
      </c>
    </row>
    <row r="111" spans="6:11">
      <c r="H111" s="50">
        <f t="shared" si="4"/>
        <v>288750</v>
      </c>
      <c r="I111" s="50">
        <f t="shared" si="3"/>
        <v>1365</v>
      </c>
      <c r="K111" s="48">
        <v>91</v>
      </c>
    </row>
    <row r="112" spans="6:11">
      <c r="H112" s="50">
        <f t="shared" si="4"/>
        <v>291500</v>
      </c>
      <c r="I112" s="50">
        <f t="shared" si="3"/>
        <v>1380</v>
      </c>
      <c r="K112" s="48">
        <v>92</v>
      </c>
    </row>
    <row r="113" spans="8:11">
      <c r="H113" s="50">
        <f t="shared" si="4"/>
        <v>294250</v>
      </c>
      <c r="I113" s="50">
        <f t="shared" si="3"/>
        <v>1395</v>
      </c>
      <c r="K113" s="48">
        <v>93</v>
      </c>
    </row>
    <row r="114" spans="8:11">
      <c r="H114" s="50">
        <f t="shared" si="4"/>
        <v>297000</v>
      </c>
      <c r="I114" s="50">
        <f t="shared" si="3"/>
        <v>1410</v>
      </c>
      <c r="K114" s="48">
        <v>94</v>
      </c>
    </row>
    <row r="115" spans="8:11">
      <c r="H115" s="50">
        <f t="shared" si="4"/>
        <v>299750</v>
      </c>
      <c r="I115" s="50">
        <f t="shared" si="3"/>
        <v>1425</v>
      </c>
      <c r="K115" s="48">
        <v>95</v>
      </c>
    </row>
    <row r="116" spans="8:11">
      <c r="H116" s="50">
        <f t="shared" si="4"/>
        <v>302500</v>
      </c>
      <c r="I116" s="50">
        <f t="shared" si="3"/>
        <v>1440</v>
      </c>
      <c r="K116" s="48">
        <v>96</v>
      </c>
    </row>
    <row r="117" spans="8:11">
      <c r="H117" s="50">
        <f t="shared" si="4"/>
        <v>305250</v>
      </c>
      <c r="I117" s="50">
        <f t="shared" si="3"/>
        <v>1455</v>
      </c>
      <c r="K117" s="48">
        <v>97</v>
      </c>
    </row>
    <row r="118" spans="8:11">
      <c r="H118" s="50">
        <f t="shared" si="4"/>
        <v>308000</v>
      </c>
      <c r="I118" s="50">
        <f t="shared" si="3"/>
        <v>1470</v>
      </c>
      <c r="K118" s="48">
        <v>98</v>
      </c>
    </row>
    <row r="119" spans="8:11">
      <c r="H119" s="50">
        <f t="shared" si="4"/>
        <v>310750</v>
      </c>
      <c r="I119" s="50">
        <f t="shared" si="3"/>
        <v>1485</v>
      </c>
      <c r="K119" s="48">
        <v>99</v>
      </c>
    </row>
    <row r="120" spans="8:11">
      <c r="H120" s="50">
        <f t="shared" si="4"/>
        <v>313500</v>
      </c>
      <c r="I120" s="50">
        <f t="shared" si="3"/>
        <v>1500</v>
      </c>
      <c r="K120" s="48">
        <v>100</v>
      </c>
    </row>
    <row r="121" spans="8:11">
      <c r="H121" s="50">
        <f t="shared" si="4"/>
        <v>316250</v>
      </c>
      <c r="I121" s="50">
        <f t="shared" si="3"/>
        <v>1515</v>
      </c>
      <c r="K121" s="48">
        <v>101</v>
      </c>
    </row>
    <row r="122" spans="8:11">
      <c r="H122" s="50">
        <f t="shared" si="4"/>
        <v>319000</v>
      </c>
      <c r="I122" s="50">
        <f t="shared" si="3"/>
        <v>1530</v>
      </c>
      <c r="K122" s="48">
        <v>102</v>
      </c>
    </row>
    <row r="123" spans="8:11">
      <c r="H123" s="50">
        <f t="shared" si="4"/>
        <v>321750</v>
      </c>
      <c r="I123" s="50">
        <f t="shared" si="3"/>
        <v>1545</v>
      </c>
      <c r="K123" s="48">
        <v>103</v>
      </c>
    </row>
    <row r="124" spans="8:11">
      <c r="H124" s="50">
        <f t="shared" si="4"/>
        <v>324500</v>
      </c>
      <c r="I124" s="50">
        <f t="shared" si="3"/>
        <v>1560</v>
      </c>
      <c r="K124" s="48">
        <v>104</v>
      </c>
    </row>
    <row r="125" spans="8:11">
      <c r="H125" s="50">
        <f t="shared" si="4"/>
        <v>327250</v>
      </c>
      <c r="I125" s="50">
        <f t="shared" si="3"/>
        <v>1575</v>
      </c>
      <c r="K125" s="48">
        <v>105</v>
      </c>
    </row>
    <row r="126" spans="8:11">
      <c r="H126" s="50">
        <f t="shared" si="4"/>
        <v>330000</v>
      </c>
      <c r="I126" s="50">
        <f t="shared" si="3"/>
        <v>1590</v>
      </c>
      <c r="K126" s="48">
        <v>106</v>
      </c>
    </row>
    <row r="127" spans="8:11">
      <c r="H127" s="50">
        <f t="shared" si="4"/>
        <v>332750</v>
      </c>
      <c r="I127" s="50">
        <f t="shared" si="3"/>
        <v>1605</v>
      </c>
      <c r="K127" s="48">
        <v>107</v>
      </c>
    </row>
    <row r="128" spans="8:11">
      <c r="H128" s="50">
        <f t="shared" si="4"/>
        <v>335500</v>
      </c>
      <c r="I128" s="50">
        <f t="shared" si="3"/>
        <v>1620</v>
      </c>
      <c r="K128" s="48">
        <v>108</v>
      </c>
    </row>
    <row r="129" spans="8:11">
      <c r="H129" s="50">
        <f t="shared" si="4"/>
        <v>338250</v>
      </c>
      <c r="I129" s="50">
        <f t="shared" si="3"/>
        <v>1635</v>
      </c>
      <c r="K129" s="48">
        <v>109</v>
      </c>
    </row>
    <row r="130" spans="8:11">
      <c r="H130" s="50">
        <f t="shared" si="4"/>
        <v>341000</v>
      </c>
      <c r="I130" s="50">
        <f t="shared" si="3"/>
        <v>1650</v>
      </c>
      <c r="K130" s="48">
        <v>110</v>
      </c>
    </row>
    <row r="131" spans="8:11">
      <c r="H131" s="50">
        <f t="shared" si="4"/>
        <v>343750</v>
      </c>
      <c r="I131" s="50">
        <f t="shared" si="3"/>
        <v>1665</v>
      </c>
      <c r="K131" s="48">
        <v>111</v>
      </c>
    </row>
    <row r="132" spans="8:11">
      <c r="H132" s="50">
        <f t="shared" si="4"/>
        <v>346500</v>
      </c>
      <c r="I132" s="50">
        <f t="shared" si="3"/>
        <v>1680</v>
      </c>
      <c r="K132" s="48">
        <v>112</v>
      </c>
    </row>
    <row r="133" spans="8:11">
      <c r="H133" s="50">
        <f t="shared" si="4"/>
        <v>349250</v>
      </c>
      <c r="I133" s="50">
        <f t="shared" si="3"/>
        <v>1695</v>
      </c>
      <c r="K133" s="48">
        <v>113</v>
      </c>
    </row>
    <row r="134" spans="8:11">
      <c r="H134" s="50">
        <f t="shared" si="4"/>
        <v>352000</v>
      </c>
      <c r="I134" s="50">
        <f t="shared" si="3"/>
        <v>1710</v>
      </c>
      <c r="K134" s="48">
        <v>114</v>
      </c>
    </row>
    <row r="135" spans="8:11">
      <c r="H135" s="50">
        <f t="shared" si="4"/>
        <v>354750</v>
      </c>
      <c r="I135" s="50">
        <f t="shared" ref="I135:I198" si="5">IF(I$5=0,1000*K135/100,$I$5*K135/100)</f>
        <v>1725</v>
      </c>
      <c r="K135" s="48">
        <v>115</v>
      </c>
    </row>
    <row r="136" spans="8:11">
      <c r="H136" s="50">
        <f t="shared" si="4"/>
        <v>357500</v>
      </c>
      <c r="I136" s="50">
        <f t="shared" si="5"/>
        <v>1740</v>
      </c>
      <c r="K136" s="48">
        <v>116</v>
      </c>
    </row>
    <row r="137" spans="8:11">
      <c r="H137" s="50">
        <f t="shared" si="4"/>
        <v>360250</v>
      </c>
      <c r="I137" s="50">
        <f t="shared" si="5"/>
        <v>1755</v>
      </c>
      <c r="K137" s="48">
        <v>117</v>
      </c>
    </row>
    <row r="138" spans="8:11">
      <c r="H138" s="50">
        <f t="shared" si="4"/>
        <v>363000</v>
      </c>
      <c r="I138" s="50">
        <f t="shared" si="5"/>
        <v>1770</v>
      </c>
      <c r="K138" s="48">
        <v>118</v>
      </c>
    </row>
    <row r="139" spans="8:11">
      <c r="H139" s="50">
        <f t="shared" si="4"/>
        <v>365750</v>
      </c>
      <c r="I139" s="50">
        <f t="shared" si="5"/>
        <v>1785</v>
      </c>
      <c r="K139" s="48">
        <v>119</v>
      </c>
    </row>
    <row r="140" spans="8:11">
      <c r="H140" s="50">
        <f t="shared" si="4"/>
        <v>368500</v>
      </c>
      <c r="I140" s="50">
        <f t="shared" si="5"/>
        <v>1800</v>
      </c>
      <c r="K140" s="48">
        <v>120</v>
      </c>
    </row>
    <row r="141" spans="8:11">
      <c r="H141" s="50">
        <f t="shared" si="4"/>
        <v>371250</v>
      </c>
      <c r="I141" s="50">
        <f t="shared" si="5"/>
        <v>1815</v>
      </c>
      <c r="K141" s="48">
        <v>121</v>
      </c>
    </row>
    <row r="142" spans="8:11">
      <c r="H142" s="50">
        <f t="shared" si="4"/>
        <v>374000</v>
      </c>
      <c r="I142" s="50">
        <f t="shared" si="5"/>
        <v>1830</v>
      </c>
      <c r="K142" s="48">
        <v>122</v>
      </c>
    </row>
    <row r="143" spans="8:11">
      <c r="H143" s="50">
        <f t="shared" si="4"/>
        <v>376750</v>
      </c>
      <c r="I143" s="50">
        <f t="shared" si="5"/>
        <v>1845</v>
      </c>
      <c r="K143" s="48">
        <v>123</v>
      </c>
    </row>
    <row r="144" spans="8:11">
      <c r="H144" s="50">
        <f t="shared" si="4"/>
        <v>379500</v>
      </c>
      <c r="I144" s="50">
        <f t="shared" si="5"/>
        <v>1860</v>
      </c>
      <c r="K144" s="48">
        <v>124</v>
      </c>
    </row>
    <row r="145" spans="8:11">
      <c r="H145" s="50">
        <f t="shared" si="4"/>
        <v>382250</v>
      </c>
      <c r="I145" s="50">
        <f t="shared" si="5"/>
        <v>1875</v>
      </c>
      <c r="K145" s="48">
        <v>125</v>
      </c>
    </row>
    <row r="146" spans="8:11">
      <c r="H146" s="50">
        <f t="shared" si="4"/>
        <v>385000</v>
      </c>
      <c r="I146" s="50">
        <f t="shared" si="5"/>
        <v>1890</v>
      </c>
      <c r="K146" s="48">
        <v>126</v>
      </c>
    </row>
    <row r="147" spans="8:11">
      <c r="H147" s="50">
        <f t="shared" si="4"/>
        <v>387750</v>
      </c>
      <c r="I147" s="50">
        <f t="shared" si="5"/>
        <v>1905</v>
      </c>
      <c r="K147" s="48">
        <v>127</v>
      </c>
    </row>
    <row r="148" spans="8:11">
      <c r="H148" s="50">
        <f t="shared" si="4"/>
        <v>390500</v>
      </c>
      <c r="I148" s="50">
        <f t="shared" si="5"/>
        <v>1920</v>
      </c>
      <c r="K148" s="48">
        <v>128</v>
      </c>
    </row>
    <row r="149" spans="8:11">
      <c r="H149" s="50">
        <f t="shared" si="4"/>
        <v>393250</v>
      </c>
      <c r="I149" s="50">
        <f t="shared" si="5"/>
        <v>1935</v>
      </c>
      <c r="K149" s="48">
        <v>129</v>
      </c>
    </row>
    <row r="150" spans="8:11">
      <c r="H150" s="50">
        <f t="shared" ref="H150:H213" si="6">$H$5*K164/100</f>
        <v>396000</v>
      </c>
      <c r="I150" s="50">
        <f t="shared" si="5"/>
        <v>1950</v>
      </c>
      <c r="K150" s="48">
        <v>130</v>
      </c>
    </row>
    <row r="151" spans="8:11">
      <c r="H151" s="50">
        <f t="shared" si="6"/>
        <v>398750</v>
      </c>
      <c r="I151" s="50">
        <f t="shared" si="5"/>
        <v>1965</v>
      </c>
      <c r="K151" s="48">
        <v>131</v>
      </c>
    </row>
    <row r="152" spans="8:11">
      <c r="H152" s="50">
        <f t="shared" si="6"/>
        <v>401500</v>
      </c>
      <c r="I152" s="50">
        <f t="shared" si="5"/>
        <v>1980</v>
      </c>
      <c r="K152" s="48">
        <v>132</v>
      </c>
    </row>
    <row r="153" spans="8:11">
      <c r="H153" s="50">
        <f t="shared" si="6"/>
        <v>404250</v>
      </c>
      <c r="I153" s="50">
        <f t="shared" si="5"/>
        <v>1995</v>
      </c>
      <c r="K153" s="48">
        <v>133</v>
      </c>
    </row>
    <row r="154" spans="8:11">
      <c r="H154" s="50">
        <f t="shared" si="6"/>
        <v>407000</v>
      </c>
      <c r="I154" s="50">
        <f t="shared" si="5"/>
        <v>2010</v>
      </c>
      <c r="K154" s="48">
        <v>134</v>
      </c>
    </row>
    <row r="155" spans="8:11">
      <c r="H155" s="50">
        <f t="shared" si="6"/>
        <v>409750</v>
      </c>
      <c r="I155" s="50">
        <f t="shared" si="5"/>
        <v>2025</v>
      </c>
      <c r="K155" s="48">
        <v>135</v>
      </c>
    </row>
    <row r="156" spans="8:11">
      <c r="H156" s="50">
        <f t="shared" si="6"/>
        <v>412500</v>
      </c>
      <c r="I156" s="50">
        <f t="shared" si="5"/>
        <v>2040</v>
      </c>
      <c r="K156" s="48">
        <v>136</v>
      </c>
    </row>
    <row r="157" spans="8:11">
      <c r="H157" s="50">
        <f t="shared" si="6"/>
        <v>415250</v>
      </c>
      <c r="I157" s="50">
        <f t="shared" si="5"/>
        <v>2055</v>
      </c>
      <c r="K157" s="48">
        <v>137</v>
      </c>
    </row>
    <row r="158" spans="8:11">
      <c r="H158" s="50">
        <f t="shared" si="6"/>
        <v>418000</v>
      </c>
      <c r="I158" s="50">
        <f t="shared" si="5"/>
        <v>2070</v>
      </c>
      <c r="K158" s="48">
        <v>138</v>
      </c>
    </row>
    <row r="159" spans="8:11">
      <c r="H159" s="50">
        <f t="shared" si="6"/>
        <v>420750</v>
      </c>
      <c r="I159" s="50">
        <f t="shared" si="5"/>
        <v>2085</v>
      </c>
      <c r="K159" s="48">
        <v>139</v>
      </c>
    </row>
    <row r="160" spans="8:11">
      <c r="H160" s="50">
        <f t="shared" si="6"/>
        <v>423500</v>
      </c>
      <c r="I160" s="50">
        <f t="shared" si="5"/>
        <v>2100</v>
      </c>
      <c r="K160" s="48">
        <v>140</v>
      </c>
    </row>
    <row r="161" spans="8:11">
      <c r="H161" s="50">
        <f t="shared" si="6"/>
        <v>426250</v>
      </c>
      <c r="I161" s="50">
        <f t="shared" si="5"/>
        <v>2115</v>
      </c>
      <c r="K161" s="48">
        <v>141</v>
      </c>
    </row>
    <row r="162" spans="8:11">
      <c r="H162" s="50">
        <f t="shared" si="6"/>
        <v>429000</v>
      </c>
      <c r="I162" s="50">
        <f t="shared" si="5"/>
        <v>2130</v>
      </c>
      <c r="K162" s="48">
        <v>142</v>
      </c>
    </row>
    <row r="163" spans="8:11">
      <c r="H163" s="50">
        <f t="shared" si="6"/>
        <v>431750</v>
      </c>
      <c r="I163" s="50">
        <f t="shared" si="5"/>
        <v>2145</v>
      </c>
      <c r="K163" s="48">
        <v>143</v>
      </c>
    </row>
    <row r="164" spans="8:11">
      <c r="H164" s="50">
        <f t="shared" si="6"/>
        <v>434500</v>
      </c>
      <c r="I164" s="50">
        <f t="shared" si="5"/>
        <v>2160</v>
      </c>
      <c r="K164" s="48">
        <v>144</v>
      </c>
    </row>
    <row r="165" spans="8:11">
      <c r="H165" s="50">
        <f t="shared" si="6"/>
        <v>437250</v>
      </c>
      <c r="I165" s="50">
        <f t="shared" si="5"/>
        <v>2175</v>
      </c>
      <c r="K165" s="48">
        <v>145</v>
      </c>
    </row>
    <row r="166" spans="8:11">
      <c r="H166" s="50">
        <f t="shared" si="6"/>
        <v>440000</v>
      </c>
      <c r="I166" s="50">
        <f t="shared" si="5"/>
        <v>2190</v>
      </c>
      <c r="K166" s="48">
        <v>146</v>
      </c>
    </row>
    <row r="167" spans="8:11">
      <c r="H167" s="50">
        <f t="shared" si="6"/>
        <v>442750</v>
      </c>
      <c r="I167" s="50">
        <f t="shared" si="5"/>
        <v>2205</v>
      </c>
      <c r="K167" s="48">
        <v>147</v>
      </c>
    </row>
    <row r="168" spans="8:11">
      <c r="H168" s="50">
        <f t="shared" si="6"/>
        <v>445500</v>
      </c>
      <c r="I168" s="50">
        <f t="shared" si="5"/>
        <v>2220</v>
      </c>
      <c r="K168" s="48">
        <v>148</v>
      </c>
    </row>
    <row r="169" spans="8:11">
      <c r="H169" s="50">
        <f t="shared" si="6"/>
        <v>448250</v>
      </c>
      <c r="I169" s="50">
        <f t="shared" si="5"/>
        <v>2235</v>
      </c>
      <c r="K169" s="48">
        <v>149</v>
      </c>
    </row>
    <row r="170" spans="8:11">
      <c r="H170" s="50">
        <f t="shared" si="6"/>
        <v>451000</v>
      </c>
      <c r="I170" s="50">
        <f t="shared" si="5"/>
        <v>2250</v>
      </c>
      <c r="K170" s="48">
        <v>150</v>
      </c>
    </row>
    <row r="171" spans="8:11">
      <c r="H171" s="50">
        <f t="shared" si="6"/>
        <v>453750</v>
      </c>
      <c r="I171" s="50">
        <f t="shared" si="5"/>
        <v>2265</v>
      </c>
      <c r="K171" s="48">
        <v>151</v>
      </c>
    </row>
    <row r="172" spans="8:11">
      <c r="H172" s="50">
        <f t="shared" si="6"/>
        <v>456500</v>
      </c>
      <c r="I172" s="50">
        <f t="shared" si="5"/>
        <v>2280</v>
      </c>
      <c r="K172" s="48">
        <v>152</v>
      </c>
    </row>
    <row r="173" spans="8:11">
      <c r="H173" s="50">
        <f t="shared" si="6"/>
        <v>459250</v>
      </c>
      <c r="I173" s="50">
        <f t="shared" si="5"/>
        <v>2295</v>
      </c>
      <c r="K173" s="48">
        <v>153</v>
      </c>
    </row>
    <row r="174" spans="8:11">
      <c r="H174" s="50">
        <f t="shared" si="6"/>
        <v>462000</v>
      </c>
      <c r="I174" s="50">
        <f t="shared" si="5"/>
        <v>2310</v>
      </c>
      <c r="K174" s="48">
        <v>154</v>
      </c>
    </row>
    <row r="175" spans="8:11">
      <c r="H175" s="50">
        <f t="shared" si="6"/>
        <v>464750</v>
      </c>
      <c r="I175" s="50">
        <f t="shared" si="5"/>
        <v>2325</v>
      </c>
      <c r="K175" s="48">
        <v>155</v>
      </c>
    </row>
    <row r="176" spans="8:11">
      <c r="H176" s="50">
        <f t="shared" si="6"/>
        <v>467500</v>
      </c>
      <c r="I176" s="50">
        <f t="shared" si="5"/>
        <v>2340</v>
      </c>
      <c r="K176" s="48">
        <v>156</v>
      </c>
    </row>
    <row r="177" spans="8:11">
      <c r="H177" s="50">
        <f t="shared" si="6"/>
        <v>470250</v>
      </c>
      <c r="I177" s="50">
        <f t="shared" si="5"/>
        <v>2355</v>
      </c>
      <c r="K177" s="48">
        <v>157</v>
      </c>
    </row>
    <row r="178" spans="8:11">
      <c r="H178" s="50">
        <f t="shared" si="6"/>
        <v>473000</v>
      </c>
      <c r="I178" s="50">
        <f t="shared" si="5"/>
        <v>2370</v>
      </c>
      <c r="K178" s="48">
        <v>158</v>
      </c>
    </row>
    <row r="179" spans="8:11">
      <c r="H179" s="50">
        <f t="shared" si="6"/>
        <v>475750</v>
      </c>
      <c r="I179" s="50">
        <f t="shared" si="5"/>
        <v>2385</v>
      </c>
      <c r="K179" s="48">
        <v>159</v>
      </c>
    </row>
    <row r="180" spans="8:11">
      <c r="H180" s="50">
        <f t="shared" si="6"/>
        <v>478500</v>
      </c>
      <c r="I180" s="50">
        <f t="shared" si="5"/>
        <v>2400</v>
      </c>
      <c r="K180" s="48">
        <v>160</v>
      </c>
    </row>
    <row r="181" spans="8:11">
      <c r="H181" s="50">
        <f t="shared" si="6"/>
        <v>481250</v>
      </c>
      <c r="I181" s="50">
        <f t="shared" si="5"/>
        <v>2415</v>
      </c>
      <c r="K181" s="48">
        <v>161</v>
      </c>
    </row>
    <row r="182" spans="8:11">
      <c r="H182" s="50">
        <f t="shared" si="6"/>
        <v>484000</v>
      </c>
      <c r="I182" s="50">
        <f t="shared" si="5"/>
        <v>2430</v>
      </c>
      <c r="K182" s="48">
        <v>162</v>
      </c>
    </row>
    <row r="183" spans="8:11">
      <c r="H183" s="50">
        <f t="shared" si="6"/>
        <v>486750</v>
      </c>
      <c r="I183" s="50">
        <f t="shared" si="5"/>
        <v>2445</v>
      </c>
      <c r="K183" s="48">
        <v>163</v>
      </c>
    </row>
    <row r="184" spans="8:11">
      <c r="H184" s="50">
        <f t="shared" si="6"/>
        <v>489500</v>
      </c>
      <c r="I184" s="50">
        <f t="shared" si="5"/>
        <v>2460</v>
      </c>
      <c r="K184" s="48">
        <v>164</v>
      </c>
    </row>
    <row r="185" spans="8:11">
      <c r="H185" s="50">
        <f t="shared" si="6"/>
        <v>492250</v>
      </c>
      <c r="I185" s="50">
        <f t="shared" si="5"/>
        <v>2475</v>
      </c>
      <c r="K185" s="48">
        <v>165</v>
      </c>
    </row>
    <row r="186" spans="8:11">
      <c r="H186" s="50">
        <f t="shared" si="6"/>
        <v>495000</v>
      </c>
      <c r="I186" s="50">
        <f t="shared" si="5"/>
        <v>2490</v>
      </c>
      <c r="K186" s="48">
        <v>166</v>
      </c>
    </row>
    <row r="187" spans="8:11">
      <c r="H187" s="50">
        <f t="shared" si="6"/>
        <v>497750</v>
      </c>
      <c r="I187" s="50">
        <f t="shared" si="5"/>
        <v>2505</v>
      </c>
      <c r="K187" s="48">
        <v>167</v>
      </c>
    </row>
    <row r="188" spans="8:11">
      <c r="H188" s="50">
        <f t="shared" si="6"/>
        <v>500500</v>
      </c>
      <c r="I188" s="50">
        <f t="shared" si="5"/>
        <v>2520</v>
      </c>
      <c r="K188" s="48">
        <v>168</v>
      </c>
    </row>
    <row r="189" spans="8:11">
      <c r="H189" s="50">
        <f t="shared" si="6"/>
        <v>503250</v>
      </c>
      <c r="I189" s="50">
        <f t="shared" si="5"/>
        <v>2535</v>
      </c>
      <c r="K189" s="48">
        <v>169</v>
      </c>
    </row>
    <row r="190" spans="8:11">
      <c r="H190" s="50">
        <f t="shared" si="6"/>
        <v>506000</v>
      </c>
      <c r="I190" s="50">
        <f t="shared" si="5"/>
        <v>2550</v>
      </c>
      <c r="K190" s="48">
        <v>170</v>
      </c>
    </row>
    <row r="191" spans="8:11">
      <c r="H191" s="50">
        <f t="shared" si="6"/>
        <v>508750</v>
      </c>
      <c r="I191" s="50">
        <f t="shared" si="5"/>
        <v>2565</v>
      </c>
      <c r="K191" s="48">
        <v>171</v>
      </c>
    </row>
    <row r="192" spans="8:11">
      <c r="H192" s="50">
        <f t="shared" si="6"/>
        <v>511500</v>
      </c>
      <c r="I192" s="50">
        <f t="shared" si="5"/>
        <v>2580</v>
      </c>
      <c r="K192" s="48">
        <v>172</v>
      </c>
    </row>
    <row r="193" spans="8:11">
      <c r="H193" s="50">
        <f t="shared" si="6"/>
        <v>514250</v>
      </c>
      <c r="I193" s="50">
        <f t="shared" si="5"/>
        <v>2595</v>
      </c>
      <c r="K193" s="48">
        <v>173</v>
      </c>
    </row>
    <row r="194" spans="8:11">
      <c r="H194" s="50">
        <f t="shared" si="6"/>
        <v>517000</v>
      </c>
      <c r="I194" s="50">
        <f t="shared" si="5"/>
        <v>2610</v>
      </c>
      <c r="K194" s="48">
        <v>174</v>
      </c>
    </row>
    <row r="195" spans="8:11">
      <c r="H195" s="50">
        <f t="shared" si="6"/>
        <v>519750</v>
      </c>
      <c r="I195" s="50">
        <f t="shared" si="5"/>
        <v>2625</v>
      </c>
      <c r="K195" s="48">
        <v>175</v>
      </c>
    </row>
    <row r="196" spans="8:11">
      <c r="H196" s="50">
        <f t="shared" si="6"/>
        <v>522500</v>
      </c>
      <c r="I196" s="50">
        <f t="shared" si="5"/>
        <v>2640</v>
      </c>
      <c r="K196" s="48">
        <v>176</v>
      </c>
    </row>
    <row r="197" spans="8:11">
      <c r="H197" s="50">
        <f t="shared" si="6"/>
        <v>525250</v>
      </c>
      <c r="I197" s="50">
        <f t="shared" si="5"/>
        <v>2655</v>
      </c>
      <c r="K197" s="48">
        <v>177</v>
      </c>
    </row>
    <row r="198" spans="8:11">
      <c r="H198" s="50">
        <f t="shared" si="6"/>
        <v>528000</v>
      </c>
      <c r="I198" s="50">
        <f t="shared" si="5"/>
        <v>2670</v>
      </c>
      <c r="K198" s="48">
        <v>178</v>
      </c>
    </row>
    <row r="199" spans="8:11">
      <c r="H199" s="50">
        <f t="shared" si="6"/>
        <v>530750</v>
      </c>
      <c r="I199" s="50">
        <f t="shared" ref="I199:I250" si="7">IF(I$5=0,1000*K199/100,$I$5*K199/100)</f>
        <v>2685</v>
      </c>
      <c r="K199" s="48">
        <v>179</v>
      </c>
    </row>
    <row r="200" spans="8:11">
      <c r="H200" s="50">
        <f t="shared" si="6"/>
        <v>533500</v>
      </c>
      <c r="I200" s="50">
        <f t="shared" si="7"/>
        <v>2700</v>
      </c>
      <c r="K200" s="48">
        <v>180</v>
      </c>
    </row>
    <row r="201" spans="8:11">
      <c r="H201" s="50">
        <f t="shared" si="6"/>
        <v>536250</v>
      </c>
      <c r="I201" s="50">
        <f t="shared" si="7"/>
        <v>2715</v>
      </c>
      <c r="K201" s="48">
        <v>181</v>
      </c>
    </row>
    <row r="202" spans="8:11">
      <c r="H202" s="50">
        <f t="shared" si="6"/>
        <v>539000</v>
      </c>
      <c r="I202" s="50">
        <f t="shared" si="7"/>
        <v>2730</v>
      </c>
      <c r="K202" s="48">
        <v>182</v>
      </c>
    </row>
    <row r="203" spans="8:11">
      <c r="H203" s="50">
        <f t="shared" si="6"/>
        <v>541750</v>
      </c>
      <c r="I203" s="50">
        <f t="shared" si="7"/>
        <v>2745</v>
      </c>
      <c r="K203" s="48">
        <v>183</v>
      </c>
    </row>
    <row r="204" spans="8:11">
      <c r="H204" s="50">
        <f t="shared" si="6"/>
        <v>544500</v>
      </c>
      <c r="I204" s="50">
        <f t="shared" si="7"/>
        <v>2760</v>
      </c>
      <c r="K204" s="48">
        <v>184</v>
      </c>
    </row>
    <row r="205" spans="8:11">
      <c r="H205" s="50">
        <f t="shared" si="6"/>
        <v>547250</v>
      </c>
      <c r="I205" s="50">
        <f t="shared" si="7"/>
        <v>2775</v>
      </c>
      <c r="K205" s="48">
        <v>185</v>
      </c>
    </row>
    <row r="206" spans="8:11">
      <c r="H206" s="50">
        <f t="shared" si="6"/>
        <v>550000</v>
      </c>
      <c r="I206" s="50">
        <f t="shared" si="7"/>
        <v>2790</v>
      </c>
      <c r="K206" s="48">
        <v>186</v>
      </c>
    </row>
    <row r="207" spans="8:11">
      <c r="H207" s="50">
        <f t="shared" si="6"/>
        <v>577500</v>
      </c>
      <c r="I207" s="50">
        <f t="shared" si="7"/>
        <v>2805</v>
      </c>
      <c r="K207" s="48">
        <v>187</v>
      </c>
    </row>
    <row r="208" spans="8:11">
      <c r="H208" s="50">
        <f t="shared" si="6"/>
        <v>605000</v>
      </c>
      <c r="I208" s="50">
        <f t="shared" si="7"/>
        <v>2820</v>
      </c>
      <c r="K208" s="48">
        <v>188</v>
      </c>
    </row>
    <row r="209" spans="8:11">
      <c r="H209" s="50">
        <f t="shared" si="6"/>
        <v>632500</v>
      </c>
      <c r="I209" s="50">
        <f t="shared" si="7"/>
        <v>2835</v>
      </c>
      <c r="K209" s="48">
        <v>189</v>
      </c>
    </row>
    <row r="210" spans="8:11">
      <c r="H210" s="50">
        <f t="shared" si="6"/>
        <v>660000</v>
      </c>
      <c r="I210" s="50">
        <f t="shared" si="7"/>
        <v>2850</v>
      </c>
      <c r="K210" s="48">
        <v>190</v>
      </c>
    </row>
    <row r="211" spans="8:11">
      <c r="H211" s="50">
        <f t="shared" si="6"/>
        <v>687500</v>
      </c>
      <c r="I211" s="50">
        <f t="shared" si="7"/>
        <v>2865</v>
      </c>
      <c r="K211" s="48">
        <v>191</v>
      </c>
    </row>
    <row r="212" spans="8:11">
      <c r="H212" s="50">
        <f t="shared" si="6"/>
        <v>715000</v>
      </c>
      <c r="I212" s="50">
        <f t="shared" si="7"/>
        <v>2880</v>
      </c>
      <c r="K212" s="48">
        <v>192</v>
      </c>
    </row>
    <row r="213" spans="8:11">
      <c r="H213" s="50">
        <f t="shared" si="6"/>
        <v>742500</v>
      </c>
      <c r="I213" s="50">
        <f t="shared" si="7"/>
        <v>2895</v>
      </c>
      <c r="K213" s="48">
        <v>193</v>
      </c>
    </row>
    <row r="214" spans="8:11">
      <c r="H214" s="50">
        <f t="shared" ref="H214:H236" si="8">$H$5*K228/100</f>
        <v>770000</v>
      </c>
      <c r="I214" s="50">
        <f t="shared" si="7"/>
        <v>2910</v>
      </c>
      <c r="K214" s="48">
        <v>194</v>
      </c>
    </row>
    <row r="215" spans="8:11">
      <c r="H215" s="50">
        <f t="shared" si="8"/>
        <v>797500</v>
      </c>
      <c r="I215" s="50">
        <f t="shared" si="7"/>
        <v>2925</v>
      </c>
      <c r="K215" s="48">
        <v>195</v>
      </c>
    </row>
    <row r="216" spans="8:11">
      <c r="H216" s="50">
        <f t="shared" si="8"/>
        <v>825000</v>
      </c>
      <c r="I216" s="50">
        <f t="shared" si="7"/>
        <v>2940</v>
      </c>
      <c r="K216" s="48">
        <v>196</v>
      </c>
    </row>
    <row r="217" spans="8:11">
      <c r="H217" s="50">
        <f t="shared" si="8"/>
        <v>852500</v>
      </c>
      <c r="I217" s="50">
        <f t="shared" si="7"/>
        <v>2955</v>
      </c>
      <c r="K217" s="48">
        <v>197</v>
      </c>
    </row>
    <row r="218" spans="8:11">
      <c r="H218" s="50">
        <f t="shared" si="8"/>
        <v>880000</v>
      </c>
      <c r="I218" s="50">
        <f t="shared" si="7"/>
        <v>2970</v>
      </c>
      <c r="K218" s="48">
        <v>198</v>
      </c>
    </row>
    <row r="219" spans="8:11">
      <c r="H219" s="50">
        <f t="shared" si="8"/>
        <v>907500</v>
      </c>
      <c r="I219" s="50">
        <f t="shared" si="7"/>
        <v>2985</v>
      </c>
      <c r="K219" s="48">
        <v>199</v>
      </c>
    </row>
    <row r="220" spans="8:11">
      <c r="H220" s="50">
        <f t="shared" si="8"/>
        <v>935000</v>
      </c>
      <c r="I220" s="50">
        <f t="shared" si="7"/>
        <v>3000</v>
      </c>
      <c r="K220" s="48">
        <v>200</v>
      </c>
    </row>
    <row r="221" spans="8:11">
      <c r="H221" s="50">
        <f t="shared" si="8"/>
        <v>962500</v>
      </c>
      <c r="I221" s="50">
        <f t="shared" si="7"/>
        <v>3150</v>
      </c>
      <c r="K221" s="48">
        <v>210</v>
      </c>
    </row>
    <row r="222" spans="8:11">
      <c r="H222" s="50">
        <f t="shared" si="8"/>
        <v>990000</v>
      </c>
      <c r="I222" s="50">
        <f t="shared" si="7"/>
        <v>3300</v>
      </c>
      <c r="K222" s="48">
        <v>220</v>
      </c>
    </row>
    <row r="223" spans="8:11">
      <c r="H223" s="50">
        <f t="shared" si="8"/>
        <v>1017500</v>
      </c>
      <c r="I223" s="50">
        <f t="shared" si="7"/>
        <v>3450</v>
      </c>
      <c r="K223" s="48">
        <v>230</v>
      </c>
    </row>
    <row r="224" spans="8:11">
      <c r="H224" s="50">
        <f t="shared" si="8"/>
        <v>1045000</v>
      </c>
      <c r="I224" s="50">
        <f t="shared" si="7"/>
        <v>3600</v>
      </c>
      <c r="K224" s="48">
        <v>240</v>
      </c>
    </row>
    <row r="225" spans="8:11">
      <c r="H225" s="50">
        <f t="shared" si="8"/>
        <v>1072500</v>
      </c>
      <c r="I225" s="50">
        <f t="shared" si="7"/>
        <v>3750</v>
      </c>
      <c r="K225" s="48">
        <v>250</v>
      </c>
    </row>
    <row r="226" spans="8:11">
      <c r="H226" s="50">
        <f t="shared" si="8"/>
        <v>1100000</v>
      </c>
      <c r="I226" s="50">
        <f t="shared" si="7"/>
        <v>3900</v>
      </c>
      <c r="K226" s="48">
        <v>260</v>
      </c>
    </row>
    <row r="227" spans="8:11">
      <c r="H227" s="50">
        <f t="shared" si="8"/>
        <v>1127500</v>
      </c>
      <c r="I227" s="50">
        <f t="shared" si="7"/>
        <v>4050</v>
      </c>
      <c r="K227" s="48">
        <v>270</v>
      </c>
    </row>
    <row r="228" spans="8:11">
      <c r="H228" s="50">
        <f t="shared" si="8"/>
        <v>1155000</v>
      </c>
      <c r="I228" s="50">
        <f t="shared" si="7"/>
        <v>4200</v>
      </c>
      <c r="K228" s="48">
        <v>280</v>
      </c>
    </row>
    <row r="229" spans="8:11">
      <c r="H229" s="50">
        <f t="shared" si="8"/>
        <v>1182500</v>
      </c>
      <c r="I229" s="50">
        <f t="shared" si="7"/>
        <v>4350</v>
      </c>
      <c r="K229" s="48">
        <v>290</v>
      </c>
    </row>
    <row r="230" spans="8:11">
      <c r="H230" s="50">
        <f t="shared" si="8"/>
        <v>1210000</v>
      </c>
      <c r="I230" s="50">
        <f t="shared" si="7"/>
        <v>4500</v>
      </c>
      <c r="K230" s="48">
        <v>300</v>
      </c>
    </row>
    <row r="231" spans="8:11">
      <c r="H231" s="50">
        <f t="shared" si="8"/>
        <v>1237500</v>
      </c>
      <c r="I231" s="50">
        <f t="shared" si="7"/>
        <v>4650</v>
      </c>
      <c r="K231" s="48">
        <v>310</v>
      </c>
    </row>
    <row r="232" spans="8:11">
      <c r="H232" s="50">
        <f t="shared" si="8"/>
        <v>1265000</v>
      </c>
      <c r="I232" s="50">
        <f t="shared" si="7"/>
        <v>4800</v>
      </c>
      <c r="K232" s="48">
        <v>320</v>
      </c>
    </row>
    <row r="233" spans="8:11">
      <c r="H233" s="50">
        <f t="shared" si="8"/>
        <v>1292500</v>
      </c>
      <c r="I233" s="50">
        <f t="shared" si="7"/>
        <v>4950</v>
      </c>
      <c r="K233" s="48">
        <v>330</v>
      </c>
    </row>
    <row r="234" spans="8:11">
      <c r="H234" s="50">
        <f t="shared" si="8"/>
        <v>1320000</v>
      </c>
      <c r="I234" s="50">
        <f t="shared" si="7"/>
        <v>5100</v>
      </c>
      <c r="K234" s="48">
        <v>340</v>
      </c>
    </row>
    <row r="235" spans="8:11">
      <c r="H235" s="50">
        <f t="shared" si="8"/>
        <v>1347500</v>
      </c>
      <c r="I235" s="50">
        <f t="shared" si="7"/>
        <v>5250</v>
      </c>
      <c r="K235" s="48">
        <v>350</v>
      </c>
    </row>
    <row r="236" spans="8:11">
      <c r="H236" s="50">
        <f t="shared" si="8"/>
        <v>1375000</v>
      </c>
      <c r="I236" s="50">
        <f t="shared" si="7"/>
        <v>5400</v>
      </c>
      <c r="K236" s="48">
        <v>360</v>
      </c>
    </row>
    <row r="237" spans="8:11">
      <c r="I237" s="50">
        <f t="shared" si="7"/>
        <v>5550</v>
      </c>
      <c r="K237" s="48">
        <v>370</v>
      </c>
    </row>
    <row r="238" spans="8:11">
      <c r="I238" s="50">
        <f t="shared" si="7"/>
        <v>5700</v>
      </c>
      <c r="K238" s="48">
        <v>380</v>
      </c>
    </row>
    <row r="239" spans="8:11">
      <c r="I239" s="50">
        <f t="shared" si="7"/>
        <v>5850</v>
      </c>
      <c r="K239" s="48">
        <v>390</v>
      </c>
    </row>
    <row r="240" spans="8:11">
      <c r="I240" s="50">
        <f t="shared" si="7"/>
        <v>6000</v>
      </c>
      <c r="K240" s="48">
        <v>400</v>
      </c>
    </row>
    <row r="241" spans="9:11">
      <c r="I241" s="50">
        <f t="shared" si="7"/>
        <v>6150</v>
      </c>
      <c r="K241" s="48">
        <v>410</v>
      </c>
    </row>
    <row r="242" spans="9:11">
      <c r="I242" s="50">
        <f t="shared" si="7"/>
        <v>6300</v>
      </c>
      <c r="K242" s="48">
        <v>420</v>
      </c>
    </row>
    <row r="243" spans="9:11">
      <c r="I243" s="50">
        <f t="shared" si="7"/>
        <v>6450</v>
      </c>
      <c r="K243" s="48">
        <v>430</v>
      </c>
    </row>
    <row r="244" spans="9:11">
      <c r="I244" s="50">
        <f t="shared" si="7"/>
        <v>6600</v>
      </c>
      <c r="K244" s="48">
        <v>440</v>
      </c>
    </row>
    <row r="245" spans="9:11">
      <c r="I245" s="50">
        <f t="shared" si="7"/>
        <v>6750</v>
      </c>
      <c r="K245" s="48">
        <v>450</v>
      </c>
    </row>
    <row r="246" spans="9:11">
      <c r="I246" s="50">
        <f t="shared" si="7"/>
        <v>6900</v>
      </c>
      <c r="K246" s="48">
        <v>460</v>
      </c>
    </row>
    <row r="247" spans="9:11">
      <c r="I247" s="50">
        <f t="shared" si="7"/>
        <v>7050</v>
      </c>
      <c r="K247" s="48">
        <v>470</v>
      </c>
    </row>
    <row r="248" spans="9:11">
      <c r="I248" s="50">
        <f t="shared" si="7"/>
        <v>7200</v>
      </c>
      <c r="K248" s="48">
        <v>480</v>
      </c>
    </row>
    <row r="249" spans="9:11">
      <c r="I249" s="50">
        <f t="shared" si="7"/>
        <v>7350</v>
      </c>
      <c r="K249" s="48">
        <v>490</v>
      </c>
    </row>
    <row r="250" spans="9:11">
      <c r="I250" s="50">
        <f t="shared" si="7"/>
        <v>7500</v>
      </c>
      <c r="K250" s="48">
        <v>500</v>
      </c>
    </row>
  </sheetData>
  <sheetProtection password="CB39" sheet="1" objects="1" scenarios="1" selectLockedCells="1"/>
  <dataConsolidate/>
  <mergeCells count="2">
    <mergeCell ref="B2:C2"/>
    <mergeCell ref="B36:C52"/>
  </mergeCells>
  <dataValidations count="6">
    <dataValidation type="list" showInputMessage="1" showErrorMessage="1" prompt="Anbefalt levetid er første verdi i listen." sqref="C19">
      <formula1>$F$5:$F$101</formula1>
    </dataValidation>
    <dataValidation allowBlank="1" showInputMessage="1" showErrorMessage="1" prompt="Bare relevant med full offentlig finansiering." sqref="C33"/>
    <dataValidation type="decimal" allowBlank="1" showInputMessage="1" showErrorMessage="1" error="Andelen kan ikke overstige 100 %" prompt="Andel skrives inn i prosent, fra 0 til 100 %_x000a_" sqref="C18">
      <formula1>0</formula1>
      <formula2>1</formula2>
    </dataValidation>
    <dataValidation type="list" allowBlank="1" showInputMessage="1" showErrorMessage="1" prompt="Anbefalt verdi er første verdi i listen" sqref="C17">
      <formula1>$I$5:$I$250</formula1>
    </dataValidation>
    <dataValidation type="list" allowBlank="1" showInputMessage="1" showErrorMessage="1" prompt="Anbefalt verdi er første verdi i listen" sqref="C16">
      <formula1>$H$5:$H$236</formula1>
    </dataValidation>
    <dataValidation type="list" allowBlank="1" showInputMessage="1" showErrorMessage="1" prompt="Endring av periode gjøres i fanen &quot;Forutsetninger&quot;" sqref="C5">
      <formula1>$C$5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sheetPr codeName="Sheet15">
    <tabColor rgb="FF00B0F0"/>
    <pageSetUpPr fitToPage="1"/>
  </sheetPr>
  <dimension ref="A1:M251"/>
  <sheetViews>
    <sheetView topLeftCell="B1" zoomScale="80" zoomScaleNormal="80" workbookViewId="0">
      <selection activeCell="D40" sqref="D40"/>
    </sheetView>
  </sheetViews>
  <sheetFormatPr defaultColWidth="9.109375" defaultRowHeight="14.4"/>
  <cols>
    <col min="1" max="1" width="4" style="48" hidden="1" customWidth="1"/>
    <col min="2" max="2" width="84.88671875" style="48" customWidth="1"/>
    <col min="3" max="3" width="24.44140625" style="48" customWidth="1"/>
    <col min="4" max="4" width="60.88671875" style="48" customWidth="1"/>
    <col min="5" max="8" width="9.109375" style="48" hidden="1" customWidth="1"/>
    <col min="9" max="9" width="0" style="48" hidden="1" customWidth="1"/>
    <col min="10" max="10" width="13.88671875" style="48" hidden="1" customWidth="1"/>
    <col min="11" max="11" width="9.109375" style="48" hidden="1" customWidth="1"/>
    <col min="12" max="12" width="9.109375" style="48" customWidth="1"/>
    <col min="13" max="13" width="9.109375" style="48" hidden="1" customWidth="1"/>
    <col min="14" max="14" width="9.109375" style="48" customWidth="1"/>
    <col min="15" max="16384" width="9.109375" style="48"/>
  </cols>
  <sheetData>
    <row r="1" spans="1:13" ht="18">
      <c r="A1" s="47">
        <f>Forutsetninger!A23</f>
        <v>13</v>
      </c>
      <c r="B1" s="47" t="str">
        <f>Forutsetninger!B23</f>
        <v xml:space="preserve">Installere heis </v>
      </c>
    </row>
    <row r="2" spans="1:13" ht="117" customHeight="1">
      <c r="B2" s="105" t="s">
        <v>106</v>
      </c>
      <c r="C2" s="106"/>
    </row>
    <row r="3" spans="1:13" ht="18.75" customHeight="1">
      <c r="B3" s="49"/>
      <c r="C3" s="49"/>
      <c r="F3" s="50"/>
      <c r="G3" s="50"/>
      <c r="H3" s="50"/>
      <c r="J3" s="50"/>
      <c r="K3" s="50"/>
    </row>
    <row r="4" spans="1:13" ht="15" thickBot="1">
      <c r="A4" s="51"/>
      <c r="B4" s="52" t="s">
        <v>20</v>
      </c>
      <c r="C4" s="52"/>
      <c r="D4" s="51"/>
      <c r="E4" s="48" t="s">
        <v>81</v>
      </c>
      <c r="F4" s="50" t="s">
        <v>45</v>
      </c>
      <c r="G4" s="50" t="s">
        <v>65</v>
      </c>
      <c r="H4" s="50" t="s">
        <v>104</v>
      </c>
      <c r="I4" s="50" t="s">
        <v>105</v>
      </c>
      <c r="J4" s="50" t="s">
        <v>103</v>
      </c>
      <c r="K4" s="50" t="s">
        <v>67</v>
      </c>
    </row>
    <row r="5" spans="1:13">
      <c r="B5" s="53" t="s">
        <v>52</v>
      </c>
      <c r="C5" s="54">
        <f>Analyseperiode</f>
        <v>25</v>
      </c>
      <c r="E5" s="55" t="str">
        <f>VLOOKUP($A$1,Forutsetninger!$A$11:$F$30,3,TRUE)</f>
        <v>Antall heiser</v>
      </c>
      <c r="F5" s="55">
        <f>VLOOKUP($A$1,Forutsetninger!$A$11:$G$30,7,TRUE)</f>
        <v>25</v>
      </c>
      <c r="G5" s="55">
        <f>VLOOKUP($A$1,Forutsetninger!$A$11:$G$30,4,TRUE)</f>
        <v>5</v>
      </c>
      <c r="H5" s="55">
        <f>Forutsetninger!$E$24</f>
        <v>120000</v>
      </c>
      <c r="I5" s="55">
        <f>Forutsetninger!$E$25</f>
        <v>100000</v>
      </c>
      <c r="J5" s="55">
        <f>VLOOKUP($A$1,Forutsetninger!$A$11:$G$30,5,TRUE)</f>
        <v>550000</v>
      </c>
      <c r="K5" s="55">
        <f>VLOOKUP($A$1,Forutsetninger!$A$11:$F$30,6,TRUE)</f>
        <v>17000</v>
      </c>
    </row>
    <row r="6" spans="1:13">
      <c r="B6" s="56" t="s">
        <v>15</v>
      </c>
      <c r="C6" s="57">
        <f>Diskonteringsrente</f>
        <v>0.04</v>
      </c>
      <c r="F6" s="48">
        <v>0.3</v>
      </c>
      <c r="G6" s="50">
        <v>0</v>
      </c>
      <c r="H6" s="48">
        <v>0</v>
      </c>
      <c r="I6" s="86">
        <v>0</v>
      </c>
      <c r="J6" s="48">
        <v>0</v>
      </c>
      <c r="K6" s="50">
        <f>IF(K$5=0,1000*M6/100,$K$5*M6/100)</f>
        <v>-2380</v>
      </c>
      <c r="M6" s="48">
        <v>-14</v>
      </c>
    </row>
    <row r="7" spans="1:13">
      <c r="B7" s="58" t="s">
        <v>5</v>
      </c>
      <c r="C7" s="59">
        <f>Forutsetninger!$C3</f>
        <v>0.2</v>
      </c>
      <c r="F7" s="48">
        <v>0.5</v>
      </c>
      <c r="G7" s="48">
        <v>0.3</v>
      </c>
      <c r="H7" s="50">
        <f>$H$5*M23/100</f>
        <v>2400</v>
      </c>
      <c r="I7" s="50">
        <f>$I$5*M23/100</f>
        <v>2000</v>
      </c>
      <c r="J7" s="50">
        <f t="shared" ref="J7:J21" si="0">$J$5*M22/100</f>
        <v>5500</v>
      </c>
      <c r="K7" s="50">
        <f t="shared" ref="K7:K15" si="1">IF(K$5=0,1000*M7/100,$K$5*M7/100)</f>
        <v>-2210</v>
      </c>
      <c r="M7" s="48">
        <v>-13</v>
      </c>
    </row>
    <row r="8" spans="1:13">
      <c r="A8" s="51"/>
      <c r="B8" s="60"/>
      <c r="C8" s="60"/>
      <c r="D8" s="51"/>
      <c r="F8" s="48">
        <v>1</v>
      </c>
      <c r="G8" s="48">
        <v>0.5</v>
      </c>
      <c r="H8" s="50">
        <f t="shared" ref="H8:H71" si="2">$H$5*M24/100</f>
        <v>3600</v>
      </c>
      <c r="I8" s="50">
        <f t="shared" ref="I8:I71" si="3">$I$5*M24/100</f>
        <v>3000</v>
      </c>
      <c r="J8" s="50">
        <f t="shared" si="0"/>
        <v>11000</v>
      </c>
      <c r="K8" s="50">
        <f t="shared" si="1"/>
        <v>-2040</v>
      </c>
      <c r="M8" s="48">
        <v>-12</v>
      </c>
    </row>
    <row r="9" spans="1:13" ht="15" thickBot="1">
      <c r="A9" s="51"/>
      <c r="B9" s="61" t="s">
        <v>56</v>
      </c>
      <c r="C9" s="61"/>
      <c r="D9" s="51"/>
      <c r="F9" s="48">
        <v>2</v>
      </c>
      <c r="G9" s="48">
        <v>1</v>
      </c>
      <c r="H9" s="50">
        <f t="shared" si="2"/>
        <v>4800</v>
      </c>
      <c r="I9" s="50">
        <f t="shared" si="3"/>
        <v>4000</v>
      </c>
      <c r="J9" s="50">
        <f t="shared" si="0"/>
        <v>16500</v>
      </c>
      <c r="K9" s="50">
        <f t="shared" si="1"/>
        <v>-1870</v>
      </c>
      <c r="M9" s="48">
        <v>-11</v>
      </c>
    </row>
    <row r="10" spans="1:13">
      <c r="B10" s="56" t="s">
        <v>70</v>
      </c>
      <c r="C10" s="62" t="s">
        <v>64</v>
      </c>
      <c r="F10" s="48">
        <v>3</v>
      </c>
      <c r="G10" s="48">
        <v>2</v>
      </c>
      <c r="H10" s="50">
        <f t="shared" si="2"/>
        <v>6000</v>
      </c>
      <c r="I10" s="50">
        <f t="shared" si="3"/>
        <v>5000</v>
      </c>
      <c r="J10" s="50">
        <f t="shared" si="0"/>
        <v>22000</v>
      </c>
      <c r="K10" s="50">
        <f t="shared" si="1"/>
        <v>-1700</v>
      </c>
      <c r="M10" s="48">
        <v>-10</v>
      </c>
    </row>
    <row r="11" spans="1:13">
      <c r="B11" s="63" t="s">
        <v>72</v>
      </c>
      <c r="C11" s="62" t="s">
        <v>64</v>
      </c>
      <c r="F11" s="48">
        <v>6</v>
      </c>
      <c r="G11" s="48">
        <v>3</v>
      </c>
      <c r="H11" s="50">
        <f t="shared" si="2"/>
        <v>7200</v>
      </c>
      <c r="I11" s="50">
        <f t="shared" si="3"/>
        <v>6000</v>
      </c>
      <c r="J11" s="50">
        <f t="shared" si="0"/>
        <v>27500</v>
      </c>
      <c r="K11" s="50">
        <f t="shared" si="1"/>
        <v>-1530</v>
      </c>
      <c r="M11" s="48">
        <v>-9</v>
      </c>
    </row>
    <row r="12" spans="1:13">
      <c r="A12" s="51"/>
      <c r="B12" s="56" t="s">
        <v>78</v>
      </c>
      <c r="C12" s="64">
        <f>G5</f>
        <v>5</v>
      </c>
      <c r="D12" s="51"/>
      <c r="F12" s="48">
        <v>7</v>
      </c>
      <c r="G12" s="48">
        <v>6</v>
      </c>
      <c r="H12" s="50">
        <f t="shared" si="2"/>
        <v>8400</v>
      </c>
      <c r="I12" s="50">
        <f t="shared" si="3"/>
        <v>7000</v>
      </c>
      <c r="J12" s="50">
        <f t="shared" si="0"/>
        <v>33000</v>
      </c>
      <c r="K12" s="50">
        <f t="shared" si="1"/>
        <v>-1360</v>
      </c>
      <c r="M12" s="48">
        <v>-8</v>
      </c>
    </row>
    <row r="13" spans="1:13">
      <c r="A13" s="51"/>
      <c r="B13" s="51"/>
      <c r="C13" s="65"/>
      <c r="D13" s="51"/>
      <c r="F13" s="48">
        <v>8</v>
      </c>
      <c r="G13" s="48">
        <v>7</v>
      </c>
      <c r="H13" s="50">
        <f t="shared" si="2"/>
        <v>9600</v>
      </c>
      <c r="I13" s="50">
        <f t="shared" si="3"/>
        <v>8000</v>
      </c>
      <c r="J13" s="50">
        <f t="shared" si="0"/>
        <v>38500</v>
      </c>
      <c r="K13" s="50">
        <f t="shared" si="1"/>
        <v>-1190</v>
      </c>
      <c r="M13" s="48">
        <v>-7</v>
      </c>
    </row>
    <row r="14" spans="1:13" ht="15" thickBot="1">
      <c r="A14" s="51"/>
      <c r="B14" s="61" t="s">
        <v>55</v>
      </c>
      <c r="C14" s="66"/>
      <c r="D14" s="51"/>
      <c r="F14" s="48">
        <v>9</v>
      </c>
      <c r="G14" s="48">
        <v>8</v>
      </c>
      <c r="H14" s="50">
        <f t="shared" si="2"/>
        <v>10800</v>
      </c>
      <c r="I14" s="50">
        <f t="shared" si="3"/>
        <v>9000</v>
      </c>
      <c r="J14" s="50">
        <f t="shared" si="0"/>
        <v>44000</v>
      </c>
      <c r="K14" s="50">
        <f t="shared" si="1"/>
        <v>-1020</v>
      </c>
      <c r="M14" s="48">
        <v>-6</v>
      </c>
    </row>
    <row r="15" spans="1:13">
      <c r="B15" s="67" t="str">
        <f>"Enheter installert av tiltaket"&amp;" ("&amp;E5&amp;")"</f>
        <v>Enheter installert av tiltaket (Antall heiser)</v>
      </c>
      <c r="C15" s="68" t="s">
        <v>64</v>
      </c>
      <c r="F15" s="48">
        <v>10</v>
      </c>
      <c r="G15" s="48">
        <v>9</v>
      </c>
      <c r="H15" s="50">
        <f t="shared" si="2"/>
        <v>12000</v>
      </c>
      <c r="I15" s="50">
        <f t="shared" si="3"/>
        <v>10000</v>
      </c>
      <c r="J15" s="50">
        <f t="shared" si="0"/>
        <v>49500</v>
      </c>
      <c r="K15" s="50">
        <f t="shared" si="1"/>
        <v>-850</v>
      </c>
      <c r="M15" s="48">
        <v>-5</v>
      </c>
    </row>
    <row r="16" spans="1:13">
      <c r="B16" s="67" t="s">
        <v>100</v>
      </c>
      <c r="C16" s="68" t="s">
        <v>64</v>
      </c>
      <c r="F16" s="48">
        <v>12</v>
      </c>
      <c r="G16" s="48">
        <v>10</v>
      </c>
      <c r="H16" s="50">
        <f t="shared" si="2"/>
        <v>13200</v>
      </c>
      <c r="I16" s="50">
        <f t="shared" si="3"/>
        <v>11000</v>
      </c>
      <c r="J16" s="50">
        <f t="shared" si="0"/>
        <v>55000</v>
      </c>
      <c r="K16" s="50">
        <f t="shared" ref="K16:K79" si="4">IF(K$5=0,1000*M17/100,$K$5*M17/100)</f>
        <v>-680</v>
      </c>
    </row>
    <row r="17" spans="1:13">
      <c r="B17" s="56" t="str">
        <f>"Kostnad ved å installere tiltak (kroner pr tiltak), anbefalt kostnad er "&amp;J5&amp;" "&amp;"kroner"</f>
        <v>Kostnad ved å installere tiltak (kroner pr tiltak), anbefalt kostnad er 550000 kroner</v>
      </c>
      <c r="C17" s="69">
        <v>550000</v>
      </c>
      <c r="F17" s="48">
        <v>13</v>
      </c>
      <c r="G17" s="48">
        <v>12</v>
      </c>
      <c r="H17" s="50">
        <f t="shared" si="2"/>
        <v>14400</v>
      </c>
      <c r="I17" s="50">
        <f t="shared" si="3"/>
        <v>12000</v>
      </c>
      <c r="J17" s="50">
        <f t="shared" si="0"/>
        <v>60500</v>
      </c>
      <c r="K17" s="50">
        <f t="shared" si="4"/>
        <v>-510</v>
      </c>
      <c r="M17" s="48">
        <v>-4</v>
      </c>
    </row>
    <row r="18" spans="1:13">
      <c r="B18" s="56" t="s">
        <v>101</v>
      </c>
      <c r="C18" s="70">
        <v>120000</v>
      </c>
      <c r="F18" s="48">
        <v>14</v>
      </c>
      <c r="G18" s="48">
        <v>13</v>
      </c>
      <c r="H18" s="50">
        <f t="shared" si="2"/>
        <v>15600</v>
      </c>
      <c r="I18" s="50">
        <f t="shared" si="3"/>
        <v>13000</v>
      </c>
      <c r="J18" s="50">
        <f t="shared" si="0"/>
        <v>66000</v>
      </c>
      <c r="K18" s="50">
        <f t="shared" si="4"/>
        <v>-340</v>
      </c>
      <c r="M18" s="48">
        <v>-3</v>
      </c>
    </row>
    <row r="19" spans="1:13">
      <c r="B19" s="56" t="s">
        <v>102</v>
      </c>
      <c r="C19" s="70">
        <v>100000</v>
      </c>
      <c r="F19" s="48">
        <v>15</v>
      </c>
      <c r="G19" s="48">
        <v>14</v>
      </c>
      <c r="H19" s="50">
        <f t="shared" si="2"/>
        <v>16800</v>
      </c>
      <c r="I19" s="50">
        <f t="shared" si="3"/>
        <v>14000</v>
      </c>
      <c r="J19" s="50">
        <f t="shared" si="0"/>
        <v>71500</v>
      </c>
      <c r="K19" s="50">
        <f t="shared" si="4"/>
        <v>-170</v>
      </c>
      <c r="M19" s="48">
        <v>-2</v>
      </c>
    </row>
    <row r="20" spans="1:13">
      <c r="B20" s="56" t="str">
        <f>"Årlig drifts og vedlikeholdskostnader (kroner pr tiltak), anbefalt kostnad er "&amp;K5&amp;" "&amp;"kroner"</f>
        <v>Årlig drifts og vedlikeholdskostnader (kroner pr tiltak), anbefalt kostnad er 17000 kroner</v>
      </c>
      <c r="C20" s="70">
        <v>17000</v>
      </c>
      <c r="F20" s="48">
        <v>16</v>
      </c>
      <c r="G20" s="48">
        <v>15</v>
      </c>
      <c r="H20" s="50">
        <f t="shared" si="2"/>
        <v>18000</v>
      </c>
      <c r="I20" s="50">
        <f t="shared" si="3"/>
        <v>15000</v>
      </c>
      <c r="J20" s="50">
        <f t="shared" si="0"/>
        <v>77000</v>
      </c>
      <c r="K20" s="50">
        <f t="shared" si="4"/>
        <v>0</v>
      </c>
      <c r="M20" s="48">
        <v>-1</v>
      </c>
    </row>
    <row r="21" spans="1:13">
      <c r="B21" s="56" t="s">
        <v>9</v>
      </c>
      <c r="C21" s="71">
        <v>1</v>
      </c>
      <c r="F21" s="48">
        <v>17</v>
      </c>
      <c r="G21" s="48">
        <v>16</v>
      </c>
      <c r="H21" s="50">
        <f t="shared" si="2"/>
        <v>19200</v>
      </c>
      <c r="I21" s="50">
        <f t="shared" si="3"/>
        <v>16000</v>
      </c>
      <c r="J21" s="50">
        <f t="shared" si="0"/>
        <v>82500</v>
      </c>
      <c r="K21" s="50">
        <f t="shared" si="4"/>
        <v>170</v>
      </c>
      <c r="M21" s="48">
        <v>0</v>
      </c>
    </row>
    <row r="22" spans="1:13">
      <c r="B22" s="53" t="str">
        <f>"Tiltakets levetid (år), anbefalt levetid er "&amp;F5&amp;" "&amp;"år"</f>
        <v>Tiltakets levetid (år), anbefalt levetid er 25 år</v>
      </c>
      <c r="C22" s="72">
        <v>25</v>
      </c>
      <c r="F22" s="48">
        <v>20</v>
      </c>
      <c r="G22" s="48">
        <v>17</v>
      </c>
      <c r="H22" s="50">
        <f t="shared" si="2"/>
        <v>20400</v>
      </c>
      <c r="I22" s="50">
        <f t="shared" si="3"/>
        <v>17000</v>
      </c>
      <c r="J22" s="50">
        <f t="shared" ref="J22:J85" si="5">$J$5*M37/100</f>
        <v>88000</v>
      </c>
      <c r="K22" s="50">
        <f t="shared" si="4"/>
        <v>340</v>
      </c>
      <c r="M22" s="48">
        <v>1</v>
      </c>
    </row>
    <row r="23" spans="1:13">
      <c r="A23" s="51"/>
      <c r="B23" s="51"/>
      <c r="F23" s="48">
        <v>21</v>
      </c>
      <c r="G23" s="48">
        <v>20</v>
      </c>
      <c r="H23" s="50">
        <f t="shared" si="2"/>
        <v>21600</v>
      </c>
      <c r="I23" s="50">
        <f t="shared" si="3"/>
        <v>18000</v>
      </c>
      <c r="J23" s="50">
        <f t="shared" si="5"/>
        <v>93500</v>
      </c>
      <c r="K23" s="50">
        <f t="shared" si="4"/>
        <v>510</v>
      </c>
      <c r="M23" s="48">
        <v>2</v>
      </c>
    </row>
    <row r="24" spans="1:13" ht="16.2" thickBot="1">
      <c r="A24" s="51"/>
      <c r="B24" s="73" t="s">
        <v>16</v>
      </c>
      <c r="C24" s="74"/>
      <c r="F24" s="48">
        <v>22</v>
      </c>
      <c r="G24" s="48">
        <v>21</v>
      </c>
      <c r="H24" s="50">
        <f t="shared" si="2"/>
        <v>22800</v>
      </c>
      <c r="I24" s="50">
        <f t="shared" si="3"/>
        <v>19000</v>
      </c>
      <c r="J24" s="50">
        <f t="shared" si="5"/>
        <v>99000</v>
      </c>
      <c r="K24" s="50">
        <f t="shared" si="4"/>
        <v>680</v>
      </c>
      <c r="M24" s="48">
        <v>3</v>
      </c>
    </row>
    <row r="25" spans="1:13">
      <c r="B25" s="75" t="s">
        <v>21</v>
      </c>
      <c r="C25" s="76" t="e">
        <f>(C26+C27)*Afaktor</f>
        <v>#VALUE!</v>
      </c>
      <c r="F25" s="48">
        <v>23</v>
      </c>
      <c r="G25" s="48">
        <v>22</v>
      </c>
      <c r="H25" s="50">
        <f t="shared" si="2"/>
        <v>24000</v>
      </c>
      <c r="I25" s="50">
        <f t="shared" si="3"/>
        <v>20000</v>
      </c>
      <c r="J25" s="50">
        <f t="shared" si="5"/>
        <v>104500</v>
      </c>
      <c r="K25" s="50">
        <f t="shared" si="4"/>
        <v>850</v>
      </c>
      <c r="M25" s="48">
        <v>4</v>
      </c>
    </row>
    <row r="26" spans="1:13" hidden="1">
      <c r="B26" s="77" t="s">
        <v>79</v>
      </c>
      <c r="C26" s="78" t="e">
        <f>$C$10*$C$12</f>
        <v>#VALUE!</v>
      </c>
      <c r="F26" s="48">
        <v>24</v>
      </c>
      <c r="G26" s="48">
        <v>23</v>
      </c>
      <c r="H26" s="50">
        <f t="shared" si="2"/>
        <v>25200</v>
      </c>
      <c r="I26" s="50">
        <f t="shared" si="3"/>
        <v>21000</v>
      </c>
      <c r="J26" s="50">
        <f t="shared" si="5"/>
        <v>110000</v>
      </c>
      <c r="K26" s="50">
        <f t="shared" si="4"/>
        <v>1020</v>
      </c>
      <c r="M26" s="48">
        <v>5</v>
      </c>
    </row>
    <row r="27" spans="1:13" hidden="1">
      <c r="B27" s="77" t="s">
        <v>80</v>
      </c>
      <c r="C27" s="78" t="e">
        <f>$C$12*Virkedager_pr_år*Relativ_verdsetting*$C$11</f>
        <v>#VALUE!</v>
      </c>
      <c r="F27" s="48">
        <v>25</v>
      </c>
      <c r="G27" s="48">
        <v>24</v>
      </c>
      <c r="H27" s="50">
        <f t="shared" si="2"/>
        <v>26400</v>
      </c>
      <c r="I27" s="50">
        <f t="shared" si="3"/>
        <v>22000</v>
      </c>
      <c r="J27" s="50">
        <f t="shared" si="5"/>
        <v>115500</v>
      </c>
      <c r="K27" s="50">
        <f t="shared" si="4"/>
        <v>1190</v>
      </c>
      <c r="M27" s="48">
        <v>6</v>
      </c>
    </row>
    <row r="28" spans="1:13" hidden="1">
      <c r="B28" s="77" t="s">
        <v>13</v>
      </c>
      <c r="C28" s="78">
        <f>INT(Analyseperiode/$C$22)+1</f>
        <v>2</v>
      </c>
      <c r="F28" s="48">
        <v>26</v>
      </c>
      <c r="G28" s="48">
        <v>25</v>
      </c>
      <c r="H28" s="50">
        <f t="shared" si="2"/>
        <v>27600</v>
      </c>
      <c r="I28" s="50">
        <f t="shared" si="3"/>
        <v>23000</v>
      </c>
      <c r="J28" s="50">
        <f t="shared" si="5"/>
        <v>121000</v>
      </c>
      <c r="K28" s="50">
        <f t="shared" si="4"/>
        <v>1360</v>
      </c>
      <c r="M28" s="48">
        <v>7</v>
      </c>
    </row>
    <row r="29" spans="1:13" hidden="1">
      <c r="B29" s="77" t="s">
        <v>12</v>
      </c>
      <c r="C29" s="79">
        <f>(1-(1+Diskonteringsrente)^(-$C$28*$C$22))/(1-(1+Diskonteringsrente)^(-$C$22))+((Analyseperiode-$C$22*$C$28)/$C$22)*(1+Diskonteringsrente)^-Analyseperiode</f>
        <v>0.99999999999999978</v>
      </c>
      <c r="F29" s="48">
        <v>28</v>
      </c>
      <c r="G29" s="48">
        <v>26</v>
      </c>
      <c r="H29" s="50">
        <f t="shared" si="2"/>
        <v>28800</v>
      </c>
      <c r="I29" s="50">
        <f t="shared" si="3"/>
        <v>24000</v>
      </c>
      <c r="J29" s="50">
        <f t="shared" si="5"/>
        <v>126500</v>
      </c>
      <c r="K29" s="50">
        <f t="shared" si="4"/>
        <v>1530</v>
      </c>
      <c r="M29" s="48">
        <v>8</v>
      </c>
    </row>
    <row r="30" spans="1:13" hidden="1">
      <c r="B30" s="77"/>
      <c r="C30" s="78"/>
      <c r="F30" s="48">
        <v>29</v>
      </c>
      <c r="G30" s="48">
        <v>28</v>
      </c>
      <c r="H30" s="50">
        <f t="shared" si="2"/>
        <v>30000</v>
      </c>
      <c r="I30" s="50">
        <f t="shared" si="3"/>
        <v>25000</v>
      </c>
      <c r="J30" s="50">
        <f t="shared" si="5"/>
        <v>132000</v>
      </c>
      <c r="K30" s="50">
        <f t="shared" si="4"/>
        <v>1700</v>
      </c>
      <c r="M30" s="48">
        <v>9</v>
      </c>
    </row>
    <row r="31" spans="1:13">
      <c r="B31" s="80" t="s">
        <v>11</v>
      </c>
      <c r="C31" s="81" t="e">
        <f>C32+C33+C34</f>
        <v>#VALUE!</v>
      </c>
      <c r="F31" s="48">
        <v>30</v>
      </c>
      <c r="G31" s="48">
        <v>29</v>
      </c>
      <c r="H31" s="50">
        <f t="shared" si="2"/>
        <v>31200</v>
      </c>
      <c r="I31" s="50">
        <f t="shared" si="3"/>
        <v>26000</v>
      </c>
      <c r="J31" s="50">
        <f t="shared" si="5"/>
        <v>137500</v>
      </c>
      <c r="K31" s="50">
        <f t="shared" si="4"/>
        <v>1870</v>
      </c>
      <c r="M31" s="48">
        <v>10</v>
      </c>
    </row>
    <row r="32" spans="1:13">
      <c r="B32" s="77" t="s">
        <v>17</v>
      </c>
      <c r="C32" s="78" t="e">
        <f>C29*(C15*17+C16*(C18+C19))</f>
        <v>#VALUE!</v>
      </c>
      <c r="F32" s="48">
        <v>31</v>
      </c>
      <c r="G32" s="48">
        <v>30</v>
      </c>
      <c r="H32" s="50">
        <f t="shared" si="2"/>
        <v>32400</v>
      </c>
      <c r="I32" s="50">
        <f t="shared" si="3"/>
        <v>27000</v>
      </c>
      <c r="J32" s="50">
        <f t="shared" si="5"/>
        <v>143000</v>
      </c>
      <c r="K32" s="50">
        <f t="shared" si="4"/>
        <v>2040</v>
      </c>
      <c r="M32" s="48">
        <v>11</v>
      </c>
    </row>
    <row r="33" spans="2:13">
      <c r="B33" s="77" t="s">
        <v>69</v>
      </c>
      <c r="C33" s="78" t="e">
        <f>$C$20*C15*Afaktor</f>
        <v>#VALUE!</v>
      </c>
      <c r="D33" s="48" t="s">
        <v>61</v>
      </c>
      <c r="F33" s="48">
        <v>32</v>
      </c>
      <c r="G33" s="48">
        <v>31</v>
      </c>
      <c r="H33" s="50">
        <f t="shared" si="2"/>
        <v>33600</v>
      </c>
      <c r="I33" s="50">
        <f t="shared" si="3"/>
        <v>28000</v>
      </c>
      <c r="J33" s="50">
        <f t="shared" si="5"/>
        <v>148500</v>
      </c>
      <c r="K33" s="50">
        <f t="shared" si="4"/>
        <v>2210</v>
      </c>
      <c r="M33" s="48">
        <v>12</v>
      </c>
    </row>
    <row r="34" spans="2:13">
      <c r="B34" s="77" t="s">
        <v>59</v>
      </c>
      <c r="C34" s="82" t="e">
        <f>C21*(C33+C32)*Skyggepris</f>
        <v>#VALUE!</v>
      </c>
      <c r="D34" s="48" t="s">
        <v>62</v>
      </c>
      <c r="F34" s="48">
        <v>33</v>
      </c>
      <c r="G34" s="48">
        <v>32</v>
      </c>
      <c r="H34" s="50">
        <f t="shared" si="2"/>
        <v>34800</v>
      </c>
      <c r="I34" s="50">
        <f t="shared" si="3"/>
        <v>29000</v>
      </c>
      <c r="J34" s="50">
        <f t="shared" si="5"/>
        <v>154000</v>
      </c>
      <c r="K34" s="50">
        <f t="shared" si="4"/>
        <v>2380</v>
      </c>
      <c r="M34" s="48">
        <v>13</v>
      </c>
    </row>
    <row r="35" spans="2:13">
      <c r="B35" s="80" t="s">
        <v>14</v>
      </c>
      <c r="C35" s="81" t="e">
        <f>C25-C31</f>
        <v>#VALUE!</v>
      </c>
      <c r="F35" s="48">
        <v>34</v>
      </c>
      <c r="G35" s="48">
        <v>33</v>
      </c>
      <c r="H35" s="50">
        <f t="shared" si="2"/>
        <v>36000</v>
      </c>
      <c r="I35" s="50">
        <f t="shared" si="3"/>
        <v>30000</v>
      </c>
      <c r="J35" s="50">
        <f t="shared" si="5"/>
        <v>159500</v>
      </c>
      <c r="K35" s="50">
        <f t="shared" si="4"/>
        <v>2550</v>
      </c>
      <c r="M35" s="48">
        <v>14</v>
      </c>
    </row>
    <row r="36" spans="2:13" ht="15" thickBot="1">
      <c r="B36" s="83" t="s">
        <v>57</v>
      </c>
      <c r="C36" s="84" t="e">
        <f>IF(C21=1,C35/(C32+C33), "Ikke relevant")</f>
        <v>#VALUE!</v>
      </c>
      <c r="F36" s="48">
        <v>35</v>
      </c>
      <c r="G36" s="48">
        <v>34</v>
      </c>
      <c r="H36" s="50">
        <f t="shared" si="2"/>
        <v>37200</v>
      </c>
      <c r="I36" s="50">
        <f t="shared" si="3"/>
        <v>31000</v>
      </c>
      <c r="J36" s="50">
        <f t="shared" si="5"/>
        <v>165000</v>
      </c>
      <c r="K36" s="50">
        <f t="shared" si="4"/>
        <v>2720</v>
      </c>
      <c r="M36" s="48">
        <v>15</v>
      </c>
    </row>
    <row r="37" spans="2:13">
      <c r="D37" s="85"/>
      <c r="F37" s="48">
        <v>36</v>
      </c>
      <c r="G37" s="48">
        <v>35</v>
      </c>
      <c r="H37" s="50">
        <f t="shared" si="2"/>
        <v>38400</v>
      </c>
      <c r="I37" s="50">
        <f t="shared" si="3"/>
        <v>32000</v>
      </c>
      <c r="J37" s="50">
        <f t="shared" si="5"/>
        <v>170500</v>
      </c>
      <c r="K37" s="50">
        <f t="shared" si="4"/>
        <v>2890</v>
      </c>
      <c r="M37" s="48">
        <v>16</v>
      </c>
    </row>
    <row r="38" spans="2:13" ht="15" thickBot="1">
      <c r="B38" s="74" t="s">
        <v>60</v>
      </c>
      <c r="C38" s="51"/>
      <c r="D38" s="85"/>
      <c r="F38" s="48">
        <v>37</v>
      </c>
      <c r="G38" s="48">
        <v>36</v>
      </c>
      <c r="H38" s="50">
        <f t="shared" si="2"/>
        <v>39600</v>
      </c>
      <c r="I38" s="50">
        <f t="shared" si="3"/>
        <v>33000</v>
      </c>
      <c r="J38" s="50">
        <f t="shared" si="5"/>
        <v>176000</v>
      </c>
      <c r="K38" s="50">
        <f t="shared" si="4"/>
        <v>3060</v>
      </c>
      <c r="M38" s="48">
        <v>17</v>
      </c>
    </row>
    <row r="39" spans="2:13">
      <c r="B39" s="107" t="s">
        <v>131</v>
      </c>
      <c r="C39" s="108"/>
      <c r="D39" s="85"/>
      <c r="F39" s="48">
        <v>38</v>
      </c>
      <c r="G39" s="48">
        <v>37</v>
      </c>
      <c r="H39" s="50">
        <f t="shared" si="2"/>
        <v>40800</v>
      </c>
      <c r="I39" s="50">
        <f t="shared" si="3"/>
        <v>34000</v>
      </c>
      <c r="J39" s="50">
        <f t="shared" si="5"/>
        <v>181500</v>
      </c>
      <c r="K39" s="50">
        <f t="shared" si="4"/>
        <v>3230</v>
      </c>
      <c r="M39" s="48">
        <v>18</v>
      </c>
    </row>
    <row r="40" spans="2:13">
      <c r="B40" s="109"/>
      <c r="C40" s="110"/>
      <c r="D40" s="85"/>
      <c r="F40" s="48">
        <v>39</v>
      </c>
      <c r="G40" s="48">
        <v>38</v>
      </c>
      <c r="H40" s="50">
        <f t="shared" si="2"/>
        <v>42000</v>
      </c>
      <c r="I40" s="50">
        <f t="shared" si="3"/>
        <v>35000</v>
      </c>
      <c r="J40" s="50">
        <f t="shared" si="5"/>
        <v>187000</v>
      </c>
      <c r="K40" s="50">
        <f t="shared" si="4"/>
        <v>3400</v>
      </c>
      <c r="M40" s="48">
        <v>19</v>
      </c>
    </row>
    <row r="41" spans="2:13">
      <c r="B41" s="109"/>
      <c r="C41" s="110"/>
      <c r="D41" s="85"/>
      <c r="F41" s="48">
        <v>40</v>
      </c>
      <c r="G41" s="48">
        <v>39</v>
      </c>
      <c r="H41" s="50">
        <f t="shared" si="2"/>
        <v>43200</v>
      </c>
      <c r="I41" s="50">
        <f t="shared" si="3"/>
        <v>36000</v>
      </c>
      <c r="J41" s="50">
        <f t="shared" si="5"/>
        <v>192500</v>
      </c>
      <c r="K41" s="50">
        <f t="shared" si="4"/>
        <v>3570</v>
      </c>
      <c r="M41" s="48">
        <v>20</v>
      </c>
    </row>
    <row r="42" spans="2:13">
      <c r="B42" s="109"/>
      <c r="C42" s="110"/>
      <c r="D42" s="85"/>
      <c r="F42" s="48">
        <v>41</v>
      </c>
      <c r="G42" s="48">
        <v>40</v>
      </c>
      <c r="H42" s="50">
        <f t="shared" si="2"/>
        <v>44400</v>
      </c>
      <c r="I42" s="50">
        <f t="shared" si="3"/>
        <v>37000</v>
      </c>
      <c r="J42" s="50">
        <f t="shared" si="5"/>
        <v>198000</v>
      </c>
      <c r="K42" s="50">
        <f t="shared" si="4"/>
        <v>3740</v>
      </c>
      <c r="M42" s="48">
        <v>21</v>
      </c>
    </row>
    <row r="43" spans="2:13">
      <c r="B43" s="109"/>
      <c r="C43" s="110"/>
      <c r="D43" s="85"/>
      <c r="F43" s="48">
        <v>42</v>
      </c>
      <c r="G43" s="48">
        <v>41</v>
      </c>
      <c r="H43" s="50">
        <f t="shared" si="2"/>
        <v>45600</v>
      </c>
      <c r="I43" s="50">
        <f t="shared" si="3"/>
        <v>38000</v>
      </c>
      <c r="J43" s="50">
        <f t="shared" si="5"/>
        <v>203500</v>
      </c>
      <c r="K43" s="50">
        <f t="shared" si="4"/>
        <v>3910</v>
      </c>
      <c r="M43" s="48">
        <v>22</v>
      </c>
    </row>
    <row r="44" spans="2:13">
      <c r="B44" s="109"/>
      <c r="C44" s="110"/>
      <c r="D44" s="85"/>
      <c r="F44" s="48">
        <v>43</v>
      </c>
      <c r="G44" s="48">
        <v>42</v>
      </c>
      <c r="H44" s="50">
        <f t="shared" si="2"/>
        <v>46800</v>
      </c>
      <c r="I44" s="50">
        <f t="shared" si="3"/>
        <v>39000</v>
      </c>
      <c r="J44" s="50">
        <f t="shared" si="5"/>
        <v>209000</v>
      </c>
      <c r="K44" s="50">
        <f t="shared" si="4"/>
        <v>4080</v>
      </c>
      <c r="M44" s="48">
        <v>23</v>
      </c>
    </row>
    <row r="45" spans="2:13">
      <c r="B45" s="109"/>
      <c r="C45" s="110"/>
      <c r="D45" s="85"/>
      <c r="F45" s="48">
        <v>44</v>
      </c>
      <c r="G45" s="48">
        <v>43</v>
      </c>
      <c r="H45" s="50">
        <f t="shared" si="2"/>
        <v>48000</v>
      </c>
      <c r="I45" s="50">
        <f t="shared" si="3"/>
        <v>40000</v>
      </c>
      <c r="J45" s="50">
        <f t="shared" si="5"/>
        <v>214500</v>
      </c>
      <c r="K45" s="50">
        <f t="shared" si="4"/>
        <v>4250</v>
      </c>
      <c r="M45" s="48">
        <v>24</v>
      </c>
    </row>
    <row r="46" spans="2:13">
      <c r="B46" s="109"/>
      <c r="C46" s="110"/>
      <c r="D46" s="85"/>
      <c r="F46" s="48">
        <v>45</v>
      </c>
      <c r="G46" s="48">
        <v>44</v>
      </c>
      <c r="H46" s="50">
        <f t="shared" si="2"/>
        <v>49200</v>
      </c>
      <c r="I46" s="50">
        <f t="shared" si="3"/>
        <v>41000</v>
      </c>
      <c r="J46" s="50">
        <f t="shared" si="5"/>
        <v>220000</v>
      </c>
      <c r="K46" s="50">
        <f t="shared" si="4"/>
        <v>4420</v>
      </c>
      <c r="M46" s="48">
        <v>25</v>
      </c>
    </row>
    <row r="47" spans="2:13">
      <c r="B47" s="109"/>
      <c r="C47" s="110"/>
      <c r="D47" s="85"/>
      <c r="F47" s="48">
        <v>46</v>
      </c>
      <c r="G47" s="48">
        <v>45</v>
      </c>
      <c r="H47" s="50">
        <f t="shared" si="2"/>
        <v>50400</v>
      </c>
      <c r="I47" s="50">
        <f t="shared" si="3"/>
        <v>42000</v>
      </c>
      <c r="J47" s="50">
        <f t="shared" si="5"/>
        <v>225500</v>
      </c>
      <c r="K47" s="50">
        <f t="shared" si="4"/>
        <v>4590</v>
      </c>
      <c r="M47" s="48">
        <v>26</v>
      </c>
    </row>
    <row r="48" spans="2:13">
      <c r="B48" s="109"/>
      <c r="C48" s="110"/>
      <c r="D48" s="85"/>
      <c r="F48" s="48">
        <v>47</v>
      </c>
      <c r="G48" s="48">
        <v>46</v>
      </c>
      <c r="H48" s="50">
        <f t="shared" si="2"/>
        <v>51600</v>
      </c>
      <c r="I48" s="50">
        <f t="shared" si="3"/>
        <v>43000</v>
      </c>
      <c r="J48" s="50">
        <f t="shared" si="5"/>
        <v>231000</v>
      </c>
      <c r="K48" s="50">
        <f t="shared" si="4"/>
        <v>4760</v>
      </c>
      <c r="M48" s="48">
        <v>27</v>
      </c>
    </row>
    <row r="49" spans="2:13">
      <c r="B49" s="109"/>
      <c r="C49" s="110"/>
      <c r="D49" s="85"/>
      <c r="F49" s="48">
        <v>48</v>
      </c>
      <c r="G49" s="48">
        <v>47</v>
      </c>
      <c r="H49" s="50">
        <f t="shared" si="2"/>
        <v>52800</v>
      </c>
      <c r="I49" s="50">
        <f t="shared" si="3"/>
        <v>44000</v>
      </c>
      <c r="J49" s="50">
        <f t="shared" si="5"/>
        <v>236500</v>
      </c>
      <c r="K49" s="50">
        <f t="shared" si="4"/>
        <v>4930</v>
      </c>
      <c r="M49" s="48">
        <v>28</v>
      </c>
    </row>
    <row r="50" spans="2:13">
      <c r="B50" s="109"/>
      <c r="C50" s="110"/>
      <c r="D50" s="85"/>
      <c r="F50" s="48">
        <v>49</v>
      </c>
      <c r="G50" s="48">
        <v>48</v>
      </c>
      <c r="H50" s="50">
        <f t="shared" si="2"/>
        <v>54000</v>
      </c>
      <c r="I50" s="50">
        <f t="shared" si="3"/>
        <v>45000</v>
      </c>
      <c r="J50" s="50">
        <f t="shared" si="5"/>
        <v>242000</v>
      </c>
      <c r="K50" s="50">
        <f t="shared" si="4"/>
        <v>5100</v>
      </c>
      <c r="M50" s="48">
        <v>29</v>
      </c>
    </row>
    <row r="51" spans="2:13">
      <c r="B51" s="109"/>
      <c r="C51" s="110"/>
      <c r="D51" s="85"/>
      <c r="F51" s="48">
        <v>50</v>
      </c>
      <c r="G51" s="48">
        <v>49</v>
      </c>
      <c r="H51" s="50">
        <f t="shared" si="2"/>
        <v>55200</v>
      </c>
      <c r="I51" s="50">
        <f t="shared" si="3"/>
        <v>46000</v>
      </c>
      <c r="J51" s="50">
        <f t="shared" si="5"/>
        <v>247500</v>
      </c>
      <c r="K51" s="50">
        <f t="shared" si="4"/>
        <v>5270</v>
      </c>
      <c r="M51" s="48">
        <v>30</v>
      </c>
    </row>
    <row r="52" spans="2:13">
      <c r="B52" s="109"/>
      <c r="C52" s="110"/>
      <c r="D52" s="85"/>
      <c r="F52" s="48">
        <v>51</v>
      </c>
      <c r="G52" s="48">
        <v>50</v>
      </c>
      <c r="H52" s="50">
        <f t="shared" si="2"/>
        <v>56400</v>
      </c>
      <c r="I52" s="50">
        <f t="shared" si="3"/>
        <v>47000</v>
      </c>
      <c r="J52" s="50">
        <f t="shared" si="5"/>
        <v>253000</v>
      </c>
      <c r="K52" s="50">
        <f t="shared" si="4"/>
        <v>5440</v>
      </c>
      <c r="M52" s="48">
        <v>31</v>
      </c>
    </row>
    <row r="53" spans="2:13">
      <c r="B53" s="109"/>
      <c r="C53" s="110"/>
      <c r="F53" s="48">
        <v>52</v>
      </c>
      <c r="G53" s="48">
        <v>51</v>
      </c>
      <c r="H53" s="50">
        <f t="shared" si="2"/>
        <v>57600</v>
      </c>
      <c r="I53" s="50">
        <f t="shared" si="3"/>
        <v>48000</v>
      </c>
      <c r="J53" s="50">
        <f t="shared" si="5"/>
        <v>258500</v>
      </c>
      <c r="K53" s="50">
        <f t="shared" si="4"/>
        <v>5610</v>
      </c>
      <c r="M53" s="48">
        <v>32</v>
      </c>
    </row>
    <row r="54" spans="2:13">
      <c r="B54" s="109"/>
      <c r="C54" s="110"/>
      <c r="F54" s="48">
        <v>53</v>
      </c>
      <c r="G54" s="48">
        <v>52</v>
      </c>
      <c r="H54" s="50">
        <f t="shared" si="2"/>
        <v>58800</v>
      </c>
      <c r="I54" s="50">
        <f t="shared" si="3"/>
        <v>49000</v>
      </c>
      <c r="J54" s="50">
        <f t="shared" si="5"/>
        <v>264000</v>
      </c>
      <c r="K54" s="50">
        <f t="shared" si="4"/>
        <v>5780</v>
      </c>
      <c r="M54" s="48">
        <v>33</v>
      </c>
    </row>
    <row r="55" spans="2:13" ht="15" thickBot="1">
      <c r="B55" s="111"/>
      <c r="C55" s="112"/>
      <c r="F55" s="48">
        <v>54</v>
      </c>
      <c r="G55" s="48">
        <v>53</v>
      </c>
      <c r="H55" s="50">
        <f t="shared" si="2"/>
        <v>60000</v>
      </c>
      <c r="I55" s="50">
        <f t="shared" si="3"/>
        <v>50000</v>
      </c>
      <c r="J55" s="50">
        <f t="shared" si="5"/>
        <v>269500</v>
      </c>
      <c r="K55" s="50">
        <f t="shared" si="4"/>
        <v>5950</v>
      </c>
      <c r="M55" s="48">
        <v>34</v>
      </c>
    </row>
    <row r="56" spans="2:13">
      <c r="F56" s="48">
        <v>55</v>
      </c>
      <c r="G56" s="48">
        <v>54</v>
      </c>
      <c r="H56" s="50">
        <f t="shared" si="2"/>
        <v>61200</v>
      </c>
      <c r="I56" s="50">
        <f t="shared" si="3"/>
        <v>51000</v>
      </c>
      <c r="J56" s="50">
        <f t="shared" si="5"/>
        <v>275000</v>
      </c>
      <c r="K56" s="50">
        <f t="shared" si="4"/>
        <v>6120</v>
      </c>
      <c r="M56" s="48">
        <v>35</v>
      </c>
    </row>
    <row r="57" spans="2:13">
      <c r="F57" s="48">
        <v>56</v>
      </c>
      <c r="G57" s="48">
        <v>55</v>
      </c>
      <c r="H57" s="50">
        <f t="shared" si="2"/>
        <v>62400</v>
      </c>
      <c r="I57" s="50">
        <f t="shared" si="3"/>
        <v>52000</v>
      </c>
      <c r="J57" s="50">
        <f t="shared" si="5"/>
        <v>280500</v>
      </c>
      <c r="K57" s="50">
        <f t="shared" si="4"/>
        <v>6290</v>
      </c>
      <c r="M57" s="48">
        <v>36</v>
      </c>
    </row>
    <row r="58" spans="2:13">
      <c r="F58" s="48">
        <v>57</v>
      </c>
      <c r="G58" s="48">
        <v>56</v>
      </c>
      <c r="H58" s="50">
        <f t="shared" si="2"/>
        <v>63600</v>
      </c>
      <c r="I58" s="50">
        <f t="shared" si="3"/>
        <v>53000</v>
      </c>
      <c r="J58" s="50">
        <f t="shared" si="5"/>
        <v>286000</v>
      </c>
      <c r="K58" s="50">
        <f t="shared" si="4"/>
        <v>6460</v>
      </c>
      <c r="M58" s="48">
        <v>37</v>
      </c>
    </row>
    <row r="59" spans="2:13">
      <c r="F59" s="48">
        <v>58</v>
      </c>
      <c r="G59" s="48">
        <v>57</v>
      </c>
      <c r="H59" s="50">
        <f t="shared" si="2"/>
        <v>64800</v>
      </c>
      <c r="I59" s="50">
        <f t="shared" si="3"/>
        <v>54000</v>
      </c>
      <c r="J59" s="50">
        <f t="shared" si="5"/>
        <v>291500</v>
      </c>
      <c r="K59" s="50">
        <f t="shared" si="4"/>
        <v>6630</v>
      </c>
      <c r="M59" s="48">
        <v>38</v>
      </c>
    </row>
    <row r="60" spans="2:13">
      <c r="F60" s="48">
        <v>59</v>
      </c>
      <c r="G60" s="48">
        <v>58</v>
      </c>
      <c r="H60" s="50">
        <f t="shared" si="2"/>
        <v>66000</v>
      </c>
      <c r="I60" s="50">
        <f t="shared" si="3"/>
        <v>55000</v>
      </c>
      <c r="J60" s="50">
        <f t="shared" si="5"/>
        <v>297000</v>
      </c>
      <c r="K60" s="50">
        <f t="shared" si="4"/>
        <v>6800</v>
      </c>
      <c r="M60" s="48">
        <v>39</v>
      </c>
    </row>
    <row r="61" spans="2:13">
      <c r="F61" s="48">
        <v>60</v>
      </c>
      <c r="G61" s="48">
        <v>59</v>
      </c>
      <c r="H61" s="50">
        <f t="shared" si="2"/>
        <v>67200</v>
      </c>
      <c r="I61" s="50">
        <f t="shared" si="3"/>
        <v>56000</v>
      </c>
      <c r="J61" s="50">
        <f t="shared" si="5"/>
        <v>302500</v>
      </c>
      <c r="K61" s="50">
        <f t="shared" si="4"/>
        <v>6970</v>
      </c>
      <c r="M61" s="48">
        <v>40</v>
      </c>
    </row>
    <row r="62" spans="2:13">
      <c r="F62" s="48">
        <v>61</v>
      </c>
      <c r="G62" s="48">
        <v>60</v>
      </c>
      <c r="H62" s="50">
        <f t="shared" si="2"/>
        <v>68400</v>
      </c>
      <c r="I62" s="50">
        <f t="shared" si="3"/>
        <v>57000</v>
      </c>
      <c r="J62" s="50">
        <f t="shared" si="5"/>
        <v>308000</v>
      </c>
      <c r="K62" s="50">
        <f t="shared" si="4"/>
        <v>7140</v>
      </c>
      <c r="M62" s="48">
        <v>41</v>
      </c>
    </row>
    <row r="63" spans="2:13">
      <c r="F63" s="48">
        <v>62</v>
      </c>
      <c r="G63" s="48">
        <v>61</v>
      </c>
      <c r="H63" s="50">
        <f t="shared" si="2"/>
        <v>69600</v>
      </c>
      <c r="I63" s="50">
        <f t="shared" si="3"/>
        <v>58000</v>
      </c>
      <c r="J63" s="50">
        <f t="shared" si="5"/>
        <v>313500</v>
      </c>
      <c r="K63" s="50">
        <f t="shared" si="4"/>
        <v>7310</v>
      </c>
      <c r="M63" s="48">
        <v>42</v>
      </c>
    </row>
    <row r="64" spans="2:13">
      <c r="F64" s="48">
        <v>63</v>
      </c>
      <c r="G64" s="48">
        <v>62</v>
      </c>
      <c r="H64" s="50">
        <f t="shared" si="2"/>
        <v>70800</v>
      </c>
      <c r="I64" s="50">
        <f t="shared" si="3"/>
        <v>59000</v>
      </c>
      <c r="J64" s="50">
        <f t="shared" si="5"/>
        <v>319000</v>
      </c>
      <c r="K64" s="50">
        <f t="shared" si="4"/>
        <v>7480</v>
      </c>
      <c r="M64" s="48">
        <v>43</v>
      </c>
    </row>
    <row r="65" spans="6:13">
      <c r="F65" s="48">
        <v>64</v>
      </c>
      <c r="G65" s="48">
        <v>63</v>
      </c>
      <c r="H65" s="50">
        <f t="shared" si="2"/>
        <v>72000</v>
      </c>
      <c r="I65" s="50">
        <f t="shared" si="3"/>
        <v>60000</v>
      </c>
      <c r="J65" s="50">
        <f t="shared" si="5"/>
        <v>324500</v>
      </c>
      <c r="K65" s="50">
        <f t="shared" si="4"/>
        <v>7650</v>
      </c>
      <c r="M65" s="48">
        <v>44</v>
      </c>
    </row>
    <row r="66" spans="6:13">
      <c r="F66" s="48">
        <v>65</v>
      </c>
      <c r="G66" s="48">
        <v>64</v>
      </c>
      <c r="H66" s="50">
        <f t="shared" si="2"/>
        <v>73200</v>
      </c>
      <c r="I66" s="50">
        <f t="shared" si="3"/>
        <v>61000</v>
      </c>
      <c r="J66" s="50">
        <f t="shared" si="5"/>
        <v>330000</v>
      </c>
      <c r="K66" s="50">
        <f t="shared" si="4"/>
        <v>7820</v>
      </c>
      <c r="M66" s="48">
        <v>45</v>
      </c>
    </row>
    <row r="67" spans="6:13">
      <c r="F67" s="48">
        <v>66</v>
      </c>
      <c r="G67" s="48">
        <v>65</v>
      </c>
      <c r="H67" s="50">
        <f t="shared" si="2"/>
        <v>74400</v>
      </c>
      <c r="I67" s="50">
        <f t="shared" si="3"/>
        <v>62000</v>
      </c>
      <c r="J67" s="50">
        <f t="shared" si="5"/>
        <v>335500</v>
      </c>
      <c r="K67" s="50">
        <f t="shared" si="4"/>
        <v>7990</v>
      </c>
      <c r="M67" s="48">
        <v>46</v>
      </c>
    </row>
    <row r="68" spans="6:13">
      <c r="F68" s="48">
        <v>67</v>
      </c>
      <c r="G68" s="48">
        <v>66</v>
      </c>
      <c r="H68" s="50">
        <f t="shared" si="2"/>
        <v>75600</v>
      </c>
      <c r="I68" s="50">
        <f t="shared" si="3"/>
        <v>63000</v>
      </c>
      <c r="J68" s="50">
        <f t="shared" si="5"/>
        <v>341000</v>
      </c>
      <c r="K68" s="50">
        <f t="shared" si="4"/>
        <v>8160</v>
      </c>
      <c r="M68" s="48">
        <v>47</v>
      </c>
    </row>
    <row r="69" spans="6:13">
      <c r="F69" s="48">
        <v>68</v>
      </c>
      <c r="G69" s="48">
        <v>67</v>
      </c>
      <c r="H69" s="50">
        <f t="shared" si="2"/>
        <v>76800</v>
      </c>
      <c r="I69" s="50">
        <f t="shared" si="3"/>
        <v>64000</v>
      </c>
      <c r="J69" s="50">
        <f t="shared" si="5"/>
        <v>346500</v>
      </c>
      <c r="K69" s="50">
        <f t="shared" si="4"/>
        <v>8330</v>
      </c>
      <c r="M69" s="48">
        <v>48</v>
      </c>
    </row>
    <row r="70" spans="6:13">
      <c r="F70" s="48">
        <v>69</v>
      </c>
      <c r="G70" s="48">
        <v>68</v>
      </c>
      <c r="H70" s="50">
        <f t="shared" si="2"/>
        <v>78000</v>
      </c>
      <c r="I70" s="50">
        <f t="shared" si="3"/>
        <v>65000</v>
      </c>
      <c r="J70" s="50">
        <f t="shared" si="5"/>
        <v>352000</v>
      </c>
      <c r="K70" s="50">
        <f t="shared" si="4"/>
        <v>8500</v>
      </c>
      <c r="M70" s="48">
        <v>49</v>
      </c>
    </row>
    <row r="71" spans="6:13">
      <c r="F71" s="48">
        <v>70</v>
      </c>
      <c r="G71" s="48">
        <v>69</v>
      </c>
      <c r="H71" s="50">
        <f t="shared" si="2"/>
        <v>79200</v>
      </c>
      <c r="I71" s="50">
        <f t="shared" si="3"/>
        <v>66000</v>
      </c>
      <c r="J71" s="50">
        <f t="shared" si="5"/>
        <v>357500</v>
      </c>
      <c r="K71" s="50">
        <f t="shared" si="4"/>
        <v>8670</v>
      </c>
      <c r="M71" s="48">
        <v>50</v>
      </c>
    </row>
    <row r="72" spans="6:13">
      <c r="F72" s="48">
        <v>71</v>
      </c>
      <c r="G72" s="48">
        <v>70</v>
      </c>
      <c r="H72" s="50">
        <f t="shared" ref="H72:H135" si="6">$H$5*M88/100</f>
        <v>80400</v>
      </c>
      <c r="I72" s="50">
        <f t="shared" ref="I72:I135" si="7">$I$5*M88/100</f>
        <v>67000</v>
      </c>
      <c r="J72" s="50">
        <f t="shared" si="5"/>
        <v>363000</v>
      </c>
      <c r="K72" s="50">
        <f t="shared" si="4"/>
        <v>8840</v>
      </c>
      <c r="M72" s="48">
        <v>51</v>
      </c>
    </row>
    <row r="73" spans="6:13">
      <c r="F73" s="48">
        <v>72</v>
      </c>
      <c r="G73" s="48">
        <v>71</v>
      </c>
      <c r="H73" s="50">
        <f t="shared" si="6"/>
        <v>81600</v>
      </c>
      <c r="I73" s="50">
        <f t="shared" si="7"/>
        <v>68000</v>
      </c>
      <c r="J73" s="50">
        <f t="shared" si="5"/>
        <v>368500</v>
      </c>
      <c r="K73" s="50">
        <f t="shared" si="4"/>
        <v>9010</v>
      </c>
      <c r="M73" s="48">
        <v>52</v>
      </c>
    </row>
    <row r="74" spans="6:13">
      <c r="F74" s="48">
        <v>73</v>
      </c>
      <c r="G74" s="48">
        <v>72</v>
      </c>
      <c r="H74" s="50">
        <f t="shared" si="6"/>
        <v>82800</v>
      </c>
      <c r="I74" s="50">
        <f t="shared" si="7"/>
        <v>69000</v>
      </c>
      <c r="J74" s="50">
        <f t="shared" si="5"/>
        <v>374000</v>
      </c>
      <c r="K74" s="50">
        <f t="shared" si="4"/>
        <v>9180</v>
      </c>
      <c r="M74" s="48">
        <v>53</v>
      </c>
    </row>
    <row r="75" spans="6:13">
      <c r="F75" s="48">
        <v>74</v>
      </c>
      <c r="G75" s="48">
        <v>73</v>
      </c>
      <c r="H75" s="50">
        <f t="shared" si="6"/>
        <v>84000</v>
      </c>
      <c r="I75" s="50">
        <f t="shared" si="7"/>
        <v>70000</v>
      </c>
      <c r="J75" s="50">
        <f t="shared" si="5"/>
        <v>379500</v>
      </c>
      <c r="K75" s="50">
        <f t="shared" si="4"/>
        <v>9350</v>
      </c>
      <c r="M75" s="48">
        <v>54</v>
      </c>
    </row>
    <row r="76" spans="6:13">
      <c r="F76" s="48">
        <v>75</v>
      </c>
      <c r="G76" s="48">
        <v>74</v>
      </c>
      <c r="H76" s="50">
        <f t="shared" si="6"/>
        <v>85200</v>
      </c>
      <c r="I76" s="50">
        <f t="shared" si="7"/>
        <v>71000</v>
      </c>
      <c r="J76" s="50">
        <f t="shared" si="5"/>
        <v>385000</v>
      </c>
      <c r="K76" s="50">
        <f t="shared" si="4"/>
        <v>9520</v>
      </c>
      <c r="M76" s="48">
        <v>55</v>
      </c>
    </row>
    <row r="77" spans="6:13">
      <c r="F77" s="48">
        <v>76</v>
      </c>
      <c r="G77" s="48">
        <v>75</v>
      </c>
      <c r="H77" s="50">
        <f t="shared" si="6"/>
        <v>86400</v>
      </c>
      <c r="I77" s="50">
        <f t="shared" si="7"/>
        <v>72000</v>
      </c>
      <c r="J77" s="50">
        <f t="shared" si="5"/>
        <v>390500</v>
      </c>
      <c r="K77" s="50">
        <f t="shared" si="4"/>
        <v>9690</v>
      </c>
      <c r="M77" s="48">
        <v>56</v>
      </c>
    </row>
    <row r="78" spans="6:13">
      <c r="F78" s="48">
        <v>77</v>
      </c>
      <c r="G78" s="48">
        <v>76</v>
      </c>
      <c r="H78" s="50">
        <f t="shared" si="6"/>
        <v>87600</v>
      </c>
      <c r="I78" s="50">
        <f t="shared" si="7"/>
        <v>73000</v>
      </c>
      <c r="J78" s="50">
        <f t="shared" si="5"/>
        <v>396000</v>
      </c>
      <c r="K78" s="50">
        <f t="shared" si="4"/>
        <v>9860</v>
      </c>
      <c r="M78" s="48">
        <v>57</v>
      </c>
    </row>
    <row r="79" spans="6:13">
      <c r="F79" s="48">
        <v>78</v>
      </c>
      <c r="G79" s="48">
        <v>77</v>
      </c>
      <c r="H79" s="50">
        <f t="shared" si="6"/>
        <v>88800</v>
      </c>
      <c r="I79" s="50">
        <f t="shared" si="7"/>
        <v>74000</v>
      </c>
      <c r="J79" s="50">
        <f t="shared" si="5"/>
        <v>401500</v>
      </c>
      <c r="K79" s="50">
        <f t="shared" si="4"/>
        <v>10030</v>
      </c>
      <c r="M79" s="48">
        <v>58</v>
      </c>
    </row>
    <row r="80" spans="6:13">
      <c r="F80" s="48">
        <v>79</v>
      </c>
      <c r="G80" s="48">
        <v>78</v>
      </c>
      <c r="H80" s="50">
        <f t="shared" si="6"/>
        <v>90000</v>
      </c>
      <c r="I80" s="50">
        <f t="shared" si="7"/>
        <v>75000</v>
      </c>
      <c r="J80" s="50">
        <f t="shared" si="5"/>
        <v>407000</v>
      </c>
      <c r="K80" s="50">
        <f t="shared" ref="K80:K143" si="8">IF(K$5=0,1000*M81/100,$K$5*M81/100)</f>
        <v>10200</v>
      </c>
      <c r="M80" s="48">
        <v>59</v>
      </c>
    </row>
    <row r="81" spans="6:13">
      <c r="F81" s="48">
        <v>80</v>
      </c>
      <c r="G81" s="48">
        <v>79</v>
      </c>
      <c r="H81" s="50">
        <f t="shared" si="6"/>
        <v>91200</v>
      </c>
      <c r="I81" s="50">
        <f t="shared" si="7"/>
        <v>76000</v>
      </c>
      <c r="J81" s="50">
        <f t="shared" si="5"/>
        <v>412500</v>
      </c>
      <c r="K81" s="50">
        <f t="shared" si="8"/>
        <v>10370</v>
      </c>
      <c r="M81" s="48">
        <v>60</v>
      </c>
    </row>
    <row r="82" spans="6:13">
      <c r="F82" s="48">
        <v>81</v>
      </c>
      <c r="G82" s="48">
        <v>80</v>
      </c>
      <c r="H82" s="50">
        <f t="shared" si="6"/>
        <v>92400</v>
      </c>
      <c r="I82" s="50">
        <f t="shared" si="7"/>
        <v>77000</v>
      </c>
      <c r="J82" s="50">
        <f t="shared" si="5"/>
        <v>418000</v>
      </c>
      <c r="K82" s="50">
        <f t="shared" si="8"/>
        <v>10540</v>
      </c>
      <c r="M82" s="48">
        <v>61</v>
      </c>
    </row>
    <row r="83" spans="6:13">
      <c r="F83" s="48">
        <v>82</v>
      </c>
      <c r="G83" s="48">
        <v>81</v>
      </c>
      <c r="H83" s="50">
        <f t="shared" si="6"/>
        <v>93600</v>
      </c>
      <c r="I83" s="50">
        <f t="shared" si="7"/>
        <v>78000</v>
      </c>
      <c r="J83" s="50">
        <f t="shared" si="5"/>
        <v>423500</v>
      </c>
      <c r="K83" s="50">
        <f t="shared" si="8"/>
        <v>10710</v>
      </c>
      <c r="M83" s="48">
        <v>62</v>
      </c>
    </row>
    <row r="84" spans="6:13">
      <c r="F84" s="48">
        <v>83</v>
      </c>
      <c r="G84" s="48">
        <v>82</v>
      </c>
      <c r="H84" s="50">
        <f t="shared" si="6"/>
        <v>94800</v>
      </c>
      <c r="I84" s="50">
        <f t="shared" si="7"/>
        <v>79000</v>
      </c>
      <c r="J84" s="50">
        <f t="shared" si="5"/>
        <v>429000</v>
      </c>
      <c r="K84" s="50">
        <f t="shared" si="8"/>
        <v>10880</v>
      </c>
      <c r="M84" s="48">
        <v>63</v>
      </c>
    </row>
    <row r="85" spans="6:13">
      <c r="F85" s="48">
        <v>84</v>
      </c>
      <c r="G85" s="48">
        <v>83</v>
      </c>
      <c r="H85" s="50">
        <f t="shared" si="6"/>
        <v>96000</v>
      </c>
      <c r="I85" s="50">
        <f t="shared" si="7"/>
        <v>80000</v>
      </c>
      <c r="J85" s="50">
        <f t="shared" si="5"/>
        <v>434500</v>
      </c>
      <c r="K85" s="50">
        <f t="shared" si="8"/>
        <v>11050</v>
      </c>
      <c r="M85" s="48">
        <v>64</v>
      </c>
    </row>
    <row r="86" spans="6:13">
      <c r="F86" s="48">
        <v>85</v>
      </c>
      <c r="G86" s="48">
        <v>84</v>
      </c>
      <c r="H86" s="50">
        <f t="shared" si="6"/>
        <v>97200</v>
      </c>
      <c r="I86" s="50">
        <f t="shared" si="7"/>
        <v>81000</v>
      </c>
      <c r="J86" s="50">
        <f t="shared" ref="J86:J149" si="9">$J$5*M101/100</f>
        <v>440000</v>
      </c>
      <c r="K86" s="50">
        <f t="shared" si="8"/>
        <v>11220</v>
      </c>
      <c r="M86" s="48">
        <v>65</v>
      </c>
    </row>
    <row r="87" spans="6:13">
      <c r="F87" s="48">
        <v>86</v>
      </c>
      <c r="G87" s="48">
        <v>85</v>
      </c>
      <c r="H87" s="50">
        <f t="shared" si="6"/>
        <v>98400</v>
      </c>
      <c r="I87" s="50">
        <f t="shared" si="7"/>
        <v>82000</v>
      </c>
      <c r="J87" s="50">
        <f t="shared" si="9"/>
        <v>445500</v>
      </c>
      <c r="K87" s="50">
        <f t="shared" si="8"/>
        <v>11390</v>
      </c>
      <c r="M87" s="48">
        <v>66</v>
      </c>
    </row>
    <row r="88" spans="6:13">
      <c r="F88" s="48">
        <v>87</v>
      </c>
      <c r="G88" s="48">
        <v>86</v>
      </c>
      <c r="H88" s="50">
        <f t="shared" si="6"/>
        <v>99600</v>
      </c>
      <c r="I88" s="50">
        <f t="shared" si="7"/>
        <v>83000</v>
      </c>
      <c r="J88" s="50">
        <f t="shared" si="9"/>
        <v>451000</v>
      </c>
      <c r="K88" s="50">
        <f t="shared" si="8"/>
        <v>11560</v>
      </c>
      <c r="M88" s="48">
        <v>67</v>
      </c>
    </row>
    <row r="89" spans="6:13">
      <c r="F89" s="48">
        <v>88</v>
      </c>
      <c r="G89" s="48">
        <v>87</v>
      </c>
      <c r="H89" s="50">
        <f t="shared" si="6"/>
        <v>100800</v>
      </c>
      <c r="I89" s="50">
        <f t="shared" si="7"/>
        <v>84000</v>
      </c>
      <c r="J89" s="50">
        <f t="shared" si="9"/>
        <v>456500</v>
      </c>
      <c r="K89" s="50">
        <f t="shared" si="8"/>
        <v>11730</v>
      </c>
      <c r="M89" s="48">
        <v>68</v>
      </c>
    </row>
    <row r="90" spans="6:13">
      <c r="F90" s="48">
        <v>89</v>
      </c>
      <c r="G90" s="48">
        <v>88</v>
      </c>
      <c r="H90" s="50">
        <f t="shared" si="6"/>
        <v>102000</v>
      </c>
      <c r="I90" s="50">
        <f t="shared" si="7"/>
        <v>85000</v>
      </c>
      <c r="J90" s="50">
        <f t="shared" si="9"/>
        <v>462000</v>
      </c>
      <c r="K90" s="50">
        <f t="shared" si="8"/>
        <v>11900</v>
      </c>
      <c r="M90" s="48">
        <v>69</v>
      </c>
    </row>
    <row r="91" spans="6:13">
      <c r="F91" s="48">
        <v>90</v>
      </c>
      <c r="G91" s="48">
        <v>89</v>
      </c>
      <c r="H91" s="50">
        <f t="shared" si="6"/>
        <v>103200</v>
      </c>
      <c r="I91" s="50">
        <f t="shared" si="7"/>
        <v>86000</v>
      </c>
      <c r="J91" s="50">
        <f t="shared" si="9"/>
        <v>467500</v>
      </c>
      <c r="K91" s="50">
        <f t="shared" si="8"/>
        <v>12070</v>
      </c>
      <c r="M91" s="48">
        <v>70</v>
      </c>
    </row>
    <row r="92" spans="6:13">
      <c r="F92" s="48">
        <v>91</v>
      </c>
      <c r="G92" s="48">
        <v>90</v>
      </c>
      <c r="H92" s="50">
        <f t="shared" si="6"/>
        <v>104400</v>
      </c>
      <c r="I92" s="50">
        <f t="shared" si="7"/>
        <v>87000</v>
      </c>
      <c r="J92" s="50">
        <f t="shared" si="9"/>
        <v>473000</v>
      </c>
      <c r="K92" s="50">
        <f t="shared" si="8"/>
        <v>12240</v>
      </c>
      <c r="M92" s="48">
        <v>71</v>
      </c>
    </row>
    <row r="93" spans="6:13">
      <c r="F93" s="48">
        <v>92</v>
      </c>
      <c r="G93" s="48">
        <v>91</v>
      </c>
      <c r="H93" s="50">
        <f t="shared" si="6"/>
        <v>105600</v>
      </c>
      <c r="I93" s="50">
        <f t="shared" si="7"/>
        <v>88000</v>
      </c>
      <c r="J93" s="50">
        <f t="shared" si="9"/>
        <v>478500</v>
      </c>
      <c r="K93" s="50">
        <f t="shared" si="8"/>
        <v>12410</v>
      </c>
      <c r="M93" s="48">
        <v>72</v>
      </c>
    </row>
    <row r="94" spans="6:13">
      <c r="F94" s="48">
        <v>93</v>
      </c>
      <c r="G94" s="48">
        <v>92</v>
      </c>
      <c r="H94" s="50">
        <f t="shared" si="6"/>
        <v>106800</v>
      </c>
      <c r="I94" s="50">
        <f t="shared" si="7"/>
        <v>89000</v>
      </c>
      <c r="J94" s="50">
        <f t="shared" si="9"/>
        <v>484000</v>
      </c>
      <c r="K94" s="50">
        <f t="shared" si="8"/>
        <v>12580</v>
      </c>
      <c r="M94" s="48">
        <v>73</v>
      </c>
    </row>
    <row r="95" spans="6:13">
      <c r="F95" s="48">
        <v>94</v>
      </c>
      <c r="G95" s="48">
        <v>93</v>
      </c>
      <c r="H95" s="50">
        <f t="shared" si="6"/>
        <v>108000</v>
      </c>
      <c r="I95" s="50">
        <f t="shared" si="7"/>
        <v>90000</v>
      </c>
      <c r="J95" s="50">
        <f t="shared" si="9"/>
        <v>489500</v>
      </c>
      <c r="K95" s="50">
        <f t="shared" si="8"/>
        <v>12750</v>
      </c>
      <c r="M95" s="48">
        <v>74</v>
      </c>
    </row>
    <row r="96" spans="6:13">
      <c r="F96" s="48">
        <v>95</v>
      </c>
      <c r="G96" s="48">
        <v>94</v>
      </c>
      <c r="H96" s="50">
        <f t="shared" si="6"/>
        <v>109200</v>
      </c>
      <c r="I96" s="50">
        <f t="shared" si="7"/>
        <v>91000</v>
      </c>
      <c r="J96" s="50">
        <f t="shared" si="9"/>
        <v>495000</v>
      </c>
      <c r="K96" s="50">
        <f t="shared" si="8"/>
        <v>12920</v>
      </c>
      <c r="M96" s="48">
        <v>75</v>
      </c>
    </row>
    <row r="97" spans="6:13">
      <c r="F97" s="48">
        <v>96</v>
      </c>
      <c r="G97" s="48">
        <v>95</v>
      </c>
      <c r="H97" s="50">
        <f t="shared" si="6"/>
        <v>110400</v>
      </c>
      <c r="I97" s="50">
        <f t="shared" si="7"/>
        <v>92000</v>
      </c>
      <c r="J97" s="50">
        <f t="shared" si="9"/>
        <v>500500</v>
      </c>
      <c r="K97" s="50">
        <f t="shared" si="8"/>
        <v>13090</v>
      </c>
      <c r="M97" s="48">
        <v>76</v>
      </c>
    </row>
    <row r="98" spans="6:13">
      <c r="F98" s="48">
        <v>97</v>
      </c>
      <c r="G98" s="48">
        <v>96</v>
      </c>
      <c r="H98" s="50">
        <f t="shared" si="6"/>
        <v>111600</v>
      </c>
      <c r="I98" s="50">
        <f t="shared" si="7"/>
        <v>93000</v>
      </c>
      <c r="J98" s="50">
        <f t="shared" si="9"/>
        <v>506000</v>
      </c>
      <c r="K98" s="50">
        <f t="shared" si="8"/>
        <v>13260</v>
      </c>
      <c r="M98" s="48">
        <v>77</v>
      </c>
    </row>
    <row r="99" spans="6:13">
      <c r="F99" s="48">
        <v>98</v>
      </c>
      <c r="G99" s="48">
        <v>97</v>
      </c>
      <c r="H99" s="50">
        <f t="shared" si="6"/>
        <v>112800</v>
      </c>
      <c r="I99" s="50">
        <f t="shared" si="7"/>
        <v>94000</v>
      </c>
      <c r="J99" s="50">
        <f t="shared" si="9"/>
        <v>511500</v>
      </c>
      <c r="K99" s="50">
        <f t="shared" si="8"/>
        <v>13430</v>
      </c>
      <c r="M99" s="48">
        <v>78</v>
      </c>
    </row>
    <row r="100" spans="6:13">
      <c r="F100" s="48">
        <v>99</v>
      </c>
      <c r="G100" s="48">
        <v>98</v>
      </c>
      <c r="H100" s="50">
        <f t="shared" si="6"/>
        <v>114000</v>
      </c>
      <c r="I100" s="50">
        <f t="shared" si="7"/>
        <v>95000</v>
      </c>
      <c r="J100" s="50">
        <f t="shared" si="9"/>
        <v>517000</v>
      </c>
      <c r="K100" s="50">
        <f t="shared" si="8"/>
        <v>13600</v>
      </c>
      <c r="M100" s="48">
        <v>79</v>
      </c>
    </row>
    <row r="101" spans="6:13">
      <c r="F101" s="48">
        <v>100</v>
      </c>
      <c r="G101" s="48">
        <v>99</v>
      </c>
      <c r="H101" s="50">
        <f t="shared" si="6"/>
        <v>115200</v>
      </c>
      <c r="I101" s="50">
        <f t="shared" si="7"/>
        <v>96000</v>
      </c>
      <c r="J101" s="50">
        <f t="shared" si="9"/>
        <v>522500</v>
      </c>
      <c r="K101" s="50">
        <f t="shared" si="8"/>
        <v>13770</v>
      </c>
      <c r="M101" s="48">
        <v>80</v>
      </c>
    </row>
    <row r="102" spans="6:13">
      <c r="G102" s="48">
        <v>100</v>
      </c>
      <c r="H102" s="50">
        <f t="shared" si="6"/>
        <v>116400</v>
      </c>
      <c r="I102" s="50">
        <f t="shared" si="7"/>
        <v>97000</v>
      </c>
      <c r="J102" s="50">
        <f t="shared" si="9"/>
        <v>528000</v>
      </c>
      <c r="K102" s="50">
        <f t="shared" si="8"/>
        <v>13940</v>
      </c>
      <c r="M102" s="48">
        <v>81</v>
      </c>
    </row>
    <row r="103" spans="6:13">
      <c r="H103" s="50">
        <f t="shared" si="6"/>
        <v>117600</v>
      </c>
      <c r="I103" s="50">
        <f t="shared" si="7"/>
        <v>98000</v>
      </c>
      <c r="J103" s="50">
        <f t="shared" si="9"/>
        <v>533500</v>
      </c>
      <c r="K103" s="50">
        <f t="shared" si="8"/>
        <v>14110</v>
      </c>
      <c r="M103" s="48">
        <v>82</v>
      </c>
    </row>
    <row r="104" spans="6:13">
      <c r="H104" s="50">
        <f t="shared" si="6"/>
        <v>118800</v>
      </c>
      <c r="I104" s="50">
        <f t="shared" si="7"/>
        <v>99000</v>
      </c>
      <c r="J104" s="50">
        <f t="shared" si="9"/>
        <v>539000</v>
      </c>
      <c r="K104" s="50">
        <f t="shared" si="8"/>
        <v>14280</v>
      </c>
      <c r="M104" s="48">
        <v>83</v>
      </c>
    </row>
    <row r="105" spans="6:13">
      <c r="H105" s="50">
        <f t="shared" si="6"/>
        <v>120000</v>
      </c>
      <c r="I105" s="50">
        <f t="shared" si="7"/>
        <v>100000</v>
      </c>
      <c r="J105" s="50">
        <f t="shared" si="9"/>
        <v>544500</v>
      </c>
      <c r="K105" s="50">
        <f t="shared" si="8"/>
        <v>14450</v>
      </c>
      <c r="M105" s="48">
        <v>84</v>
      </c>
    </row>
    <row r="106" spans="6:13">
      <c r="H106" s="50">
        <f t="shared" si="6"/>
        <v>121200</v>
      </c>
      <c r="I106" s="50">
        <f t="shared" si="7"/>
        <v>101000</v>
      </c>
      <c r="J106" s="50">
        <f t="shared" si="9"/>
        <v>550000</v>
      </c>
      <c r="K106" s="50">
        <f t="shared" si="8"/>
        <v>14620</v>
      </c>
      <c r="M106" s="48">
        <v>85</v>
      </c>
    </row>
    <row r="107" spans="6:13">
      <c r="H107" s="50">
        <f t="shared" si="6"/>
        <v>122400</v>
      </c>
      <c r="I107" s="50">
        <f t="shared" si="7"/>
        <v>102000</v>
      </c>
      <c r="J107" s="50">
        <f t="shared" si="9"/>
        <v>555500</v>
      </c>
      <c r="K107" s="50">
        <f t="shared" si="8"/>
        <v>14790</v>
      </c>
      <c r="M107" s="48">
        <v>86</v>
      </c>
    </row>
    <row r="108" spans="6:13">
      <c r="H108" s="50">
        <f t="shared" si="6"/>
        <v>123600</v>
      </c>
      <c r="I108" s="50">
        <f t="shared" si="7"/>
        <v>103000</v>
      </c>
      <c r="J108" s="50">
        <f t="shared" si="9"/>
        <v>561000</v>
      </c>
      <c r="K108" s="50">
        <f t="shared" si="8"/>
        <v>14960</v>
      </c>
      <c r="M108" s="48">
        <v>87</v>
      </c>
    </row>
    <row r="109" spans="6:13">
      <c r="H109" s="50">
        <f t="shared" si="6"/>
        <v>124800</v>
      </c>
      <c r="I109" s="50">
        <f t="shared" si="7"/>
        <v>104000</v>
      </c>
      <c r="J109" s="50">
        <f t="shared" si="9"/>
        <v>566500</v>
      </c>
      <c r="K109" s="50">
        <f t="shared" si="8"/>
        <v>15130</v>
      </c>
      <c r="M109" s="48">
        <v>88</v>
      </c>
    </row>
    <row r="110" spans="6:13">
      <c r="H110" s="50">
        <f t="shared" si="6"/>
        <v>126000</v>
      </c>
      <c r="I110" s="50">
        <f t="shared" si="7"/>
        <v>105000</v>
      </c>
      <c r="J110" s="50">
        <f t="shared" si="9"/>
        <v>572000</v>
      </c>
      <c r="K110" s="50">
        <f t="shared" si="8"/>
        <v>15300</v>
      </c>
      <c r="M110" s="48">
        <v>89</v>
      </c>
    </row>
    <row r="111" spans="6:13">
      <c r="H111" s="50">
        <f t="shared" si="6"/>
        <v>127200</v>
      </c>
      <c r="I111" s="50">
        <f t="shared" si="7"/>
        <v>106000</v>
      </c>
      <c r="J111" s="50">
        <f t="shared" si="9"/>
        <v>577500</v>
      </c>
      <c r="K111" s="50">
        <f t="shared" si="8"/>
        <v>15470</v>
      </c>
      <c r="M111" s="48">
        <v>90</v>
      </c>
    </row>
    <row r="112" spans="6:13">
      <c r="H112" s="50">
        <f t="shared" si="6"/>
        <v>128400</v>
      </c>
      <c r="I112" s="50">
        <f t="shared" si="7"/>
        <v>107000</v>
      </c>
      <c r="J112" s="50">
        <f t="shared" si="9"/>
        <v>583000</v>
      </c>
      <c r="K112" s="50">
        <f t="shared" si="8"/>
        <v>15640</v>
      </c>
      <c r="M112" s="48">
        <v>91</v>
      </c>
    </row>
    <row r="113" spans="8:13">
      <c r="H113" s="50">
        <f t="shared" si="6"/>
        <v>129600</v>
      </c>
      <c r="I113" s="50">
        <f t="shared" si="7"/>
        <v>108000</v>
      </c>
      <c r="J113" s="50">
        <f t="shared" si="9"/>
        <v>588500</v>
      </c>
      <c r="K113" s="50">
        <f t="shared" si="8"/>
        <v>15810</v>
      </c>
      <c r="M113" s="48">
        <v>92</v>
      </c>
    </row>
    <row r="114" spans="8:13">
      <c r="H114" s="50">
        <f t="shared" si="6"/>
        <v>130800</v>
      </c>
      <c r="I114" s="50">
        <f t="shared" si="7"/>
        <v>109000</v>
      </c>
      <c r="J114" s="50">
        <f t="shared" si="9"/>
        <v>594000</v>
      </c>
      <c r="K114" s="50">
        <f t="shared" si="8"/>
        <v>15980</v>
      </c>
      <c r="M114" s="48">
        <v>93</v>
      </c>
    </row>
    <row r="115" spans="8:13">
      <c r="H115" s="50">
        <f t="shared" si="6"/>
        <v>132000</v>
      </c>
      <c r="I115" s="50">
        <f t="shared" si="7"/>
        <v>110000</v>
      </c>
      <c r="J115" s="50">
        <f t="shared" si="9"/>
        <v>599500</v>
      </c>
      <c r="K115" s="50">
        <f t="shared" si="8"/>
        <v>16150</v>
      </c>
      <c r="M115" s="48">
        <v>94</v>
      </c>
    </row>
    <row r="116" spans="8:13">
      <c r="H116" s="50">
        <f t="shared" si="6"/>
        <v>133200</v>
      </c>
      <c r="I116" s="50">
        <f t="shared" si="7"/>
        <v>111000</v>
      </c>
      <c r="J116" s="50">
        <f t="shared" si="9"/>
        <v>605000</v>
      </c>
      <c r="K116" s="50">
        <f t="shared" si="8"/>
        <v>16320</v>
      </c>
      <c r="M116" s="48">
        <v>95</v>
      </c>
    </row>
    <row r="117" spans="8:13">
      <c r="H117" s="50">
        <f t="shared" si="6"/>
        <v>134400</v>
      </c>
      <c r="I117" s="50">
        <f t="shared" si="7"/>
        <v>112000</v>
      </c>
      <c r="J117" s="50">
        <f t="shared" si="9"/>
        <v>610500</v>
      </c>
      <c r="K117" s="50">
        <f t="shared" si="8"/>
        <v>16490</v>
      </c>
      <c r="M117" s="48">
        <v>96</v>
      </c>
    </row>
    <row r="118" spans="8:13">
      <c r="H118" s="50">
        <f t="shared" si="6"/>
        <v>135600</v>
      </c>
      <c r="I118" s="50">
        <f t="shared" si="7"/>
        <v>113000</v>
      </c>
      <c r="J118" s="50">
        <f t="shared" si="9"/>
        <v>616000</v>
      </c>
      <c r="K118" s="50">
        <f t="shared" si="8"/>
        <v>16660</v>
      </c>
      <c r="M118" s="48">
        <v>97</v>
      </c>
    </row>
    <row r="119" spans="8:13">
      <c r="H119" s="50">
        <f t="shared" si="6"/>
        <v>136800</v>
      </c>
      <c r="I119" s="50">
        <f t="shared" si="7"/>
        <v>114000</v>
      </c>
      <c r="J119" s="50">
        <f t="shared" si="9"/>
        <v>621500</v>
      </c>
      <c r="K119" s="50">
        <f t="shared" si="8"/>
        <v>16830</v>
      </c>
      <c r="M119" s="48">
        <v>98</v>
      </c>
    </row>
    <row r="120" spans="8:13">
      <c r="H120" s="50">
        <f t="shared" si="6"/>
        <v>138000</v>
      </c>
      <c r="I120" s="50">
        <f t="shared" si="7"/>
        <v>115000</v>
      </c>
      <c r="J120" s="50">
        <f t="shared" si="9"/>
        <v>627000</v>
      </c>
      <c r="K120" s="50">
        <f t="shared" si="8"/>
        <v>17000</v>
      </c>
      <c r="M120" s="48">
        <v>99</v>
      </c>
    </row>
    <row r="121" spans="8:13">
      <c r="H121" s="50">
        <f t="shared" si="6"/>
        <v>139200</v>
      </c>
      <c r="I121" s="50">
        <f t="shared" si="7"/>
        <v>116000</v>
      </c>
      <c r="J121" s="50">
        <f t="shared" si="9"/>
        <v>632500</v>
      </c>
      <c r="K121" s="50">
        <f t="shared" si="8"/>
        <v>17170</v>
      </c>
      <c r="M121" s="48">
        <v>100</v>
      </c>
    </row>
    <row r="122" spans="8:13">
      <c r="H122" s="50">
        <f t="shared" si="6"/>
        <v>140400</v>
      </c>
      <c r="I122" s="50">
        <f t="shared" si="7"/>
        <v>117000</v>
      </c>
      <c r="J122" s="50">
        <f t="shared" si="9"/>
        <v>638000</v>
      </c>
      <c r="K122" s="50">
        <f t="shared" si="8"/>
        <v>17340</v>
      </c>
      <c r="M122" s="48">
        <v>101</v>
      </c>
    </row>
    <row r="123" spans="8:13">
      <c r="H123" s="50">
        <f t="shared" si="6"/>
        <v>141600</v>
      </c>
      <c r="I123" s="50">
        <f t="shared" si="7"/>
        <v>118000</v>
      </c>
      <c r="J123" s="50">
        <f t="shared" si="9"/>
        <v>643500</v>
      </c>
      <c r="K123" s="50">
        <f t="shared" si="8"/>
        <v>17510</v>
      </c>
      <c r="M123" s="48">
        <v>102</v>
      </c>
    </row>
    <row r="124" spans="8:13">
      <c r="H124" s="50">
        <f t="shared" si="6"/>
        <v>142800</v>
      </c>
      <c r="I124" s="50">
        <f t="shared" si="7"/>
        <v>119000</v>
      </c>
      <c r="J124" s="50">
        <f t="shared" si="9"/>
        <v>649000</v>
      </c>
      <c r="K124" s="50">
        <f t="shared" si="8"/>
        <v>17680</v>
      </c>
      <c r="M124" s="48">
        <v>103</v>
      </c>
    </row>
    <row r="125" spans="8:13">
      <c r="H125" s="50">
        <f t="shared" si="6"/>
        <v>144000</v>
      </c>
      <c r="I125" s="50">
        <f t="shared" si="7"/>
        <v>120000</v>
      </c>
      <c r="J125" s="50">
        <f t="shared" si="9"/>
        <v>654500</v>
      </c>
      <c r="K125" s="50">
        <f t="shared" si="8"/>
        <v>17850</v>
      </c>
      <c r="M125" s="48">
        <v>104</v>
      </c>
    </row>
    <row r="126" spans="8:13">
      <c r="H126" s="50">
        <f t="shared" si="6"/>
        <v>145200</v>
      </c>
      <c r="I126" s="50">
        <f t="shared" si="7"/>
        <v>121000</v>
      </c>
      <c r="J126" s="50">
        <f t="shared" si="9"/>
        <v>660000</v>
      </c>
      <c r="K126" s="50">
        <f t="shared" si="8"/>
        <v>18020</v>
      </c>
      <c r="M126" s="48">
        <v>105</v>
      </c>
    </row>
    <row r="127" spans="8:13">
      <c r="H127" s="50">
        <f t="shared" si="6"/>
        <v>146400</v>
      </c>
      <c r="I127" s="50">
        <f t="shared" si="7"/>
        <v>122000</v>
      </c>
      <c r="J127" s="50">
        <f t="shared" si="9"/>
        <v>665500</v>
      </c>
      <c r="K127" s="50">
        <f t="shared" si="8"/>
        <v>18190</v>
      </c>
      <c r="M127" s="48">
        <v>106</v>
      </c>
    </row>
    <row r="128" spans="8:13">
      <c r="H128" s="50">
        <f t="shared" si="6"/>
        <v>147600</v>
      </c>
      <c r="I128" s="50">
        <f t="shared" si="7"/>
        <v>123000</v>
      </c>
      <c r="J128" s="50">
        <f t="shared" si="9"/>
        <v>671000</v>
      </c>
      <c r="K128" s="50">
        <f t="shared" si="8"/>
        <v>18360</v>
      </c>
      <c r="M128" s="48">
        <v>107</v>
      </c>
    </row>
    <row r="129" spans="8:13">
      <c r="H129" s="50">
        <f t="shared" si="6"/>
        <v>148800</v>
      </c>
      <c r="I129" s="50">
        <f t="shared" si="7"/>
        <v>124000</v>
      </c>
      <c r="J129" s="50">
        <f t="shared" si="9"/>
        <v>676500</v>
      </c>
      <c r="K129" s="50">
        <f t="shared" si="8"/>
        <v>18530</v>
      </c>
      <c r="M129" s="48">
        <v>108</v>
      </c>
    </row>
    <row r="130" spans="8:13">
      <c r="H130" s="50">
        <f t="shared" si="6"/>
        <v>150000</v>
      </c>
      <c r="I130" s="50">
        <f t="shared" si="7"/>
        <v>125000</v>
      </c>
      <c r="J130" s="50">
        <f t="shared" si="9"/>
        <v>682000</v>
      </c>
      <c r="K130" s="50">
        <f t="shared" si="8"/>
        <v>18700</v>
      </c>
      <c r="M130" s="48">
        <v>109</v>
      </c>
    </row>
    <row r="131" spans="8:13">
      <c r="H131" s="50">
        <f t="shared" si="6"/>
        <v>151200</v>
      </c>
      <c r="I131" s="50">
        <f t="shared" si="7"/>
        <v>126000</v>
      </c>
      <c r="J131" s="50">
        <f t="shared" si="9"/>
        <v>687500</v>
      </c>
      <c r="K131" s="50">
        <f t="shared" si="8"/>
        <v>18870</v>
      </c>
      <c r="M131" s="48">
        <v>110</v>
      </c>
    </row>
    <row r="132" spans="8:13">
      <c r="H132" s="50">
        <f t="shared" si="6"/>
        <v>152400</v>
      </c>
      <c r="I132" s="50">
        <f t="shared" si="7"/>
        <v>127000</v>
      </c>
      <c r="J132" s="50">
        <f t="shared" si="9"/>
        <v>693000</v>
      </c>
      <c r="K132" s="50">
        <f t="shared" si="8"/>
        <v>19040</v>
      </c>
      <c r="M132" s="48">
        <v>111</v>
      </c>
    </row>
    <row r="133" spans="8:13">
      <c r="H133" s="50">
        <f t="shared" si="6"/>
        <v>153600</v>
      </c>
      <c r="I133" s="50">
        <f t="shared" si="7"/>
        <v>128000</v>
      </c>
      <c r="J133" s="50">
        <f t="shared" si="9"/>
        <v>698500</v>
      </c>
      <c r="K133" s="50">
        <f t="shared" si="8"/>
        <v>19210</v>
      </c>
      <c r="M133" s="48">
        <v>112</v>
      </c>
    </row>
    <row r="134" spans="8:13">
      <c r="H134" s="50">
        <f t="shared" si="6"/>
        <v>154800</v>
      </c>
      <c r="I134" s="50">
        <f t="shared" si="7"/>
        <v>129000</v>
      </c>
      <c r="J134" s="50">
        <f t="shared" si="9"/>
        <v>704000</v>
      </c>
      <c r="K134" s="50">
        <f t="shared" si="8"/>
        <v>19380</v>
      </c>
      <c r="M134" s="48">
        <v>113</v>
      </c>
    </row>
    <row r="135" spans="8:13">
      <c r="H135" s="50">
        <f t="shared" si="6"/>
        <v>156000</v>
      </c>
      <c r="I135" s="50">
        <f t="shared" si="7"/>
        <v>130000</v>
      </c>
      <c r="J135" s="50">
        <f t="shared" si="9"/>
        <v>709500</v>
      </c>
      <c r="K135" s="50">
        <f t="shared" si="8"/>
        <v>19550</v>
      </c>
      <c r="M135" s="48">
        <v>114</v>
      </c>
    </row>
    <row r="136" spans="8:13">
      <c r="H136" s="50">
        <f t="shared" ref="H136:H199" si="10">$H$5*M152/100</f>
        <v>157200</v>
      </c>
      <c r="I136" s="50">
        <f t="shared" ref="I136:I199" si="11">$I$5*M152/100</f>
        <v>131000</v>
      </c>
      <c r="J136" s="50">
        <f t="shared" si="9"/>
        <v>715000</v>
      </c>
      <c r="K136" s="50">
        <f t="shared" si="8"/>
        <v>19720</v>
      </c>
      <c r="M136" s="48">
        <v>115</v>
      </c>
    </row>
    <row r="137" spans="8:13">
      <c r="H137" s="50">
        <f t="shared" si="10"/>
        <v>158400</v>
      </c>
      <c r="I137" s="50">
        <f t="shared" si="11"/>
        <v>132000</v>
      </c>
      <c r="J137" s="50">
        <f t="shared" si="9"/>
        <v>720500</v>
      </c>
      <c r="K137" s="50">
        <f t="shared" si="8"/>
        <v>19890</v>
      </c>
      <c r="M137" s="48">
        <v>116</v>
      </c>
    </row>
    <row r="138" spans="8:13">
      <c r="H138" s="50">
        <f t="shared" si="10"/>
        <v>159600</v>
      </c>
      <c r="I138" s="50">
        <f t="shared" si="11"/>
        <v>133000</v>
      </c>
      <c r="J138" s="50">
        <f t="shared" si="9"/>
        <v>726000</v>
      </c>
      <c r="K138" s="50">
        <f t="shared" si="8"/>
        <v>20060</v>
      </c>
      <c r="M138" s="48">
        <v>117</v>
      </c>
    </row>
    <row r="139" spans="8:13">
      <c r="H139" s="50">
        <f t="shared" si="10"/>
        <v>160800</v>
      </c>
      <c r="I139" s="50">
        <f t="shared" si="11"/>
        <v>134000</v>
      </c>
      <c r="J139" s="50">
        <f t="shared" si="9"/>
        <v>731500</v>
      </c>
      <c r="K139" s="50">
        <f t="shared" si="8"/>
        <v>20230</v>
      </c>
      <c r="M139" s="48">
        <v>118</v>
      </c>
    </row>
    <row r="140" spans="8:13">
      <c r="H140" s="50">
        <f t="shared" si="10"/>
        <v>162000</v>
      </c>
      <c r="I140" s="50">
        <f t="shared" si="11"/>
        <v>135000</v>
      </c>
      <c r="J140" s="50">
        <f t="shared" si="9"/>
        <v>737000</v>
      </c>
      <c r="K140" s="50">
        <f t="shared" si="8"/>
        <v>20400</v>
      </c>
      <c r="M140" s="48">
        <v>119</v>
      </c>
    </row>
    <row r="141" spans="8:13">
      <c r="H141" s="50">
        <f t="shared" si="10"/>
        <v>163200</v>
      </c>
      <c r="I141" s="50">
        <f t="shared" si="11"/>
        <v>136000</v>
      </c>
      <c r="J141" s="50">
        <f t="shared" si="9"/>
        <v>742500</v>
      </c>
      <c r="K141" s="50">
        <f t="shared" si="8"/>
        <v>20570</v>
      </c>
      <c r="M141" s="48">
        <v>120</v>
      </c>
    </row>
    <row r="142" spans="8:13">
      <c r="H142" s="50">
        <f t="shared" si="10"/>
        <v>164400</v>
      </c>
      <c r="I142" s="50">
        <f t="shared" si="11"/>
        <v>137000</v>
      </c>
      <c r="J142" s="50">
        <f t="shared" si="9"/>
        <v>748000</v>
      </c>
      <c r="K142" s="50">
        <f t="shared" si="8"/>
        <v>20740</v>
      </c>
      <c r="M142" s="48">
        <v>121</v>
      </c>
    </row>
    <row r="143" spans="8:13">
      <c r="H143" s="50">
        <f t="shared" si="10"/>
        <v>165600</v>
      </c>
      <c r="I143" s="50">
        <f t="shared" si="11"/>
        <v>138000</v>
      </c>
      <c r="J143" s="50">
        <f t="shared" si="9"/>
        <v>753500</v>
      </c>
      <c r="K143" s="50">
        <f t="shared" si="8"/>
        <v>20910</v>
      </c>
      <c r="M143" s="48">
        <v>122</v>
      </c>
    </row>
    <row r="144" spans="8:13">
      <c r="H144" s="50">
        <f t="shared" si="10"/>
        <v>166800</v>
      </c>
      <c r="I144" s="50">
        <f t="shared" si="11"/>
        <v>139000</v>
      </c>
      <c r="J144" s="50">
        <f t="shared" si="9"/>
        <v>759000</v>
      </c>
      <c r="K144" s="50">
        <f t="shared" ref="K144:K207" si="12">IF(K$5=0,1000*M145/100,$K$5*M145/100)</f>
        <v>21080</v>
      </c>
      <c r="M144" s="48">
        <v>123</v>
      </c>
    </row>
    <row r="145" spans="8:13">
      <c r="H145" s="50">
        <f t="shared" si="10"/>
        <v>168000</v>
      </c>
      <c r="I145" s="50">
        <f t="shared" si="11"/>
        <v>140000</v>
      </c>
      <c r="J145" s="50">
        <f t="shared" si="9"/>
        <v>764500</v>
      </c>
      <c r="K145" s="50">
        <f t="shared" si="12"/>
        <v>21250</v>
      </c>
      <c r="M145" s="48">
        <v>124</v>
      </c>
    </row>
    <row r="146" spans="8:13">
      <c r="H146" s="50">
        <f t="shared" si="10"/>
        <v>169200</v>
      </c>
      <c r="I146" s="50">
        <f t="shared" si="11"/>
        <v>141000</v>
      </c>
      <c r="J146" s="50">
        <f t="shared" si="9"/>
        <v>770000</v>
      </c>
      <c r="K146" s="50">
        <f t="shared" si="12"/>
        <v>21420</v>
      </c>
      <c r="M146" s="48">
        <v>125</v>
      </c>
    </row>
    <row r="147" spans="8:13">
      <c r="H147" s="50">
        <f t="shared" si="10"/>
        <v>170400</v>
      </c>
      <c r="I147" s="50">
        <f t="shared" si="11"/>
        <v>142000</v>
      </c>
      <c r="J147" s="50">
        <f t="shared" si="9"/>
        <v>775500</v>
      </c>
      <c r="K147" s="50">
        <f t="shared" si="12"/>
        <v>21590</v>
      </c>
      <c r="M147" s="48">
        <v>126</v>
      </c>
    </row>
    <row r="148" spans="8:13">
      <c r="H148" s="50">
        <f t="shared" si="10"/>
        <v>171600</v>
      </c>
      <c r="I148" s="50">
        <f t="shared" si="11"/>
        <v>143000</v>
      </c>
      <c r="J148" s="50">
        <f t="shared" si="9"/>
        <v>781000</v>
      </c>
      <c r="K148" s="50">
        <f t="shared" si="12"/>
        <v>21760</v>
      </c>
      <c r="M148" s="48">
        <v>127</v>
      </c>
    </row>
    <row r="149" spans="8:13">
      <c r="H149" s="50">
        <f t="shared" si="10"/>
        <v>172800</v>
      </c>
      <c r="I149" s="50">
        <f t="shared" si="11"/>
        <v>144000</v>
      </c>
      <c r="J149" s="50">
        <f t="shared" si="9"/>
        <v>786500</v>
      </c>
      <c r="K149" s="50">
        <f t="shared" si="12"/>
        <v>21930</v>
      </c>
      <c r="M149" s="48">
        <v>128</v>
      </c>
    </row>
    <row r="150" spans="8:13">
      <c r="H150" s="50">
        <f t="shared" si="10"/>
        <v>174000</v>
      </c>
      <c r="I150" s="50">
        <f t="shared" si="11"/>
        <v>145000</v>
      </c>
      <c r="J150" s="50">
        <f t="shared" ref="J150:J213" si="13">$J$5*M165/100</f>
        <v>792000</v>
      </c>
      <c r="K150" s="50">
        <f t="shared" si="12"/>
        <v>22100</v>
      </c>
      <c r="M150" s="48">
        <v>129</v>
      </c>
    </row>
    <row r="151" spans="8:13">
      <c r="H151" s="50">
        <f t="shared" si="10"/>
        <v>175200</v>
      </c>
      <c r="I151" s="50">
        <f t="shared" si="11"/>
        <v>146000</v>
      </c>
      <c r="J151" s="50">
        <f t="shared" si="13"/>
        <v>797500</v>
      </c>
      <c r="K151" s="50">
        <f t="shared" si="12"/>
        <v>22270</v>
      </c>
      <c r="M151" s="48">
        <v>130</v>
      </c>
    </row>
    <row r="152" spans="8:13">
      <c r="H152" s="50">
        <f t="shared" si="10"/>
        <v>176400</v>
      </c>
      <c r="I152" s="50">
        <f t="shared" si="11"/>
        <v>147000</v>
      </c>
      <c r="J152" s="50">
        <f t="shared" si="13"/>
        <v>803000</v>
      </c>
      <c r="K152" s="50">
        <f t="shared" si="12"/>
        <v>22440</v>
      </c>
      <c r="M152" s="48">
        <v>131</v>
      </c>
    </row>
    <row r="153" spans="8:13">
      <c r="H153" s="50">
        <f t="shared" si="10"/>
        <v>177600</v>
      </c>
      <c r="I153" s="50">
        <f t="shared" si="11"/>
        <v>148000</v>
      </c>
      <c r="J153" s="50">
        <f t="shared" si="13"/>
        <v>808500</v>
      </c>
      <c r="K153" s="50">
        <f t="shared" si="12"/>
        <v>22610</v>
      </c>
      <c r="M153" s="48">
        <v>132</v>
      </c>
    </row>
    <row r="154" spans="8:13">
      <c r="H154" s="50">
        <f t="shared" si="10"/>
        <v>178800</v>
      </c>
      <c r="I154" s="50">
        <f t="shared" si="11"/>
        <v>149000</v>
      </c>
      <c r="J154" s="50">
        <f t="shared" si="13"/>
        <v>814000</v>
      </c>
      <c r="K154" s="50">
        <f t="shared" si="12"/>
        <v>22780</v>
      </c>
      <c r="M154" s="48">
        <v>133</v>
      </c>
    </row>
    <row r="155" spans="8:13">
      <c r="H155" s="50">
        <f t="shared" si="10"/>
        <v>180000</v>
      </c>
      <c r="I155" s="50">
        <f t="shared" si="11"/>
        <v>150000</v>
      </c>
      <c r="J155" s="50">
        <f t="shared" si="13"/>
        <v>819500</v>
      </c>
      <c r="K155" s="50">
        <f t="shared" si="12"/>
        <v>22950</v>
      </c>
      <c r="M155" s="48">
        <v>134</v>
      </c>
    </row>
    <row r="156" spans="8:13">
      <c r="H156" s="50">
        <f t="shared" si="10"/>
        <v>181200</v>
      </c>
      <c r="I156" s="50">
        <f t="shared" si="11"/>
        <v>151000</v>
      </c>
      <c r="J156" s="50">
        <f t="shared" si="13"/>
        <v>825000</v>
      </c>
      <c r="K156" s="50">
        <f t="shared" si="12"/>
        <v>23120</v>
      </c>
      <c r="M156" s="48">
        <v>135</v>
      </c>
    </row>
    <row r="157" spans="8:13">
      <c r="H157" s="50">
        <f t="shared" si="10"/>
        <v>182400</v>
      </c>
      <c r="I157" s="50">
        <f t="shared" si="11"/>
        <v>152000</v>
      </c>
      <c r="J157" s="50">
        <f t="shared" si="13"/>
        <v>830500</v>
      </c>
      <c r="K157" s="50">
        <f t="shared" si="12"/>
        <v>23290</v>
      </c>
      <c r="M157" s="48">
        <v>136</v>
      </c>
    </row>
    <row r="158" spans="8:13">
      <c r="H158" s="50">
        <f t="shared" si="10"/>
        <v>183600</v>
      </c>
      <c r="I158" s="50">
        <f t="shared" si="11"/>
        <v>153000</v>
      </c>
      <c r="J158" s="50">
        <f t="shared" si="13"/>
        <v>836000</v>
      </c>
      <c r="K158" s="50">
        <f t="shared" si="12"/>
        <v>23460</v>
      </c>
      <c r="M158" s="48">
        <v>137</v>
      </c>
    </row>
    <row r="159" spans="8:13">
      <c r="H159" s="50">
        <f t="shared" si="10"/>
        <v>184800</v>
      </c>
      <c r="I159" s="50">
        <f t="shared" si="11"/>
        <v>154000</v>
      </c>
      <c r="J159" s="50">
        <f t="shared" si="13"/>
        <v>841500</v>
      </c>
      <c r="K159" s="50">
        <f t="shared" si="12"/>
        <v>23630</v>
      </c>
      <c r="M159" s="48">
        <v>138</v>
      </c>
    </row>
    <row r="160" spans="8:13">
      <c r="H160" s="50">
        <f t="shared" si="10"/>
        <v>186000</v>
      </c>
      <c r="I160" s="50">
        <f t="shared" si="11"/>
        <v>155000</v>
      </c>
      <c r="J160" s="50">
        <f t="shared" si="13"/>
        <v>847000</v>
      </c>
      <c r="K160" s="50">
        <f t="shared" si="12"/>
        <v>23800</v>
      </c>
      <c r="M160" s="48">
        <v>139</v>
      </c>
    </row>
    <row r="161" spans="8:13">
      <c r="H161" s="50">
        <f t="shared" si="10"/>
        <v>187200</v>
      </c>
      <c r="I161" s="50">
        <f t="shared" si="11"/>
        <v>156000</v>
      </c>
      <c r="J161" s="50">
        <f t="shared" si="13"/>
        <v>852500</v>
      </c>
      <c r="K161" s="50">
        <f t="shared" si="12"/>
        <v>23970</v>
      </c>
      <c r="M161" s="48">
        <v>140</v>
      </c>
    </row>
    <row r="162" spans="8:13">
      <c r="H162" s="50">
        <f t="shared" si="10"/>
        <v>188400</v>
      </c>
      <c r="I162" s="50">
        <f t="shared" si="11"/>
        <v>157000</v>
      </c>
      <c r="J162" s="50">
        <f t="shared" si="13"/>
        <v>858000</v>
      </c>
      <c r="K162" s="50">
        <f t="shared" si="12"/>
        <v>24140</v>
      </c>
      <c r="M162" s="48">
        <v>141</v>
      </c>
    </row>
    <row r="163" spans="8:13">
      <c r="H163" s="50">
        <f t="shared" si="10"/>
        <v>189600</v>
      </c>
      <c r="I163" s="50">
        <f t="shared" si="11"/>
        <v>158000</v>
      </c>
      <c r="J163" s="50">
        <f t="shared" si="13"/>
        <v>863500</v>
      </c>
      <c r="K163" s="50">
        <f t="shared" si="12"/>
        <v>24310</v>
      </c>
      <c r="M163" s="48">
        <v>142</v>
      </c>
    </row>
    <row r="164" spans="8:13">
      <c r="H164" s="50">
        <f t="shared" si="10"/>
        <v>190800</v>
      </c>
      <c r="I164" s="50">
        <f t="shared" si="11"/>
        <v>159000</v>
      </c>
      <c r="J164" s="50">
        <f t="shared" si="13"/>
        <v>869000</v>
      </c>
      <c r="K164" s="50">
        <f t="shared" si="12"/>
        <v>24480</v>
      </c>
      <c r="M164" s="48">
        <v>143</v>
      </c>
    </row>
    <row r="165" spans="8:13">
      <c r="H165" s="50">
        <f t="shared" si="10"/>
        <v>192000</v>
      </c>
      <c r="I165" s="50">
        <f t="shared" si="11"/>
        <v>160000</v>
      </c>
      <c r="J165" s="50">
        <f t="shared" si="13"/>
        <v>874500</v>
      </c>
      <c r="K165" s="50">
        <f t="shared" si="12"/>
        <v>24650</v>
      </c>
      <c r="M165" s="48">
        <v>144</v>
      </c>
    </row>
    <row r="166" spans="8:13">
      <c r="H166" s="50">
        <f t="shared" si="10"/>
        <v>193200</v>
      </c>
      <c r="I166" s="50">
        <f t="shared" si="11"/>
        <v>161000</v>
      </c>
      <c r="J166" s="50">
        <f t="shared" si="13"/>
        <v>880000</v>
      </c>
      <c r="K166" s="50">
        <f t="shared" si="12"/>
        <v>24820</v>
      </c>
      <c r="M166" s="48">
        <v>145</v>
      </c>
    </row>
    <row r="167" spans="8:13">
      <c r="H167" s="50">
        <f t="shared" si="10"/>
        <v>194400</v>
      </c>
      <c r="I167" s="50">
        <f t="shared" si="11"/>
        <v>162000</v>
      </c>
      <c r="J167" s="50">
        <f t="shared" si="13"/>
        <v>885500</v>
      </c>
      <c r="K167" s="50">
        <f t="shared" si="12"/>
        <v>24990</v>
      </c>
      <c r="M167" s="48">
        <v>146</v>
      </c>
    </row>
    <row r="168" spans="8:13">
      <c r="H168" s="50">
        <f t="shared" si="10"/>
        <v>195600</v>
      </c>
      <c r="I168" s="50">
        <f t="shared" si="11"/>
        <v>163000</v>
      </c>
      <c r="J168" s="50">
        <f t="shared" si="13"/>
        <v>891000</v>
      </c>
      <c r="K168" s="50">
        <f t="shared" si="12"/>
        <v>25160</v>
      </c>
      <c r="M168" s="48">
        <v>147</v>
      </c>
    </row>
    <row r="169" spans="8:13">
      <c r="H169" s="50">
        <f t="shared" si="10"/>
        <v>196800</v>
      </c>
      <c r="I169" s="50">
        <f t="shared" si="11"/>
        <v>164000</v>
      </c>
      <c r="J169" s="50">
        <f t="shared" si="13"/>
        <v>896500</v>
      </c>
      <c r="K169" s="50">
        <f t="shared" si="12"/>
        <v>25330</v>
      </c>
      <c r="M169" s="48">
        <v>148</v>
      </c>
    </row>
    <row r="170" spans="8:13">
      <c r="H170" s="50">
        <f t="shared" si="10"/>
        <v>198000</v>
      </c>
      <c r="I170" s="50">
        <f t="shared" si="11"/>
        <v>165000</v>
      </c>
      <c r="J170" s="50">
        <f t="shared" si="13"/>
        <v>902000</v>
      </c>
      <c r="K170" s="50">
        <f t="shared" si="12"/>
        <v>25500</v>
      </c>
      <c r="M170" s="48">
        <v>149</v>
      </c>
    </row>
    <row r="171" spans="8:13">
      <c r="H171" s="50">
        <f t="shared" si="10"/>
        <v>199200</v>
      </c>
      <c r="I171" s="50">
        <f t="shared" si="11"/>
        <v>166000</v>
      </c>
      <c r="J171" s="50">
        <f t="shared" si="13"/>
        <v>907500</v>
      </c>
      <c r="K171" s="50">
        <f t="shared" si="12"/>
        <v>25670</v>
      </c>
      <c r="M171" s="48">
        <v>150</v>
      </c>
    </row>
    <row r="172" spans="8:13">
      <c r="H172" s="50">
        <f t="shared" si="10"/>
        <v>200400</v>
      </c>
      <c r="I172" s="50">
        <f t="shared" si="11"/>
        <v>167000</v>
      </c>
      <c r="J172" s="50">
        <f t="shared" si="13"/>
        <v>913000</v>
      </c>
      <c r="K172" s="50">
        <f t="shared" si="12"/>
        <v>25840</v>
      </c>
      <c r="M172" s="48">
        <v>151</v>
      </c>
    </row>
    <row r="173" spans="8:13">
      <c r="H173" s="50">
        <f t="shared" si="10"/>
        <v>201600</v>
      </c>
      <c r="I173" s="50">
        <f t="shared" si="11"/>
        <v>168000</v>
      </c>
      <c r="J173" s="50">
        <f t="shared" si="13"/>
        <v>918500</v>
      </c>
      <c r="K173" s="50">
        <f t="shared" si="12"/>
        <v>26010</v>
      </c>
      <c r="M173" s="48">
        <v>152</v>
      </c>
    </row>
    <row r="174" spans="8:13">
      <c r="H174" s="50">
        <f t="shared" si="10"/>
        <v>202800</v>
      </c>
      <c r="I174" s="50">
        <f t="shared" si="11"/>
        <v>169000</v>
      </c>
      <c r="J174" s="50">
        <f t="shared" si="13"/>
        <v>924000</v>
      </c>
      <c r="K174" s="50">
        <f t="shared" si="12"/>
        <v>26180</v>
      </c>
      <c r="M174" s="48">
        <v>153</v>
      </c>
    </row>
    <row r="175" spans="8:13">
      <c r="H175" s="50">
        <f t="shared" si="10"/>
        <v>204000</v>
      </c>
      <c r="I175" s="50">
        <f t="shared" si="11"/>
        <v>170000</v>
      </c>
      <c r="J175" s="50">
        <f t="shared" si="13"/>
        <v>929500</v>
      </c>
      <c r="K175" s="50">
        <f t="shared" si="12"/>
        <v>26350</v>
      </c>
      <c r="M175" s="48">
        <v>154</v>
      </c>
    </row>
    <row r="176" spans="8:13">
      <c r="H176" s="50">
        <f t="shared" si="10"/>
        <v>205200</v>
      </c>
      <c r="I176" s="50">
        <f t="shared" si="11"/>
        <v>171000</v>
      </c>
      <c r="J176" s="50">
        <f t="shared" si="13"/>
        <v>935000</v>
      </c>
      <c r="K176" s="50">
        <f t="shared" si="12"/>
        <v>26520</v>
      </c>
      <c r="M176" s="48">
        <v>155</v>
      </c>
    </row>
    <row r="177" spans="8:13">
      <c r="H177" s="50">
        <f t="shared" si="10"/>
        <v>206400</v>
      </c>
      <c r="I177" s="50">
        <f t="shared" si="11"/>
        <v>172000</v>
      </c>
      <c r="J177" s="50">
        <f t="shared" si="13"/>
        <v>940500</v>
      </c>
      <c r="K177" s="50">
        <f t="shared" si="12"/>
        <v>26690</v>
      </c>
      <c r="M177" s="48">
        <v>156</v>
      </c>
    </row>
    <row r="178" spans="8:13">
      <c r="H178" s="50">
        <f t="shared" si="10"/>
        <v>207600</v>
      </c>
      <c r="I178" s="50">
        <f t="shared" si="11"/>
        <v>173000</v>
      </c>
      <c r="J178" s="50">
        <f t="shared" si="13"/>
        <v>946000</v>
      </c>
      <c r="K178" s="50">
        <f t="shared" si="12"/>
        <v>26860</v>
      </c>
      <c r="M178" s="48">
        <v>157</v>
      </c>
    </row>
    <row r="179" spans="8:13">
      <c r="H179" s="50">
        <f t="shared" si="10"/>
        <v>208800</v>
      </c>
      <c r="I179" s="50">
        <f t="shared" si="11"/>
        <v>174000</v>
      </c>
      <c r="J179" s="50">
        <f t="shared" si="13"/>
        <v>951500</v>
      </c>
      <c r="K179" s="50">
        <f t="shared" si="12"/>
        <v>27030</v>
      </c>
      <c r="M179" s="48">
        <v>158</v>
      </c>
    </row>
    <row r="180" spans="8:13">
      <c r="H180" s="50">
        <f t="shared" si="10"/>
        <v>210000</v>
      </c>
      <c r="I180" s="50">
        <f t="shared" si="11"/>
        <v>175000</v>
      </c>
      <c r="J180" s="50">
        <f t="shared" si="13"/>
        <v>957000</v>
      </c>
      <c r="K180" s="50">
        <f t="shared" si="12"/>
        <v>27200</v>
      </c>
      <c r="M180" s="48">
        <v>159</v>
      </c>
    </row>
    <row r="181" spans="8:13">
      <c r="H181" s="50">
        <f t="shared" si="10"/>
        <v>211200</v>
      </c>
      <c r="I181" s="50">
        <f t="shared" si="11"/>
        <v>176000</v>
      </c>
      <c r="J181" s="50">
        <f t="shared" si="13"/>
        <v>962500</v>
      </c>
      <c r="K181" s="50">
        <f t="shared" si="12"/>
        <v>27370</v>
      </c>
      <c r="M181" s="48">
        <v>160</v>
      </c>
    </row>
    <row r="182" spans="8:13">
      <c r="H182" s="50">
        <f t="shared" si="10"/>
        <v>212400</v>
      </c>
      <c r="I182" s="50">
        <f t="shared" si="11"/>
        <v>177000</v>
      </c>
      <c r="J182" s="50">
        <f t="shared" si="13"/>
        <v>968000</v>
      </c>
      <c r="K182" s="50">
        <f t="shared" si="12"/>
        <v>27540</v>
      </c>
      <c r="M182" s="48">
        <v>161</v>
      </c>
    </row>
    <row r="183" spans="8:13">
      <c r="H183" s="50">
        <f t="shared" si="10"/>
        <v>213600</v>
      </c>
      <c r="I183" s="50">
        <f t="shared" si="11"/>
        <v>178000</v>
      </c>
      <c r="J183" s="50">
        <f t="shared" si="13"/>
        <v>973500</v>
      </c>
      <c r="K183" s="50">
        <f t="shared" si="12"/>
        <v>27710</v>
      </c>
      <c r="M183" s="48">
        <v>162</v>
      </c>
    </row>
    <row r="184" spans="8:13">
      <c r="H184" s="50">
        <f t="shared" si="10"/>
        <v>214800</v>
      </c>
      <c r="I184" s="50">
        <f t="shared" si="11"/>
        <v>179000</v>
      </c>
      <c r="J184" s="50">
        <f t="shared" si="13"/>
        <v>979000</v>
      </c>
      <c r="K184" s="50">
        <f t="shared" si="12"/>
        <v>27880</v>
      </c>
      <c r="M184" s="48">
        <v>163</v>
      </c>
    </row>
    <row r="185" spans="8:13">
      <c r="H185" s="50">
        <f t="shared" si="10"/>
        <v>216000</v>
      </c>
      <c r="I185" s="50">
        <f t="shared" si="11"/>
        <v>180000</v>
      </c>
      <c r="J185" s="50">
        <f t="shared" si="13"/>
        <v>984500</v>
      </c>
      <c r="K185" s="50">
        <f t="shared" si="12"/>
        <v>28050</v>
      </c>
      <c r="M185" s="48">
        <v>164</v>
      </c>
    </row>
    <row r="186" spans="8:13">
      <c r="H186" s="50">
        <f t="shared" si="10"/>
        <v>217200</v>
      </c>
      <c r="I186" s="50">
        <f t="shared" si="11"/>
        <v>181000</v>
      </c>
      <c r="J186" s="50">
        <f t="shared" si="13"/>
        <v>990000</v>
      </c>
      <c r="K186" s="50">
        <f t="shared" si="12"/>
        <v>28220</v>
      </c>
      <c r="M186" s="48">
        <v>165</v>
      </c>
    </row>
    <row r="187" spans="8:13">
      <c r="H187" s="50">
        <f t="shared" si="10"/>
        <v>218400</v>
      </c>
      <c r="I187" s="50">
        <f t="shared" si="11"/>
        <v>182000</v>
      </c>
      <c r="J187" s="50">
        <f t="shared" si="13"/>
        <v>995500</v>
      </c>
      <c r="K187" s="50">
        <f t="shared" si="12"/>
        <v>28390</v>
      </c>
      <c r="M187" s="48">
        <v>166</v>
      </c>
    </row>
    <row r="188" spans="8:13">
      <c r="H188" s="50">
        <f t="shared" si="10"/>
        <v>219600</v>
      </c>
      <c r="I188" s="50">
        <f t="shared" si="11"/>
        <v>183000</v>
      </c>
      <c r="J188" s="50">
        <f t="shared" si="13"/>
        <v>1001000</v>
      </c>
      <c r="K188" s="50">
        <f t="shared" si="12"/>
        <v>28560</v>
      </c>
      <c r="M188" s="48">
        <v>167</v>
      </c>
    </row>
    <row r="189" spans="8:13">
      <c r="H189" s="50">
        <f t="shared" si="10"/>
        <v>220800</v>
      </c>
      <c r="I189" s="50">
        <f t="shared" si="11"/>
        <v>184000</v>
      </c>
      <c r="J189" s="50">
        <f t="shared" si="13"/>
        <v>1006500</v>
      </c>
      <c r="K189" s="50">
        <f t="shared" si="12"/>
        <v>28730</v>
      </c>
      <c r="M189" s="48">
        <v>168</v>
      </c>
    </row>
    <row r="190" spans="8:13">
      <c r="H190" s="50">
        <f t="shared" si="10"/>
        <v>222000</v>
      </c>
      <c r="I190" s="50">
        <f t="shared" si="11"/>
        <v>185000</v>
      </c>
      <c r="J190" s="50">
        <f t="shared" si="13"/>
        <v>1012000</v>
      </c>
      <c r="K190" s="50">
        <f t="shared" si="12"/>
        <v>28900</v>
      </c>
      <c r="M190" s="48">
        <v>169</v>
      </c>
    </row>
    <row r="191" spans="8:13">
      <c r="H191" s="50">
        <f t="shared" si="10"/>
        <v>223200</v>
      </c>
      <c r="I191" s="50">
        <f t="shared" si="11"/>
        <v>186000</v>
      </c>
      <c r="J191" s="50">
        <f t="shared" si="13"/>
        <v>1017500</v>
      </c>
      <c r="K191" s="50">
        <f t="shared" si="12"/>
        <v>29070</v>
      </c>
      <c r="M191" s="48">
        <v>170</v>
      </c>
    </row>
    <row r="192" spans="8:13">
      <c r="H192" s="50">
        <f t="shared" si="10"/>
        <v>224400</v>
      </c>
      <c r="I192" s="50">
        <f t="shared" si="11"/>
        <v>187000</v>
      </c>
      <c r="J192" s="50">
        <f t="shared" si="13"/>
        <v>1023000</v>
      </c>
      <c r="K192" s="50">
        <f t="shared" si="12"/>
        <v>29240</v>
      </c>
      <c r="M192" s="48">
        <v>171</v>
      </c>
    </row>
    <row r="193" spans="8:13">
      <c r="H193" s="50">
        <f t="shared" si="10"/>
        <v>225600</v>
      </c>
      <c r="I193" s="50">
        <f t="shared" si="11"/>
        <v>188000</v>
      </c>
      <c r="J193" s="50">
        <f t="shared" si="13"/>
        <v>1028500</v>
      </c>
      <c r="K193" s="50">
        <f t="shared" si="12"/>
        <v>29410</v>
      </c>
      <c r="M193" s="48">
        <v>172</v>
      </c>
    </row>
    <row r="194" spans="8:13">
      <c r="H194" s="50">
        <f t="shared" si="10"/>
        <v>226800</v>
      </c>
      <c r="I194" s="50">
        <f t="shared" si="11"/>
        <v>189000</v>
      </c>
      <c r="J194" s="50">
        <f t="shared" si="13"/>
        <v>1034000</v>
      </c>
      <c r="K194" s="50">
        <f t="shared" si="12"/>
        <v>29580</v>
      </c>
      <c r="M194" s="48">
        <v>173</v>
      </c>
    </row>
    <row r="195" spans="8:13">
      <c r="H195" s="50">
        <f t="shared" si="10"/>
        <v>228000</v>
      </c>
      <c r="I195" s="50">
        <f t="shared" si="11"/>
        <v>190000</v>
      </c>
      <c r="J195" s="50">
        <f t="shared" si="13"/>
        <v>1039500</v>
      </c>
      <c r="K195" s="50">
        <f t="shared" si="12"/>
        <v>29750</v>
      </c>
      <c r="M195" s="48">
        <v>174</v>
      </c>
    </row>
    <row r="196" spans="8:13">
      <c r="H196" s="50">
        <f t="shared" si="10"/>
        <v>229200</v>
      </c>
      <c r="I196" s="50">
        <f t="shared" si="11"/>
        <v>191000</v>
      </c>
      <c r="J196" s="50">
        <f t="shared" si="13"/>
        <v>1045000</v>
      </c>
      <c r="K196" s="50">
        <f t="shared" si="12"/>
        <v>29920</v>
      </c>
      <c r="M196" s="48">
        <v>175</v>
      </c>
    </row>
    <row r="197" spans="8:13">
      <c r="H197" s="50">
        <f t="shared" si="10"/>
        <v>230400</v>
      </c>
      <c r="I197" s="50">
        <f t="shared" si="11"/>
        <v>192000</v>
      </c>
      <c r="J197" s="50">
        <f t="shared" si="13"/>
        <v>1050500</v>
      </c>
      <c r="K197" s="50">
        <f t="shared" si="12"/>
        <v>30090</v>
      </c>
      <c r="M197" s="48">
        <v>176</v>
      </c>
    </row>
    <row r="198" spans="8:13">
      <c r="H198" s="50">
        <f t="shared" si="10"/>
        <v>231600</v>
      </c>
      <c r="I198" s="50">
        <f t="shared" si="11"/>
        <v>193000</v>
      </c>
      <c r="J198" s="50">
        <f t="shared" si="13"/>
        <v>1056000</v>
      </c>
      <c r="K198" s="50">
        <f t="shared" si="12"/>
        <v>30260</v>
      </c>
      <c r="M198" s="48">
        <v>177</v>
      </c>
    </row>
    <row r="199" spans="8:13">
      <c r="H199" s="50">
        <f t="shared" si="10"/>
        <v>232800</v>
      </c>
      <c r="I199" s="50">
        <f t="shared" si="11"/>
        <v>194000</v>
      </c>
      <c r="J199" s="50">
        <f t="shared" si="13"/>
        <v>1061500</v>
      </c>
      <c r="K199" s="50">
        <f t="shared" si="12"/>
        <v>30430</v>
      </c>
      <c r="M199" s="48">
        <v>178</v>
      </c>
    </row>
    <row r="200" spans="8:13">
      <c r="H200" s="50">
        <f t="shared" ref="H200:H235" si="14">$H$5*M216/100</f>
        <v>234000</v>
      </c>
      <c r="I200" s="50">
        <f t="shared" ref="I200:I235" si="15">$I$5*M216/100</f>
        <v>195000</v>
      </c>
      <c r="J200" s="50">
        <f t="shared" si="13"/>
        <v>1067000</v>
      </c>
      <c r="K200" s="50">
        <f t="shared" si="12"/>
        <v>30600</v>
      </c>
      <c r="M200" s="48">
        <v>179</v>
      </c>
    </row>
    <row r="201" spans="8:13">
      <c r="H201" s="50">
        <f t="shared" si="14"/>
        <v>235200</v>
      </c>
      <c r="I201" s="50">
        <f t="shared" si="15"/>
        <v>196000</v>
      </c>
      <c r="J201" s="50">
        <f t="shared" si="13"/>
        <v>1072500</v>
      </c>
      <c r="K201" s="50">
        <f t="shared" si="12"/>
        <v>30770</v>
      </c>
      <c r="M201" s="48">
        <v>180</v>
      </c>
    </row>
    <row r="202" spans="8:13">
      <c r="H202" s="50">
        <f t="shared" si="14"/>
        <v>236400</v>
      </c>
      <c r="I202" s="50">
        <f t="shared" si="15"/>
        <v>197000</v>
      </c>
      <c r="J202" s="50">
        <f t="shared" si="13"/>
        <v>1078000</v>
      </c>
      <c r="K202" s="50">
        <f t="shared" si="12"/>
        <v>30940</v>
      </c>
      <c r="M202" s="48">
        <v>181</v>
      </c>
    </row>
    <row r="203" spans="8:13">
      <c r="H203" s="50">
        <f t="shared" si="14"/>
        <v>237600</v>
      </c>
      <c r="I203" s="50">
        <f t="shared" si="15"/>
        <v>198000</v>
      </c>
      <c r="J203" s="50">
        <f t="shared" si="13"/>
        <v>1083500</v>
      </c>
      <c r="K203" s="50">
        <f t="shared" si="12"/>
        <v>31110</v>
      </c>
      <c r="M203" s="48">
        <v>182</v>
      </c>
    </row>
    <row r="204" spans="8:13">
      <c r="H204" s="50">
        <f t="shared" si="14"/>
        <v>238800</v>
      </c>
      <c r="I204" s="50">
        <f t="shared" si="15"/>
        <v>199000</v>
      </c>
      <c r="J204" s="50">
        <f t="shared" si="13"/>
        <v>1089000</v>
      </c>
      <c r="K204" s="50">
        <f t="shared" si="12"/>
        <v>31280</v>
      </c>
      <c r="M204" s="48">
        <v>183</v>
      </c>
    </row>
    <row r="205" spans="8:13">
      <c r="H205" s="50">
        <f t="shared" si="14"/>
        <v>240000</v>
      </c>
      <c r="I205" s="50">
        <f t="shared" si="15"/>
        <v>200000</v>
      </c>
      <c r="J205" s="50">
        <f t="shared" si="13"/>
        <v>1094500</v>
      </c>
      <c r="K205" s="50">
        <f t="shared" si="12"/>
        <v>31450</v>
      </c>
      <c r="M205" s="48">
        <v>184</v>
      </c>
    </row>
    <row r="206" spans="8:13">
      <c r="H206" s="50">
        <f t="shared" si="14"/>
        <v>252000</v>
      </c>
      <c r="I206" s="50">
        <f t="shared" si="15"/>
        <v>210000</v>
      </c>
      <c r="J206" s="50">
        <f t="shared" si="13"/>
        <v>1100000</v>
      </c>
      <c r="K206" s="50">
        <f t="shared" si="12"/>
        <v>31620</v>
      </c>
      <c r="M206" s="48">
        <v>185</v>
      </c>
    </row>
    <row r="207" spans="8:13">
      <c r="H207" s="50">
        <f t="shared" si="14"/>
        <v>264000</v>
      </c>
      <c r="I207" s="50">
        <f t="shared" si="15"/>
        <v>220000</v>
      </c>
      <c r="J207" s="50">
        <f t="shared" si="13"/>
        <v>1155000</v>
      </c>
      <c r="K207" s="50">
        <f t="shared" si="12"/>
        <v>31790</v>
      </c>
      <c r="M207" s="48">
        <v>186</v>
      </c>
    </row>
    <row r="208" spans="8:13">
      <c r="H208" s="50">
        <f t="shared" si="14"/>
        <v>276000</v>
      </c>
      <c r="I208" s="50">
        <f t="shared" si="15"/>
        <v>230000</v>
      </c>
      <c r="J208" s="50">
        <f t="shared" si="13"/>
        <v>1210000</v>
      </c>
      <c r="K208" s="50">
        <f t="shared" ref="K208:K250" si="16">IF(K$5=0,1000*M209/100,$K$5*M209/100)</f>
        <v>31960</v>
      </c>
      <c r="M208" s="48">
        <v>187</v>
      </c>
    </row>
    <row r="209" spans="8:13">
      <c r="H209" s="50">
        <f t="shared" si="14"/>
        <v>288000</v>
      </c>
      <c r="I209" s="50">
        <f t="shared" si="15"/>
        <v>240000</v>
      </c>
      <c r="J209" s="50">
        <f t="shared" si="13"/>
        <v>1265000</v>
      </c>
      <c r="K209" s="50">
        <f t="shared" si="16"/>
        <v>32130</v>
      </c>
      <c r="M209" s="48">
        <v>188</v>
      </c>
    </row>
    <row r="210" spans="8:13">
      <c r="H210" s="50">
        <f t="shared" si="14"/>
        <v>300000</v>
      </c>
      <c r="I210" s="50">
        <f t="shared" si="15"/>
        <v>250000</v>
      </c>
      <c r="J210" s="50">
        <f t="shared" si="13"/>
        <v>1320000</v>
      </c>
      <c r="K210" s="50">
        <f t="shared" si="16"/>
        <v>32300</v>
      </c>
      <c r="M210" s="48">
        <v>189</v>
      </c>
    </row>
    <row r="211" spans="8:13">
      <c r="H211" s="50">
        <f t="shared" si="14"/>
        <v>312000</v>
      </c>
      <c r="I211" s="50">
        <f t="shared" si="15"/>
        <v>260000</v>
      </c>
      <c r="J211" s="50">
        <f t="shared" si="13"/>
        <v>1375000</v>
      </c>
      <c r="K211" s="50">
        <f t="shared" si="16"/>
        <v>32470</v>
      </c>
      <c r="M211" s="48">
        <v>190</v>
      </c>
    </row>
    <row r="212" spans="8:13">
      <c r="H212" s="50">
        <f t="shared" si="14"/>
        <v>324000</v>
      </c>
      <c r="I212" s="50">
        <f t="shared" si="15"/>
        <v>270000</v>
      </c>
      <c r="J212" s="50">
        <f t="shared" si="13"/>
        <v>1430000</v>
      </c>
      <c r="K212" s="50">
        <f t="shared" si="16"/>
        <v>32640</v>
      </c>
      <c r="M212" s="48">
        <v>191</v>
      </c>
    </row>
    <row r="213" spans="8:13">
      <c r="H213" s="50">
        <f t="shared" si="14"/>
        <v>336000</v>
      </c>
      <c r="I213" s="50">
        <f t="shared" si="15"/>
        <v>280000</v>
      </c>
      <c r="J213" s="50">
        <f t="shared" si="13"/>
        <v>1485000</v>
      </c>
      <c r="K213" s="50">
        <f t="shared" si="16"/>
        <v>32810</v>
      </c>
      <c r="M213" s="48">
        <v>192</v>
      </c>
    </row>
    <row r="214" spans="8:13">
      <c r="H214" s="50">
        <f t="shared" si="14"/>
        <v>348000</v>
      </c>
      <c r="I214" s="50">
        <f t="shared" si="15"/>
        <v>290000</v>
      </c>
      <c r="J214" s="50">
        <f t="shared" ref="J214:J236" si="17">$J$5*M229/100</f>
        <v>1540000</v>
      </c>
      <c r="K214" s="50">
        <f t="shared" si="16"/>
        <v>32980</v>
      </c>
      <c r="M214" s="48">
        <v>193</v>
      </c>
    </row>
    <row r="215" spans="8:13">
      <c r="H215" s="50">
        <f t="shared" si="14"/>
        <v>360000</v>
      </c>
      <c r="I215" s="50">
        <f t="shared" si="15"/>
        <v>300000</v>
      </c>
      <c r="J215" s="50">
        <f t="shared" si="17"/>
        <v>1595000</v>
      </c>
      <c r="K215" s="50">
        <f t="shared" si="16"/>
        <v>33150</v>
      </c>
      <c r="M215" s="48">
        <v>194</v>
      </c>
    </row>
    <row r="216" spans="8:13">
      <c r="H216" s="50">
        <f t="shared" si="14"/>
        <v>372000</v>
      </c>
      <c r="I216" s="50">
        <f t="shared" si="15"/>
        <v>310000</v>
      </c>
      <c r="J216" s="50">
        <f t="shared" si="17"/>
        <v>1650000</v>
      </c>
      <c r="K216" s="50">
        <f t="shared" si="16"/>
        <v>33320</v>
      </c>
      <c r="M216" s="48">
        <v>195</v>
      </c>
    </row>
    <row r="217" spans="8:13">
      <c r="H217" s="50">
        <f t="shared" si="14"/>
        <v>384000</v>
      </c>
      <c r="I217" s="50">
        <f t="shared" si="15"/>
        <v>320000</v>
      </c>
      <c r="J217" s="50">
        <f t="shared" si="17"/>
        <v>1705000</v>
      </c>
      <c r="K217" s="50">
        <f t="shared" si="16"/>
        <v>33490</v>
      </c>
      <c r="M217" s="48">
        <v>196</v>
      </c>
    </row>
    <row r="218" spans="8:13">
      <c r="H218" s="50">
        <f t="shared" si="14"/>
        <v>396000</v>
      </c>
      <c r="I218" s="50">
        <f t="shared" si="15"/>
        <v>330000</v>
      </c>
      <c r="J218" s="50">
        <f t="shared" si="17"/>
        <v>1760000</v>
      </c>
      <c r="K218" s="50">
        <f t="shared" si="16"/>
        <v>33660</v>
      </c>
      <c r="M218" s="48">
        <v>197</v>
      </c>
    </row>
    <row r="219" spans="8:13">
      <c r="H219" s="50">
        <f t="shared" si="14"/>
        <v>408000</v>
      </c>
      <c r="I219" s="50">
        <f t="shared" si="15"/>
        <v>340000</v>
      </c>
      <c r="J219" s="50">
        <f t="shared" si="17"/>
        <v>1815000</v>
      </c>
      <c r="K219" s="50">
        <f t="shared" si="16"/>
        <v>33830</v>
      </c>
      <c r="M219" s="48">
        <v>198</v>
      </c>
    </row>
    <row r="220" spans="8:13">
      <c r="H220" s="50">
        <f t="shared" si="14"/>
        <v>420000</v>
      </c>
      <c r="I220" s="50">
        <f t="shared" si="15"/>
        <v>350000</v>
      </c>
      <c r="J220" s="50">
        <f t="shared" si="17"/>
        <v>1870000</v>
      </c>
      <c r="K220" s="50">
        <f t="shared" si="16"/>
        <v>34000</v>
      </c>
      <c r="M220" s="48">
        <v>199</v>
      </c>
    </row>
    <row r="221" spans="8:13">
      <c r="H221" s="50">
        <f t="shared" si="14"/>
        <v>432000</v>
      </c>
      <c r="I221" s="50">
        <f t="shared" si="15"/>
        <v>360000</v>
      </c>
      <c r="J221" s="50">
        <f t="shared" si="17"/>
        <v>1925000</v>
      </c>
      <c r="K221" s="50">
        <f t="shared" si="16"/>
        <v>35700</v>
      </c>
      <c r="M221" s="48">
        <v>200</v>
      </c>
    </row>
    <row r="222" spans="8:13">
      <c r="H222" s="50">
        <f t="shared" si="14"/>
        <v>444000</v>
      </c>
      <c r="I222" s="50">
        <f t="shared" si="15"/>
        <v>370000</v>
      </c>
      <c r="J222" s="50">
        <f t="shared" si="17"/>
        <v>1980000</v>
      </c>
      <c r="K222" s="50">
        <f t="shared" si="16"/>
        <v>37400</v>
      </c>
      <c r="M222" s="48">
        <v>210</v>
      </c>
    </row>
    <row r="223" spans="8:13">
      <c r="H223" s="50">
        <f t="shared" si="14"/>
        <v>456000</v>
      </c>
      <c r="I223" s="50">
        <f t="shared" si="15"/>
        <v>380000</v>
      </c>
      <c r="J223" s="50">
        <f t="shared" si="17"/>
        <v>2035000</v>
      </c>
      <c r="K223" s="50">
        <f t="shared" si="16"/>
        <v>39100</v>
      </c>
      <c r="M223" s="48">
        <v>220</v>
      </c>
    </row>
    <row r="224" spans="8:13">
      <c r="H224" s="50">
        <f t="shared" si="14"/>
        <v>468000</v>
      </c>
      <c r="I224" s="50">
        <f t="shared" si="15"/>
        <v>390000</v>
      </c>
      <c r="J224" s="50">
        <f t="shared" si="17"/>
        <v>2090000</v>
      </c>
      <c r="K224" s="50">
        <f t="shared" si="16"/>
        <v>40800</v>
      </c>
      <c r="M224" s="48">
        <v>230</v>
      </c>
    </row>
    <row r="225" spans="8:13">
      <c r="H225" s="50">
        <f t="shared" si="14"/>
        <v>480000</v>
      </c>
      <c r="I225" s="50">
        <f t="shared" si="15"/>
        <v>400000</v>
      </c>
      <c r="J225" s="50">
        <f t="shared" si="17"/>
        <v>2145000</v>
      </c>
      <c r="K225" s="50">
        <f t="shared" si="16"/>
        <v>42500</v>
      </c>
      <c r="M225" s="48">
        <v>240</v>
      </c>
    </row>
    <row r="226" spans="8:13">
      <c r="H226" s="50">
        <f t="shared" si="14"/>
        <v>492000</v>
      </c>
      <c r="I226" s="50">
        <f t="shared" si="15"/>
        <v>410000</v>
      </c>
      <c r="J226" s="50">
        <f t="shared" si="17"/>
        <v>2200000</v>
      </c>
      <c r="K226" s="50">
        <f t="shared" si="16"/>
        <v>44200</v>
      </c>
      <c r="M226" s="48">
        <v>250</v>
      </c>
    </row>
    <row r="227" spans="8:13">
      <c r="H227" s="50">
        <f t="shared" si="14"/>
        <v>504000</v>
      </c>
      <c r="I227" s="50">
        <f t="shared" si="15"/>
        <v>420000</v>
      </c>
      <c r="J227" s="50">
        <f t="shared" si="17"/>
        <v>2255000</v>
      </c>
      <c r="K227" s="50">
        <f t="shared" si="16"/>
        <v>45900</v>
      </c>
      <c r="M227" s="48">
        <v>260</v>
      </c>
    </row>
    <row r="228" spans="8:13">
      <c r="H228" s="50">
        <f t="shared" si="14"/>
        <v>516000</v>
      </c>
      <c r="I228" s="50">
        <f t="shared" si="15"/>
        <v>430000</v>
      </c>
      <c r="J228" s="50">
        <f t="shared" si="17"/>
        <v>2310000</v>
      </c>
      <c r="K228" s="50">
        <f t="shared" si="16"/>
        <v>47600</v>
      </c>
      <c r="M228" s="48">
        <v>270</v>
      </c>
    </row>
    <row r="229" spans="8:13">
      <c r="H229" s="50">
        <f t="shared" si="14"/>
        <v>528000</v>
      </c>
      <c r="I229" s="50">
        <f t="shared" si="15"/>
        <v>440000</v>
      </c>
      <c r="J229" s="50">
        <f t="shared" si="17"/>
        <v>2365000</v>
      </c>
      <c r="K229" s="50">
        <f t="shared" si="16"/>
        <v>49300</v>
      </c>
      <c r="M229" s="48">
        <v>280</v>
      </c>
    </row>
    <row r="230" spans="8:13">
      <c r="H230" s="50">
        <f t="shared" si="14"/>
        <v>540000</v>
      </c>
      <c r="I230" s="50">
        <f t="shared" si="15"/>
        <v>450000</v>
      </c>
      <c r="J230" s="50">
        <f t="shared" si="17"/>
        <v>2420000</v>
      </c>
      <c r="K230" s="50">
        <f t="shared" si="16"/>
        <v>51000</v>
      </c>
      <c r="M230" s="48">
        <v>290</v>
      </c>
    </row>
    <row r="231" spans="8:13">
      <c r="H231" s="50">
        <f t="shared" si="14"/>
        <v>552000</v>
      </c>
      <c r="I231" s="50">
        <f t="shared" si="15"/>
        <v>460000</v>
      </c>
      <c r="J231" s="50">
        <f t="shared" si="17"/>
        <v>2475000</v>
      </c>
      <c r="K231" s="50">
        <f t="shared" si="16"/>
        <v>52700</v>
      </c>
      <c r="M231" s="48">
        <v>300</v>
      </c>
    </row>
    <row r="232" spans="8:13">
      <c r="H232" s="50">
        <f t="shared" si="14"/>
        <v>564000</v>
      </c>
      <c r="I232" s="50">
        <f t="shared" si="15"/>
        <v>470000</v>
      </c>
      <c r="J232" s="50">
        <f t="shared" si="17"/>
        <v>2530000</v>
      </c>
      <c r="K232" s="50">
        <f t="shared" si="16"/>
        <v>54400</v>
      </c>
      <c r="M232" s="48">
        <v>310</v>
      </c>
    </row>
    <row r="233" spans="8:13">
      <c r="H233" s="50">
        <f t="shared" si="14"/>
        <v>576000</v>
      </c>
      <c r="I233" s="50">
        <f t="shared" si="15"/>
        <v>480000</v>
      </c>
      <c r="J233" s="50">
        <f t="shared" si="17"/>
        <v>2585000</v>
      </c>
      <c r="K233" s="50">
        <f t="shared" si="16"/>
        <v>56100</v>
      </c>
      <c r="M233" s="48">
        <v>320</v>
      </c>
    </row>
    <row r="234" spans="8:13">
      <c r="H234" s="50">
        <f t="shared" si="14"/>
        <v>588000</v>
      </c>
      <c r="I234" s="50">
        <f t="shared" si="15"/>
        <v>490000</v>
      </c>
      <c r="J234" s="50">
        <f t="shared" si="17"/>
        <v>2640000</v>
      </c>
      <c r="K234" s="50">
        <f t="shared" si="16"/>
        <v>57800</v>
      </c>
      <c r="M234" s="48">
        <v>330</v>
      </c>
    </row>
    <row r="235" spans="8:13">
      <c r="H235" s="50">
        <f t="shared" si="14"/>
        <v>600000</v>
      </c>
      <c r="I235" s="50">
        <f t="shared" si="15"/>
        <v>500000</v>
      </c>
      <c r="J235" s="50">
        <f t="shared" si="17"/>
        <v>2695000</v>
      </c>
      <c r="K235" s="50">
        <f t="shared" si="16"/>
        <v>59500</v>
      </c>
      <c r="M235" s="48">
        <v>340</v>
      </c>
    </row>
    <row r="236" spans="8:13">
      <c r="H236" s="50"/>
      <c r="I236" s="50"/>
      <c r="J236" s="50">
        <f t="shared" si="17"/>
        <v>2750000</v>
      </c>
      <c r="K236" s="50">
        <f t="shared" si="16"/>
        <v>61200</v>
      </c>
      <c r="M236" s="48">
        <v>350</v>
      </c>
    </row>
    <row r="237" spans="8:13">
      <c r="K237" s="50">
        <f t="shared" si="16"/>
        <v>62900</v>
      </c>
      <c r="M237" s="48">
        <v>360</v>
      </c>
    </row>
    <row r="238" spans="8:13">
      <c r="K238" s="50">
        <f t="shared" si="16"/>
        <v>64600</v>
      </c>
      <c r="M238" s="48">
        <v>370</v>
      </c>
    </row>
    <row r="239" spans="8:13">
      <c r="K239" s="50">
        <f t="shared" si="16"/>
        <v>66300</v>
      </c>
      <c r="M239" s="48">
        <v>380</v>
      </c>
    </row>
    <row r="240" spans="8:13">
      <c r="K240" s="50">
        <f t="shared" si="16"/>
        <v>68000</v>
      </c>
      <c r="M240" s="48">
        <v>390</v>
      </c>
    </row>
    <row r="241" spans="11:13">
      <c r="K241" s="50">
        <f t="shared" si="16"/>
        <v>69700</v>
      </c>
      <c r="M241" s="48">
        <v>400</v>
      </c>
    </row>
    <row r="242" spans="11:13">
      <c r="K242" s="50">
        <f t="shared" si="16"/>
        <v>71400</v>
      </c>
      <c r="M242" s="48">
        <v>410</v>
      </c>
    </row>
    <row r="243" spans="11:13">
      <c r="K243" s="50">
        <f t="shared" si="16"/>
        <v>73100</v>
      </c>
      <c r="M243" s="48">
        <v>420</v>
      </c>
    </row>
    <row r="244" spans="11:13">
      <c r="K244" s="50">
        <f t="shared" si="16"/>
        <v>74800</v>
      </c>
      <c r="M244" s="48">
        <v>430</v>
      </c>
    </row>
    <row r="245" spans="11:13">
      <c r="K245" s="50">
        <f t="shared" si="16"/>
        <v>76500</v>
      </c>
      <c r="M245" s="48">
        <v>440</v>
      </c>
    </row>
    <row r="246" spans="11:13">
      <c r="K246" s="50">
        <f t="shared" si="16"/>
        <v>78200</v>
      </c>
      <c r="M246" s="48">
        <v>450</v>
      </c>
    </row>
    <row r="247" spans="11:13">
      <c r="K247" s="50">
        <f t="shared" si="16"/>
        <v>79900</v>
      </c>
      <c r="M247" s="48">
        <v>460</v>
      </c>
    </row>
    <row r="248" spans="11:13">
      <c r="K248" s="50">
        <f t="shared" si="16"/>
        <v>81600</v>
      </c>
      <c r="M248" s="48">
        <v>470</v>
      </c>
    </row>
    <row r="249" spans="11:13">
      <c r="K249" s="50">
        <f t="shared" si="16"/>
        <v>83300</v>
      </c>
      <c r="M249" s="48">
        <v>480</v>
      </c>
    </row>
    <row r="250" spans="11:13">
      <c r="K250" s="50">
        <f t="shared" si="16"/>
        <v>85000</v>
      </c>
      <c r="M250" s="48">
        <v>490</v>
      </c>
    </row>
    <row r="251" spans="11:13">
      <c r="M251" s="48">
        <v>500</v>
      </c>
    </row>
  </sheetData>
  <sheetProtection password="CB39" sheet="1" objects="1" scenarios="1" selectLockedCells="1"/>
  <dataConsolidate/>
  <mergeCells count="2">
    <mergeCell ref="B2:C2"/>
    <mergeCell ref="B39:C55"/>
  </mergeCells>
  <dataValidations count="8">
    <dataValidation type="list" allowBlank="1" showInputMessage="1" showErrorMessage="1" prompt="Endring av periode gjøres i fanen &quot;Forutsetninger&quot;" sqref="C5">
      <formula1>$C$5</formula1>
    </dataValidation>
    <dataValidation type="list" allowBlank="1" showInputMessage="1" showErrorMessage="1" prompt="Anbefalt verdi er første verdi i listen" sqref="C17">
      <formula1>$J$5:$J$236</formula1>
    </dataValidation>
    <dataValidation type="list" allowBlank="1" showInputMessage="1" showErrorMessage="1" prompt="Anbefalt verdi er første verdi i listen" sqref="C20">
      <formula1>$K$5:$K$250</formula1>
    </dataValidation>
    <dataValidation type="decimal" allowBlank="1" showInputMessage="1" showErrorMessage="1" error="Andelen kan ikke overstige 100 %" prompt="Andel skrives inn i prosent, fra 0 til 100 %_x000a_" sqref="C21">
      <formula1>0</formula1>
      <formula2>1</formula2>
    </dataValidation>
    <dataValidation allowBlank="1" showInputMessage="1" showErrorMessage="1" prompt="Bare relevant med full offentlig finansiering." sqref="C36"/>
    <dataValidation type="list" showInputMessage="1" showErrorMessage="1" prompt="Anbefalt levetid er første verdi i listen." sqref="C22">
      <formula1>$F$5:$F$101</formula1>
    </dataValidation>
    <dataValidation type="list" allowBlank="1" showInputMessage="1" showErrorMessage="1" prompt="Anbefalt verdi er første verdi i listen" sqref="C18">
      <formula1>$H$5:$H$235</formula1>
    </dataValidation>
    <dataValidation type="list" allowBlank="1" showInputMessage="1" showErrorMessage="1" prompt="Anbefalt verdi er første verdi i listen" sqref="C19">
      <formula1>$I$5:$I$236</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sheetPr codeName="Sheet16">
    <tabColor rgb="FF00B0F0"/>
    <pageSetUpPr fitToPage="1"/>
  </sheetPr>
  <dimension ref="A1:K250"/>
  <sheetViews>
    <sheetView topLeftCell="B1" zoomScale="80" zoomScaleNormal="80" workbookViewId="0">
      <selection activeCell="C19" sqref="C19"/>
    </sheetView>
  </sheetViews>
  <sheetFormatPr defaultColWidth="9.109375" defaultRowHeight="14.4"/>
  <cols>
    <col min="1" max="1" width="2.10937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Forutsetninger!A26</f>
        <v>14</v>
      </c>
      <c r="B1" s="47" t="str">
        <f>Forutsetninger!B26</f>
        <v>Modernisering av eksisterende heis</v>
      </c>
    </row>
    <row r="2" spans="1:11" ht="132.75" customHeight="1">
      <c r="B2" s="105" t="s">
        <v>134</v>
      </c>
      <c r="C2" s="106"/>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25</v>
      </c>
      <c r="G5" s="55">
        <f>VLOOKUP($A$1,Forutsetninger!$A$11:$G$30,4,TRUE)</f>
        <v>2</v>
      </c>
      <c r="H5" s="55">
        <f>VLOOKUP($A$1,Forutsetninger!$A$11:$G$30,5,TRUE)</f>
        <v>50000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500</v>
      </c>
      <c r="I7" s="50">
        <f t="shared" ref="I7:I70" si="1">IF(I$5=0,1000*K7/100,$I$5*K7/100)</f>
        <v>-130</v>
      </c>
      <c r="K7" s="48">
        <v>-13</v>
      </c>
    </row>
    <row r="8" spans="1:11">
      <c r="A8" s="51"/>
      <c r="B8" s="60"/>
      <c r="C8" s="60"/>
      <c r="D8" s="51"/>
      <c r="F8" s="48">
        <v>1</v>
      </c>
      <c r="G8" s="48">
        <v>0.5</v>
      </c>
      <c r="H8" s="50">
        <f t="shared" si="0"/>
        <v>1000</v>
      </c>
      <c r="I8" s="50">
        <f t="shared" si="1"/>
        <v>-120</v>
      </c>
      <c r="K8" s="48">
        <v>-12</v>
      </c>
    </row>
    <row r="9" spans="1:11" ht="15" thickBot="1">
      <c r="A9" s="51"/>
      <c r="B9" s="61" t="s">
        <v>56</v>
      </c>
      <c r="C9" s="61"/>
      <c r="D9" s="51"/>
      <c r="F9" s="48">
        <v>2</v>
      </c>
      <c r="G9" s="48">
        <v>1</v>
      </c>
      <c r="H9" s="50">
        <f t="shared" si="0"/>
        <v>1500</v>
      </c>
      <c r="I9" s="50">
        <f t="shared" si="1"/>
        <v>-110</v>
      </c>
      <c r="K9" s="48">
        <v>-11</v>
      </c>
    </row>
    <row r="10" spans="1:11">
      <c r="B10" s="56" t="s">
        <v>70</v>
      </c>
      <c r="C10" s="62" t="s">
        <v>64</v>
      </c>
      <c r="F10" s="48">
        <v>3</v>
      </c>
      <c r="G10" s="48">
        <v>2</v>
      </c>
      <c r="H10" s="50">
        <f t="shared" si="0"/>
        <v>2000</v>
      </c>
      <c r="I10" s="50">
        <f t="shared" si="1"/>
        <v>-100</v>
      </c>
      <c r="K10" s="48">
        <v>-10</v>
      </c>
    </row>
    <row r="11" spans="1:11">
      <c r="B11" s="63" t="s">
        <v>72</v>
      </c>
      <c r="C11" s="62" t="s">
        <v>64</v>
      </c>
      <c r="F11" s="48">
        <v>6</v>
      </c>
      <c r="G11" s="48">
        <v>3</v>
      </c>
      <c r="H11" s="50">
        <f t="shared" si="0"/>
        <v>2500</v>
      </c>
      <c r="I11" s="50">
        <f t="shared" si="1"/>
        <v>-90</v>
      </c>
      <c r="K11" s="48">
        <v>-9</v>
      </c>
    </row>
    <row r="12" spans="1:11">
      <c r="A12" s="51"/>
      <c r="B12" s="56" t="s">
        <v>78</v>
      </c>
      <c r="C12" s="64">
        <f>G5</f>
        <v>2</v>
      </c>
      <c r="D12" s="51"/>
      <c r="F12" s="48">
        <v>7</v>
      </c>
      <c r="G12" s="48">
        <v>6</v>
      </c>
      <c r="H12" s="50">
        <f t="shared" si="0"/>
        <v>3000</v>
      </c>
      <c r="I12" s="50">
        <f t="shared" si="1"/>
        <v>-80</v>
      </c>
      <c r="K12" s="48">
        <v>-8</v>
      </c>
    </row>
    <row r="13" spans="1:11">
      <c r="A13" s="51"/>
      <c r="B13" s="51"/>
      <c r="C13" s="65"/>
      <c r="D13" s="51"/>
      <c r="F13" s="48">
        <v>8</v>
      </c>
      <c r="G13" s="48">
        <v>7</v>
      </c>
      <c r="H13" s="50">
        <f t="shared" si="0"/>
        <v>3500</v>
      </c>
      <c r="I13" s="50">
        <f t="shared" si="1"/>
        <v>-70</v>
      </c>
      <c r="K13" s="48">
        <v>-7</v>
      </c>
    </row>
    <row r="14" spans="1:11" ht="15" thickBot="1">
      <c r="A14" s="51"/>
      <c r="B14" s="61" t="s">
        <v>55</v>
      </c>
      <c r="C14" s="66"/>
      <c r="D14" s="51"/>
      <c r="F14" s="48">
        <v>9</v>
      </c>
      <c r="G14" s="48">
        <v>8</v>
      </c>
      <c r="H14" s="50">
        <f t="shared" si="0"/>
        <v>4000</v>
      </c>
      <c r="I14" s="50">
        <f t="shared" si="1"/>
        <v>-60</v>
      </c>
      <c r="K14" s="48">
        <v>-6</v>
      </c>
    </row>
    <row r="15" spans="1:11">
      <c r="B15" s="67" t="str">
        <f>"Enheter installert av tiltaket"&amp;" ("&amp;E5&amp;")"</f>
        <v>Enheter installert av tiltaket (Stk.)</v>
      </c>
      <c r="C15" s="68" t="s">
        <v>64</v>
      </c>
      <c r="F15" s="48">
        <v>10</v>
      </c>
      <c r="G15" s="48">
        <v>9</v>
      </c>
      <c r="H15" s="50">
        <f t="shared" si="0"/>
        <v>4500</v>
      </c>
      <c r="I15" s="50">
        <f t="shared" si="1"/>
        <v>-50</v>
      </c>
      <c r="K15" s="48">
        <v>-5</v>
      </c>
    </row>
    <row r="16" spans="1:11">
      <c r="B16" s="56" t="str">
        <f>"Kostnad ved å installere tiltak (kroner pr tiltak), anbefalt kostnad er "&amp;H5&amp;" "&amp;"kroner"</f>
        <v>Kostnad ved å installere tiltak (kroner pr tiltak), anbefalt kostnad er 50000 kroner</v>
      </c>
      <c r="C16" s="69">
        <v>50000</v>
      </c>
      <c r="F16" s="48">
        <v>12</v>
      </c>
      <c r="G16" s="48">
        <v>10</v>
      </c>
      <c r="H16" s="50">
        <f t="shared" si="0"/>
        <v>5000</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70">
        <v>0</v>
      </c>
      <c r="F17" s="48">
        <v>13</v>
      </c>
      <c r="G17" s="48">
        <v>12</v>
      </c>
      <c r="H17" s="50">
        <f t="shared" si="0"/>
        <v>5500</v>
      </c>
      <c r="I17" s="50">
        <f t="shared" si="1"/>
        <v>-30</v>
      </c>
      <c r="K17" s="48">
        <v>-3</v>
      </c>
    </row>
    <row r="18" spans="1:11">
      <c r="B18" s="56" t="s">
        <v>9</v>
      </c>
      <c r="C18" s="71">
        <v>1</v>
      </c>
      <c r="F18" s="48">
        <v>14</v>
      </c>
      <c r="G18" s="48">
        <v>13</v>
      </c>
      <c r="H18" s="50">
        <f t="shared" si="0"/>
        <v>6000</v>
      </c>
      <c r="I18" s="50">
        <f t="shared" si="1"/>
        <v>-20</v>
      </c>
      <c r="K18" s="48">
        <v>-2</v>
      </c>
    </row>
    <row r="19" spans="1:11">
      <c r="B19" s="53" t="str">
        <f>"Tiltakets levetid (år), anbefalt levetid er "&amp;F5&amp;" "&amp;"år"</f>
        <v>Tiltakets levetid (år), anbefalt levetid er 25 år</v>
      </c>
      <c r="C19" s="72">
        <v>25</v>
      </c>
      <c r="F19" s="48">
        <v>15</v>
      </c>
      <c r="G19" s="48">
        <v>14</v>
      </c>
      <c r="H19" s="50">
        <f t="shared" si="0"/>
        <v>6500</v>
      </c>
      <c r="I19" s="50">
        <f t="shared" si="1"/>
        <v>-10</v>
      </c>
      <c r="K19" s="48">
        <v>-1</v>
      </c>
    </row>
    <row r="20" spans="1:11">
      <c r="B20" s="51"/>
      <c r="F20" s="48">
        <v>16</v>
      </c>
      <c r="G20" s="48">
        <v>15</v>
      </c>
      <c r="H20" s="50">
        <f t="shared" si="0"/>
        <v>7000</v>
      </c>
      <c r="I20" s="50">
        <f t="shared" si="1"/>
        <v>0</v>
      </c>
      <c r="K20" s="48">
        <v>0</v>
      </c>
    </row>
    <row r="21" spans="1:11" ht="16.2" thickBot="1">
      <c r="B21" s="73" t="s">
        <v>16</v>
      </c>
      <c r="C21" s="74"/>
      <c r="F21" s="48">
        <v>17</v>
      </c>
      <c r="G21" s="48">
        <v>16</v>
      </c>
      <c r="H21" s="50">
        <f t="shared" si="0"/>
        <v>7500</v>
      </c>
      <c r="I21" s="50">
        <f t="shared" si="1"/>
        <v>10</v>
      </c>
      <c r="K21" s="48">
        <v>1</v>
      </c>
    </row>
    <row r="22" spans="1:11">
      <c r="A22" s="51"/>
      <c r="B22" s="75" t="s">
        <v>21</v>
      </c>
      <c r="C22" s="76" t="e">
        <f>(C23+C24)*Afaktor</f>
        <v>#VALUE!</v>
      </c>
      <c r="F22" s="48">
        <v>20</v>
      </c>
      <c r="G22" s="48">
        <v>17</v>
      </c>
      <c r="H22" s="50">
        <f t="shared" ref="H22:H85" si="2">$H$5*K36/100</f>
        <v>8000</v>
      </c>
      <c r="I22" s="50">
        <f t="shared" si="1"/>
        <v>20</v>
      </c>
      <c r="K22" s="48">
        <v>2</v>
      </c>
    </row>
    <row r="23" spans="1:11" hidden="1">
      <c r="A23" s="51"/>
      <c r="B23" s="77" t="s">
        <v>79</v>
      </c>
      <c r="C23" s="78" t="e">
        <f>$C$10*$C$12</f>
        <v>#VALUE!</v>
      </c>
      <c r="F23" s="48">
        <v>21</v>
      </c>
      <c r="G23" s="48">
        <v>20</v>
      </c>
      <c r="H23" s="50">
        <f t="shared" si="2"/>
        <v>8500</v>
      </c>
      <c r="I23" s="50">
        <f t="shared" si="1"/>
        <v>30</v>
      </c>
      <c r="K23" s="48">
        <v>3</v>
      </c>
    </row>
    <row r="24" spans="1:11" hidden="1">
      <c r="B24" s="77" t="s">
        <v>80</v>
      </c>
      <c r="C24" s="78" t="e">
        <f>$C$12*Virkedager_pr_år*Relativ_verdsetting*$C$11</f>
        <v>#VALUE!</v>
      </c>
      <c r="F24" s="48">
        <v>22</v>
      </c>
      <c r="G24" s="48">
        <v>21</v>
      </c>
      <c r="H24" s="50">
        <f t="shared" si="2"/>
        <v>9000</v>
      </c>
      <c r="I24" s="50">
        <f t="shared" si="1"/>
        <v>40</v>
      </c>
      <c r="K24" s="48">
        <v>4</v>
      </c>
    </row>
    <row r="25" spans="1:11" hidden="1">
      <c r="B25" s="77" t="s">
        <v>13</v>
      </c>
      <c r="C25" s="78">
        <f>INT(Analyseperiode/$C$19)+1</f>
        <v>2</v>
      </c>
      <c r="F25" s="48">
        <v>23</v>
      </c>
      <c r="G25" s="48">
        <v>22</v>
      </c>
      <c r="H25" s="50">
        <f t="shared" si="2"/>
        <v>9500</v>
      </c>
      <c r="I25" s="50">
        <f t="shared" si="1"/>
        <v>50</v>
      </c>
      <c r="K25" s="48">
        <v>5</v>
      </c>
    </row>
    <row r="26" spans="1:11" hidden="1">
      <c r="B26" s="77" t="s">
        <v>12</v>
      </c>
      <c r="C26" s="79">
        <f>(1-(1+Diskonteringsrente)^(-$C$25*$C$19))/(1-(1+Diskonteringsrente)^(-$C$19))+((Analyseperiode-$C$19*$C$25)/$C$19)*(1+Diskonteringsrente)^-Analyseperiode</f>
        <v>0.99999999999999978</v>
      </c>
      <c r="F26" s="48">
        <v>24</v>
      </c>
      <c r="G26" s="48">
        <v>23</v>
      </c>
      <c r="H26" s="50">
        <f t="shared" si="2"/>
        <v>10000</v>
      </c>
      <c r="I26" s="50">
        <f t="shared" si="1"/>
        <v>60</v>
      </c>
      <c r="K26" s="48">
        <v>6</v>
      </c>
    </row>
    <row r="27" spans="1:11" hidden="1">
      <c r="B27" s="77"/>
      <c r="C27" s="78"/>
      <c r="F27" s="48">
        <v>25</v>
      </c>
      <c r="G27" s="48">
        <v>24</v>
      </c>
      <c r="H27" s="50">
        <f t="shared" si="2"/>
        <v>10500</v>
      </c>
      <c r="I27" s="50">
        <f t="shared" si="1"/>
        <v>70</v>
      </c>
      <c r="K27" s="48">
        <v>7</v>
      </c>
    </row>
    <row r="28" spans="1:11">
      <c r="B28" s="80" t="s">
        <v>11</v>
      </c>
      <c r="C28" s="81" t="e">
        <f>C29+C30+C31</f>
        <v>#VALUE!</v>
      </c>
      <c r="F28" s="48">
        <v>26</v>
      </c>
      <c r="G28" s="48">
        <v>25</v>
      </c>
      <c r="H28" s="50">
        <f t="shared" si="2"/>
        <v>11000</v>
      </c>
      <c r="I28" s="50">
        <f t="shared" si="1"/>
        <v>80</v>
      </c>
      <c r="K28" s="48">
        <v>8</v>
      </c>
    </row>
    <row r="29" spans="1:11">
      <c r="B29" s="77" t="s">
        <v>17</v>
      </c>
      <c r="C29" s="78" t="e">
        <f>C16*C26*C15</f>
        <v>#VALUE!</v>
      </c>
      <c r="F29" s="48">
        <v>28</v>
      </c>
      <c r="G29" s="48">
        <v>26</v>
      </c>
      <c r="H29" s="50">
        <f t="shared" si="2"/>
        <v>11500</v>
      </c>
      <c r="I29" s="50">
        <f t="shared" si="1"/>
        <v>90</v>
      </c>
      <c r="K29" s="48">
        <v>9</v>
      </c>
    </row>
    <row r="30" spans="1:11">
      <c r="B30" s="77" t="s">
        <v>69</v>
      </c>
      <c r="C30" s="78" t="e">
        <f>$C$17*C15*Afaktor</f>
        <v>#VALUE!</v>
      </c>
      <c r="F30" s="48">
        <v>29</v>
      </c>
      <c r="G30" s="48">
        <v>28</v>
      </c>
      <c r="H30" s="50">
        <f t="shared" si="2"/>
        <v>12000</v>
      </c>
      <c r="I30" s="50">
        <f t="shared" si="1"/>
        <v>100</v>
      </c>
      <c r="K30" s="48">
        <v>10</v>
      </c>
    </row>
    <row r="31" spans="1:11">
      <c r="B31" s="77" t="s">
        <v>59</v>
      </c>
      <c r="C31" s="82" t="e">
        <f>C18*(C30+C29)*Skyggepris</f>
        <v>#VALUE!</v>
      </c>
      <c r="F31" s="48">
        <v>30</v>
      </c>
      <c r="G31" s="48">
        <v>29</v>
      </c>
      <c r="H31" s="50">
        <f t="shared" si="2"/>
        <v>12500</v>
      </c>
      <c r="I31" s="50">
        <f t="shared" si="1"/>
        <v>110</v>
      </c>
      <c r="K31" s="48">
        <v>11</v>
      </c>
    </row>
    <row r="32" spans="1:11">
      <c r="B32" s="80" t="s">
        <v>14</v>
      </c>
      <c r="C32" s="81" t="e">
        <f>C22-C28</f>
        <v>#VALUE!</v>
      </c>
      <c r="D32" s="48" t="s">
        <v>61</v>
      </c>
      <c r="F32" s="48">
        <v>31</v>
      </c>
      <c r="G32" s="48">
        <v>30</v>
      </c>
      <c r="H32" s="50">
        <f t="shared" si="2"/>
        <v>13000</v>
      </c>
      <c r="I32" s="50">
        <f t="shared" si="1"/>
        <v>120</v>
      </c>
      <c r="K32" s="48">
        <v>12</v>
      </c>
    </row>
    <row r="33" spans="2:11" ht="15" thickBot="1">
      <c r="B33" s="83" t="s">
        <v>57</v>
      </c>
      <c r="C33" s="84" t="e">
        <f>IF(C18=1,C32/(C29+C30), "Ikke relevant")</f>
        <v>#VALUE!</v>
      </c>
      <c r="D33" s="48" t="s">
        <v>62</v>
      </c>
      <c r="F33" s="48">
        <v>32</v>
      </c>
      <c r="G33" s="48">
        <v>31</v>
      </c>
      <c r="H33" s="50">
        <f t="shared" si="2"/>
        <v>13500</v>
      </c>
      <c r="I33" s="50">
        <f t="shared" si="1"/>
        <v>130</v>
      </c>
      <c r="K33" s="48">
        <v>13</v>
      </c>
    </row>
    <row r="34" spans="2:11">
      <c r="F34" s="48">
        <v>33</v>
      </c>
      <c r="G34" s="48">
        <v>32</v>
      </c>
      <c r="H34" s="50">
        <f t="shared" si="2"/>
        <v>14000</v>
      </c>
      <c r="I34" s="50">
        <f t="shared" si="1"/>
        <v>140</v>
      </c>
      <c r="K34" s="48">
        <v>14</v>
      </c>
    </row>
    <row r="35" spans="2:11" ht="15" thickBot="1">
      <c r="B35" s="74" t="s">
        <v>60</v>
      </c>
      <c r="C35" s="51"/>
      <c r="F35" s="48">
        <v>34</v>
      </c>
      <c r="G35" s="48">
        <v>33</v>
      </c>
      <c r="H35" s="50">
        <f t="shared" si="2"/>
        <v>14500</v>
      </c>
      <c r="I35" s="50">
        <f t="shared" si="1"/>
        <v>150</v>
      </c>
      <c r="K35" s="48">
        <v>15</v>
      </c>
    </row>
    <row r="36" spans="2:11">
      <c r="B36" s="107" t="s">
        <v>131</v>
      </c>
      <c r="C36" s="108"/>
      <c r="D36" s="85"/>
      <c r="F36" s="48">
        <v>35</v>
      </c>
      <c r="G36" s="48">
        <v>34</v>
      </c>
      <c r="H36" s="50">
        <f t="shared" si="2"/>
        <v>15000</v>
      </c>
      <c r="I36" s="50">
        <f t="shared" si="1"/>
        <v>160</v>
      </c>
      <c r="K36" s="48">
        <v>16</v>
      </c>
    </row>
    <row r="37" spans="2:11">
      <c r="B37" s="109"/>
      <c r="C37" s="110"/>
      <c r="D37" s="85"/>
      <c r="F37" s="48">
        <v>36</v>
      </c>
      <c r="G37" s="48">
        <v>35</v>
      </c>
      <c r="H37" s="50">
        <f t="shared" si="2"/>
        <v>15500</v>
      </c>
      <c r="I37" s="50">
        <f t="shared" si="1"/>
        <v>170</v>
      </c>
      <c r="K37" s="48">
        <v>17</v>
      </c>
    </row>
    <row r="38" spans="2:11">
      <c r="B38" s="109"/>
      <c r="C38" s="110"/>
      <c r="D38" s="85"/>
      <c r="F38" s="48">
        <v>37</v>
      </c>
      <c r="G38" s="48">
        <v>36</v>
      </c>
      <c r="H38" s="50">
        <f t="shared" si="2"/>
        <v>16000</v>
      </c>
      <c r="I38" s="50">
        <f t="shared" si="1"/>
        <v>180</v>
      </c>
      <c r="K38" s="48">
        <v>18</v>
      </c>
    </row>
    <row r="39" spans="2:11">
      <c r="B39" s="109"/>
      <c r="C39" s="110"/>
      <c r="D39" s="85"/>
      <c r="F39" s="48">
        <v>38</v>
      </c>
      <c r="G39" s="48">
        <v>37</v>
      </c>
      <c r="H39" s="50">
        <f t="shared" si="2"/>
        <v>16500</v>
      </c>
      <c r="I39" s="50">
        <f t="shared" si="1"/>
        <v>190</v>
      </c>
      <c r="K39" s="48">
        <v>19</v>
      </c>
    </row>
    <row r="40" spans="2:11">
      <c r="B40" s="109"/>
      <c r="C40" s="110"/>
      <c r="D40" s="85"/>
      <c r="F40" s="48">
        <v>39</v>
      </c>
      <c r="G40" s="48">
        <v>38</v>
      </c>
      <c r="H40" s="50">
        <f t="shared" si="2"/>
        <v>17000</v>
      </c>
      <c r="I40" s="50">
        <f t="shared" si="1"/>
        <v>200</v>
      </c>
      <c r="K40" s="48">
        <v>20</v>
      </c>
    </row>
    <row r="41" spans="2:11">
      <c r="B41" s="109"/>
      <c r="C41" s="110"/>
      <c r="D41" s="85"/>
      <c r="F41" s="48">
        <v>40</v>
      </c>
      <c r="G41" s="48">
        <v>39</v>
      </c>
      <c r="H41" s="50">
        <f t="shared" si="2"/>
        <v>17500</v>
      </c>
      <c r="I41" s="50">
        <f t="shared" si="1"/>
        <v>210</v>
      </c>
      <c r="K41" s="48">
        <v>21</v>
      </c>
    </row>
    <row r="42" spans="2:11">
      <c r="B42" s="109"/>
      <c r="C42" s="110"/>
      <c r="D42" s="85"/>
      <c r="F42" s="48">
        <v>41</v>
      </c>
      <c r="G42" s="48">
        <v>40</v>
      </c>
      <c r="H42" s="50">
        <f t="shared" si="2"/>
        <v>18000</v>
      </c>
      <c r="I42" s="50">
        <f t="shared" si="1"/>
        <v>220</v>
      </c>
      <c r="K42" s="48">
        <v>22</v>
      </c>
    </row>
    <row r="43" spans="2:11">
      <c r="B43" s="109"/>
      <c r="C43" s="110"/>
      <c r="D43" s="85"/>
      <c r="F43" s="48">
        <v>42</v>
      </c>
      <c r="G43" s="48">
        <v>41</v>
      </c>
      <c r="H43" s="50">
        <f t="shared" si="2"/>
        <v>18500</v>
      </c>
      <c r="I43" s="50">
        <f t="shared" si="1"/>
        <v>230</v>
      </c>
      <c r="K43" s="48">
        <v>23</v>
      </c>
    </row>
    <row r="44" spans="2:11">
      <c r="B44" s="109"/>
      <c r="C44" s="110"/>
      <c r="D44" s="85"/>
      <c r="F44" s="48">
        <v>43</v>
      </c>
      <c r="G44" s="48">
        <v>42</v>
      </c>
      <c r="H44" s="50">
        <f t="shared" si="2"/>
        <v>19000</v>
      </c>
      <c r="I44" s="50">
        <f t="shared" si="1"/>
        <v>240</v>
      </c>
      <c r="K44" s="48">
        <v>24</v>
      </c>
    </row>
    <row r="45" spans="2:11">
      <c r="B45" s="109"/>
      <c r="C45" s="110"/>
      <c r="D45" s="85"/>
      <c r="F45" s="48">
        <v>44</v>
      </c>
      <c r="G45" s="48">
        <v>43</v>
      </c>
      <c r="H45" s="50">
        <f t="shared" si="2"/>
        <v>19500</v>
      </c>
      <c r="I45" s="50">
        <f t="shared" si="1"/>
        <v>250</v>
      </c>
      <c r="K45" s="48">
        <v>25</v>
      </c>
    </row>
    <row r="46" spans="2:11">
      <c r="B46" s="109"/>
      <c r="C46" s="110"/>
      <c r="D46" s="85"/>
      <c r="F46" s="48">
        <v>45</v>
      </c>
      <c r="G46" s="48">
        <v>44</v>
      </c>
      <c r="H46" s="50">
        <f t="shared" si="2"/>
        <v>20000</v>
      </c>
      <c r="I46" s="50">
        <f t="shared" si="1"/>
        <v>260</v>
      </c>
      <c r="K46" s="48">
        <v>26</v>
      </c>
    </row>
    <row r="47" spans="2:11">
      <c r="B47" s="109"/>
      <c r="C47" s="110"/>
      <c r="D47" s="85"/>
      <c r="F47" s="48">
        <v>46</v>
      </c>
      <c r="G47" s="48">
        <v>45</v>
      </c>
      <c r="H47" s="50">
        <f t="shared" si="2"/>
        <v>20500</v>
      </c>
      <c r="I47" s="50">
        <f t="shared" si="1"/>
        <v>270</v>
      </c>
      <c r="K47" s="48">
        <v>27</v>
      </c>
    </row>
    <row r="48" spans="2:11">
      <c r="B48" s="109"/>
      <c r="C48" s="110"/>
      <c r="D48" s="85"/>
      <c r="F48" s="48">
        <v>47</v>
      </c>
      <c r="G48" s="48">
        <v>46</v>
      </c>
      <c r="H48" s="50">
        <f t="shared" si="2"/>
        <v>21000</v>
      </c>
      <c r="I48" s="50">
        <f t="shared" si="1"/>
        <v>280</v>
      </c>
      <c r="K48" s="48">
        <v>28</v>
      </c>
    </row>
    <row r="49" spans="2:11">
      <c r="B49" s="109"/>
      <c r="C49" s="110"/>
      <c r="D49" s="85"/>
      <c r="F49" s="48">
        <v>48</v>
      </c>
      <c r="G49" s="48">
        <v>47</v>
      </c>
      <c r="H49" s="50">
        <f t="shared" si="2"/>
        <v>21500</v>
      </c>
      <c r="I49" s="50">
        <f t="shared" si="1"/>
        <v>290</v>
      </c>
      <c r="K49" s="48">
        <v>29</v>
      </c>
    </row>
    <row r="50" spans="2:11">
      <c r="B50" s="109"/>
      <c r="C50" s="110"/>
      <c r="D50" s="85"/>
      <c r="F50" s="48">
        <v>49</v>
      </c>
      <c r="G50" s="48">
        <v>48</v>
      </c>
      <c r="H50" s="50">
        <f t="shared" si="2"/>
        <v>22000</v>
      </c>
      <c r="I50" s="50">
        <f t="shared" si="1"/>
        <v>300</v>
      </c>
      <c r="K50" s="48">
        <v>30</v>
      </c>
    </row>
    <row r="51" spans="2:11">
      <c r="B51" s="109"/>
      <c r="C51" s="110"/>
      <c r="D51" s="85"/>
      <c r="F51" s="48">
        <v>50</v>
      </c>
      <c r="G51" s="48">
        <v>49</v>
      </c>
      <c r="H51" s="50">
        <f t="shared" si="2"/>
        <v>22500</v>
      </c>
      <c r="I51" s="50">
        <f t="shared" si="1"/>
        <v>310</v>
      </c>
      <c r="K51" s="48">
        <v>31</v>
      </c>
    </row>
    <row r="52" spans="2:11" ht="15" thickBot="1">
      <c r="B52" s="111"/>
      <c r="C52" s="112"/>
      <c r="F52" s="48">
        <v>51</v>
      </c>
      <c r="G52" s="48">
        <v>50</v>
      </c>
      <c r="H52" s="50">
        <f t="shared" si="2"/>
        <v>23000</v>
      </c>
      <c r="I52" s="50">
        <f t="shared" si="1"/>
        <v>320</v>
      </c>
      <c r="K52" s="48">
        <v>32</v>
      </c>
    </row>
    <row r="53" spans="2:11">
      <c r="F53" s="48">
        <v>52</v>
      </c>
      <c r="G53" s="48">
        <v>51</v>
      </c>
      <c r="H53" s="50">
        <f t="shared" si="2"/>
        <v>23500</v>
      </c>
      <c r="I53" s="50">
        <f t="shared" si="1"/>
        <v>330</v>
      </c>
      <c r="K53" s="48">
        <v>33</v>
      </c>
    </row>
    <row r="54" spans="2:11">
      <c r="F54" s="48">
        <v>53</v>
      </c>
      <c r="G54" s="48">
        <v>52</v>
      </c>
      <c r="H54" s="50">
        <f t="shared" si="2"/>
        <v>24000</v>
      </c>
      <c r="I54" s="50">
        <f t="shared" si="1"/>
        <v>340</v>
      </c>
      <c r="K54" s="48">
        <v>34</v>
      </c>
    </row>
    <row r="55" spans="2:11">
      <c r="F55" s="48">
        <v>54</v>
      </c>
      <c r="G55" s="48">
        <v>53</v>
      </c>
      <c r="H55" s="50">
        <f t="shared" si="2"/>
        <v>24500</v>
      </c>
      <c r="I55" s="50">
        <f t="shared" si="1"/>
        <v>350</v>
      </c>
      <c r="K55" s="48">
        <v>35</v>
      </c>
    </row>
    <row r="56" spans="2:11">
      <c r="F56" s="48">
        <v>55</v>
      </c>
      <c r="G56" s="48">
        <v>54</v>
      </c>
      <c r="H56" s="50">
        <f t="shared" si="2"/>
        <v>25000</v>
      </c>
      <c r="I56" s="50">
        <f t="shared" si="1"/>
        <v>360</v>
      </c>
      <c r="K56" s="48">
        <v>36</v>
      </c>
    </row>
    <row r="57" spans="2:11">
      <c r="F57" s="48">
        <v>56</v>
      </c>
      <c r="G57" s="48">
        <v>55</v>
      </c>
      <c r="H57" s="50">
        <f t="shared" si="2"/>
        <v>25500</v>
      </c>
      <c r="I57" s="50">
        <f t="shared" si="1"/>
        <v>370</v>
      </c>
      <c r="K57" s="48">
        <v>37</v>
      </c>
    </row>
    <row r="58" spans="2:11">
      <c r="F58" s="48">
        <v>57</v>
      </c>
      <c r="G58" s="48">
        <v>56</v>
      </c>
      <c r="H58" s="50">
        <f t="shared" si="2"/>
        <v>26000</v>
      </c>
      <c r="I58" s="50">
        <f t="shared" si="1"/>
        <v>380</v>
      </c>
      <c r="K58" s="48">
        <v>38</v>
      </c>
    </row>
    <row r="59" spans="2:11">
      <c r="F59" s="48">
        <v>58</v>
      </c>
      <c r="G59" s="48">
        <v>57</v>
      </c>
      <c r="H59" s="50">
        <f t="shared" si="2"/>
        <v>26500</v>
      </c>
      <c r="I59" s="50">
        <f t="shared" si="1"/>
        <v>390</v>
      </c>
      <c r="K59" s="48">
        <v>39</v>
      </c>
    </row>
    <row r="60" spans="2:11">
      <c r="F60" s="48">
        <v>59</v>
      </c>
      <c r="G60" s="48">
        <v>58</v>
      </c>
      <c r="H60" s="50">
        <f t="shared" si="2"/>
        <v>27000</v>
      </c>
      <c r="I60" s="50">
        <f t="shared" si="1"/>
        <v>400</v>
      </c>
      <c r="K60" s="48">
        <v>40</v>
      </c>
    </row>
    <row r="61" spans="2:11">
      <c r="F61" s="48">
        <v>60</v>
      </c>
      <c r="G61" s="48">
        <v>59</v>
      </c>
      <c r="H61" s="50">
        <f t="shared" si="2"/>
        <v>27500</v>
      </c>
      <c r="I61" s="50">
        <f t="shared" si="1"/>
        <v>410</v>
      </c>
      <c r="K61" s="48">
        <v>41</v>
      </c>
    </row>
    <row r="62" spans="2:11">
      <c r="F62" s="48">
        <v>61</v>
      </c>
      <c r="G62" s="48">
        <v>60</v>
      </c>
      <c r="H62" s="50">
        <f t="shared" si="2"/>
        <v>28000</v>
      </c>
      <c r="I62" s="50">
        <f t="shared" si="1"/>
        <v>420</v>
      </c>
      <c r="K62" s="48">
        <v>42</v>
      </c>
    </row>
    <row r="63" spans="2:11">
      <c r="F63" s="48">
        <v>62</v>
      </c>
      <c r="G63" s="48">
        <v>61</v>
      </c>
      <c r="H63" s="50">
        <f t="shared" si="2"/>
        <v>28500</v>
      </c>
      <c r="I63" s="50">
        <f t="shared" si="1"/>
        <v>430</v>
      </c>
      <c r="K63" s="48">
        <v>43</v>
      </c>
    </row>
    <row r="64" spans="2:11">
      <c r="F64" s="48">
        <v>63</v>
      </c>
      <c r="G64" s="48">
        <v>62</v>
      </c>
      <c r="H64" s="50">
        <f t="shared" si="2"/>
        <v>29000</v>
      </c>
      <c r="I64" s="50">
        <f t="shared" si="1"/>
        <v>440</v>
      </c>
      <c r="K64" s="48">
        <v>44</v>
      </c>
    </row>
    <row r="65" spans="6:11">
      <c r="F65" s="48">
        <v>64</v>
      </c>
      <c r="G65" s="48">
        <v>63</v>
      </c>
      <c r="H65" s="50">
        <f t="shared" si="2"/>
        <v>29500</v>
      </c>
      <c r="I65" s="50">
        <f t="shared" si="1"/>
        <v>450</v>
      </c>
      <c r="K65" s="48">
        <v>45</v>
      </c>
    </row>
    <row r="66" spans="6:11">
      <c r="F66" s="48">
        <v>65</v>
      </c>
      <c r="G66" s="48">
        <v>64</v>
      </c>
      <c r="H66" s="50">
        <f t="shared" si="2"/>
        <v>30000</v>
      </c>
      <c r="I66" s="50">
        <f t="shared" si="1"/>
        <v>460</v>
      </c>
      <c r="K66" s="48">
        <v>46</v>
      </c>
    </row>
    <row r="67" spans="6:11">
      <c r="F67" s="48">
        <v>66</v>
      </c>
      <c r="G67" s="48">
        <v>65</v>
      </c>
      <c r="H67" s="50">
        <f t="shared" si="2"/>
        <v>30500</v>
      </c>
      <c r="I67" s="50">
        <f t="shared" si="1"/>
        <v>470</v>
      </c>
      <c r="K67" s="48">
        <v>47</v>
      </c>
    </row>
    <row r="68" spans="6:11">
      <c r="F68" s="48">
        <v>67</v>
      </c>
      <c r="G68" s="48">
        <v>66</v>
      </c>
      <c r="H68" s="50">
        <f t="shared" si="2"/>
        <v>31000</v>
      </c>
      <c r="I68" s="50">
        <f t="shared" si="1"/>
        <v>480</v>
      </c>
      <c r="K68" s="48">
        <v>48</v>
      </c>
    </row>
    <row r="69" spans="6:11">
      <c r="F69" s="48">
        <v>68</v>
      </c>
      <c r="G69" s="48">
        <v>67</v>
      </c>
      <c r="H69" s="50">
        <f t="shared" si="2"/>
        <v>31500</v>
      </c>
      <c r="I69" s="50">
        <f t="shared" si="1"/>
        <v>490</v>
      </c>
      <c r="K69" s="48">
        <v>49</v>
      </c>
    </row>
    <row r="70" spans="6:11">
      <c r="F70" s="48">
        <v>69</v>
      </c>
      <c r="G70" s="48">
        <v>68</v>
      </c>
      <c r="H70" s="50">
        <f t="shared" si="2"/>
        <v>32000</v>
      </c>
      <c r="I70" s="50">
        <f t="shared" si="1"/>
        <v>500</v>
      </c>
      <c r="K70" s="48">
        <v>50</v>
      </c>
    </row>
    <row r="71" spans="6:11">
      <c r="F71" s="48">
        <v>70</v>
      </c>
      <c r="G71" s="48">
        <v>69</v>
      </c>
      <c r="H71" s="50">
        <f t="shared" si="2"/>
        <v>32500</v>
      </c>
      <c r="I71" s="50">
        <f t="shared" ref="I71:I134" si="3">IF(I$5=0,1000*K71/100,$I$5*K71/100)</f>
        <v>510</v>
      </c>
      <c r="K71" s="48">
        <v>51</v>
      </c>
    </row>
    <row r="72" spans="6:11">
      <c r="F72" s="48">
        <v>71</v>
      </c>
      <c r="G72" s="48">
        <v>70</v>
      </c>
      <c r="H72" s="50">
        <f t="shared" si="2"/>
        <v>33000</v>
      </c>
      <c r="I72" s="50">
        <f t="shared" si="3"/>
        <v>520</v>
      </c>
      <c r="K72" s="48">
        <v>52</v>
      </c>
    </row>
    <row r="73" spans="6:11">
      <c r="F73" s="48">
        <v>72</v>
      </c>
      <c r="G73" s="48">
        <v>71</v>
      </c>
      <c r="H73" s="50">
        <f t="shared" si="2"/>
        <v>33500</v>
      </c>
      <c r="I73" s="50">
        <f t="shared" si="3"/>
        <v>530</v>
      </c>
      <c r="K73" s="48">
        <v>53</v>
      </c>
    </row>
    <row r="74" spans="6:11">
      <c r="F74" s="48">
        <v>73</v>
      </c>
      <c r="G74" s="48">
        <v>72</v>
      </c>
      <c r="H74" s="50">
        <f t="shared" si="2"/>
        <v>34000</v>
      </c>
      <c r="I74" s="50">
        <f t="shared" si="3"/>
        <v>540</v>
      </c>
      <c r="K74" s="48">
        <v>54</v>
      </c>
    </row>
    <row r="75" spans="6:11">
      <c r="F75" s="48">
        <v>74</v>
      </c>
      <c r="G75" s="48">
        <v>73</v>
      </c>
      <c r="H75" s="50">
        <f t="shared" si="2"/>
        <v>34500</v>
      </c>
      <c r="I75" s="50">
        <f t="shared" si="3"/>
        <v>550</v>
      </c>
      <c r="K75" s="48">
        <v>55</v>
      </c>
    </row>
    <row r="76" spans="6:11">
      <c r="F76" s="48">
        <v>75</v>
      </c>
      <c r="G76" s="48">
        <v>74</v>
      </c>
      <c r="H76" s="50">
        <f t="shared" si="2"/>
        <v>35000</v>
      </c>
      <c r="I76" s="50">
        <f t="shared" si="3"/>
        <v>560</v>
      </c>
      <c r="K76" s="48">
        <v>56</v>
      </c>
    </row>
    <row r="77" spans="6:11">
      <c r="F77" s="48">
        <v>76</v>
      </c>
      <c r="G77" s="48">
        <v>75</v>
      </c>
      <c r="H77" s="50">
        <f t="shared" si="2"/>
        <v>35500</v>
      </c>
      <c r="I77" s="50">
        <f t="shared" si="3"/>
        <v>570</v>
      </c>
      <c r="K77" s="48">
        <v>57</v>
      </c>
    </row>
    <row r="78" spans="6:11">
      <c r="F78" s="48">
        <v>77</v>
      </c>
      <c r="G78" s="48">
        <v>76</v>
      </c>
      <c r="H78" s="50">
        <f t="shared" si="2"/>
        <v>36000</v>
      </c>
      <c r="I78" s="50">
        <f t="shared" si="3"/>
        <v>580</v>
      </c>
      <c r="K78" s="48">
        <v>58</v>
      </c>
    </row>
    <row r="79" spans="6:11">
      <c r="F79" s="48">
        <v>78</v>
      </c>
      <c r="G79" s="48">
        <v>77</v>
      </c>
      <c r="H79" s="50">
        <f t="shared" si="2"/>
        <v>36500</v>
      </c>
      <c r="I79" s="50">
        <f t="shared" si="3"/>
        <v>590</v>
      </c>
      <c r="K79" s="48">
        <v>59</v>
      </c>
    </row>
    <row r="80" spans="6:11">
      <c r="F80" s="48">
        <v>79</v>
      </c>
      <c r="G80" s="48">
        <v>78</v>
      </c>
      <c r="H80" s="50">
        <f t="shared" si="2"/>
        <v>37000</v>
      </c>
      <c r="I80" s="50">
        <f t="shared" si="3"/>
        <v>600</v>
      </c>
      <c r="K80" s="48">
        <v>60</v>
      </c>
    </row>
    <row r="81" spans="6:11">
      <c r="F81" s="48">
        <v>80</v>
      </c>
      <c r="G81" s="48">
        <v>79</v>
      </c>
      <c r="H81" s="50">
        <f t="shared" si="2"/>
        <v>37500</v>
      </c>
      <c r="I81" s="50">
        <f t="shared" si="3"/>
        <v>610</v>
      </c>
      <c r="K81" s="48">
        <v>61</v>
      </c>
    </row>
    <row r="82" spans="6:11">
      <c r="F82" s="48">
        <v>81</v>
      </c>
      <c r="G82" s="48">
        <v>80</v>
      </c>
      <c r="H82" s="50">
        <f t="shared" si="2"/>
        <v>38000</v>
      </c>
      <c r="I82" s="50">
        <f t="shared" si="3"/>
        <v>620</v>
      </c>
      <c r="K82" s="48">
        <v>62</v>
      </c>
    </row>
    <row r="83" spans="6:11">
      <c r="F83" s="48">
        <v>82</v>
      </c>
      <c r="G83" s="48">
        <v>81</v>
      </c>
      <c r="H83" s="50">
        <f t="shared" si="2"/>
        <v>38500</v>
      </c>
      <c r="I83" s="50">
        <f t="shared" si="3"/>
        <v>630</v>
      </c>
      <c r="K83" s="48">
        <v>63</v>
      </c>
    </row>
    <row r="84" spans="6:11">
      <c r="F84" s="48">
        <v>83</v>
      </c>
      <c r="G84" s="48">
        <v>82</v>
      </c>
      <c r="H84" s="50">
        <f t="shared" si="2"/>
        <v>39000</v>
      </c>
      <c r="I84" s="50">
        <f t="shared" si="3"/>
        <v>640</v>
      </c>
      <c r="K84" s="48">
        <v>64</v>
      </c>
    </row>
    <row r="85" spans="6:11">
      <c r="F85" s="48">
        <v>84</v>
      </c>
      <c r="G85" s="48">
        <v>83</v>
      </c>
      <c r="H85" s="50">
        <f t="shared" si="2"/>
        <v>39500</v>
      </c>
      <c r="I85" s="50">
        <f t="shared" si="3"/>
        <v>650</v>
      </c>
      <c r="K85" s="48">
        <v>65</v>
      </c>
    </row>
    <row r="86" spans="6:11">
      <c r="F86" s="48">
        <v>85</v>
      </c>
      <c r="G86" s="48">
        <v>84</v>
      </c>
      <c r="H86" s="50">
        <f t="shared" ref="H86:H149" si="4">$H$5*K100/100</f>
        <v>40000</v>
      </c>
      <c r="I86" s="50">
        <f t="shared" si="3"/>
        <v>660</v>
      </c>
      <c r="K86" s="48">
        <v>66</v>
      </c>
    </row>
    <row r="87" spans="6:11">
      <c r="F87" s="48">
        <v>86</v>
      </c>
      <c r="G87" s="48">
        <v>85</v>
      </c>
      <c r="H87" s="50">
        <f t="shared" si="4"/>
        <v>40500</v>
      </c>
      <c r="I87" s="50">
        <f t="shared" si="3"/>
        <v>670</v>
      </c>
      <c r="K87" s="48">
        <v>67</v>
      </c>
    </row>
    <row r="88" spans="6:11">
      <c r="F88" s="48">
        <v>87</v>
      </c>
      <c r="G88" s="48">
        <v>86</v>
      </c>
      <c r="H88" s="50">
        <f t="shared" si="4"/>
        <v>41000</v>
      </c>
      <c r="I88" s="50">
        <f t="shared" si="3"/>
        <v>680</v>
      </c>
      <c r="K88" s="48">
        <v>68</v>
      </c>
    </row>
    <row r="89" spans="6:11">
      <c r="F89" s="48">
        <v>88</v>
      </c>
      <c r="G89" s="48">
        <v>87</v>
      </c>
      <c r="H89" s="50">
        <f t="shared" si="4"/>
        <v>41500</v>
      </c>
      <c r="I89" s="50">
        <f t="shared" si="3"/>
        <v>690</v>
      </c>
      <c r="K89" s="48">
        <v>69</v>
      </c>
    </row>
    <row r="90" spans="6:11">
      <c r="F90" s="48">
        <v>89</v>
      </c>
      <c r="G90" s="48">
        <v>88</v>
      </c>
      <c r="H90" s="50">
        <f t="shared" si="4"/>
        <v>42000</v>
      </c>
      <c r="I90" s="50">
        <f t="shared" si="3"/>
        <v>700</v>
      </c>
      <c r="K90" s="48">
        <v>70</v>
      </c>
    </row>
    <row r="91" spans="6:11">
      <c r="F91" s="48">
        <v>90</v>
      </c>
      <c r="G91" s="48">
        <v>89</v>
      </c>
      <c r="H91" s="50">
        <f t="shared" si="4"/>
        <v>42500</v>
      </c>
      <c r="I91" s="50">
        <f t="shared" si="3"/>
        <v>710</v>
      </c>
      <c r="K91" s="48">
        <v>71</v>
      </c>
    </row>
    <row r="92" spans="6:11">
      <c r="F92" s="48">
        <v>91</v>
      </c>
      <c r="G92" s="48">
        <v>90</v>
      </c>
      <c r="H92" s="50">
        <f t="shared" si="4"/>
        <v>43000</v>
      </c>
      <c r="I92" s="50">
        <f t="shared" si="3"/>
        <v>720</v>
      </c>
      <c r="K92" s="48">
        <v>72</v>
      </c>
    </row>
    <row r="93" spans="6:11">
      <c r="F93" s="48">
        <v>92</v>
      </c>
      <c r="G93" s="48">
        <v>91</v>
      </c>
      <c r="H93" s="50">
        <f t="shared" si="4"/>
        <v>43500</v>
      </c>
      <c r="I93" s="50">
        <f t="shared" si="3"/>
        <v>730</v>
      </c>
      <c r="K93" s="48">
        <v>73</v>
      </c>
    </row>
    <row r="94" spans="6:11">
      <c r="F94" s="48">
        <v>93</v>
      </c>
      <c r="G94" s="48">
        <v>92</v>
      </c>
      <c r="H94" s="50">
        <f t="shared" si="4"/>
        <v>44000</v>
      </c>
      <c r="I94" s="50">
        <f t="shared" si="3"/>
        <v>740</v>
      </c>
      <c r="K94" s="48">
        <v>74</v>
      </c>
    </row>
    <row r="95" spans="6:11">
      <c r="F95" s="48">
        <v>94</v>
      </c>
      <c r="G95" s="48">
        <v>93</v>
      </c>
      <c r="H95" s="50">
        <f t="shared" si="4"/>
        <v>44500</v>
      </c>
      <c r="I95" s="50">
        <f t="shared" si="3"/>
        <v>750</v>
      </c>
      <c r="K95" s="48">
        <v>75</v>
      </c>
    </row>
    <row r="96" spans="6:11">
      <c r="F96" s="48">
        <v>95</v>
      </c>
      <c r="G96" s="48">
        <v>94</v>
      </c>
      <c r="H96" s="50">
        <f t="shared" si="4"/>
        <v>45000</v>
      </c>
      <c r="I96" s="50">
        <f t="shared" si="3"/>
        <v>760</v>
      </c>
      <c r="K96" s="48">
        <v>76</v>
      </c>
    </row>
    <row r="97" spans="6:11">
      <c r="F97" s="48">
        <v>96</v>
      </c>
      <c r="G97" s="48">
        <v>95</v>
      </c>
      <c r="H97" s="50">
        <f t="shared" si="4"/>
        <v>45500</v>
      </c>
      <c r="I97" s="50">
        <f t="shared" si="3"/>
        <v>770</v>
      </c>
      <c r="K97" s="48">
        <v>77</v>
      </c>
    </row>
    <row r="98" spans="6:11">
      <c r="F98" s="48">
        <v>97</v>
      </c>
      <c r="G98" s="48">
        <v>96</v>
      </c>
      <c r="H98" s="50">
        <f t="shared" si="4"/>
        <v>46000</v>
      </c>
      <c r="I98" s="50">
        <f t="shared" si="3"/>
        <v>780</v>
      </c>
      <c r="K98" s="48">
        <v>78</v>
      </c>
    </row>
    <row r="99" spans="6:11">
      <c r="F99" s="48">
        <v>98</v>
      </c>
      <c r="G99" s="48">
        <v>97</v>
      </c>
      <c r="H99" s="50">
        <f t="shared" si="4"/>
        <v>46500</v>
      </c>
      <c r="I99" s="50">
        <f t="shared" si="3"/>
        <v>790</v>
      </c>
      <c r="K99" s="48">
        <v>79</v>
      </c>
    </row>
    <row r="100" spans="6:11">
      <c r="F100" s="48">
        <v>99</v>
      </c>
      <c r="G100" s="48">
        <v>98</v>
      </c>
      <c r="H100" s="50">
        <f t="shared" si="4"/>
        <v>47000</v>
      </c>
      <c r="I100" s="50">
        <f t="shared" si="3"/>
        <v>800</v>
      </c>
      <c r="K100" s="48">
        <v>80</v>
      </c>
    </row>
    <row r="101" spans="6:11">
      <c r="F101" s="48">
        <v>100</v>
      </c>
      <c r="G101" s="48">
        <v>99</v>
      </c>
      <c r="H101" s="50">
        <f t="shared" si="4"/>
        <v>47500</v>
      </c>
      <c r="I101" s="50">
        <f t="shared" si="3"/>
        <v>810</v>
      </c>
      <c r="K101" s="48">
        <v>81</v>
      </c>
    </row>
    <row r="102" spans="6:11">
      <c r="G102" s="48">
        <v>100</v>
      </c>
      <c r="H102" s="50">
        <f t="shared" si="4"/>
        <v>48000</v>
      </c>
      <c r="I102" s="50">
        <f t="shared" si="3"/>
        <v>820</v>
      </c>
      <c r="K102" s="48">
        <v>82</v>
      </c>
    </row>
    <row r="103" spans="6:11">
      <c r="H103" s="50">
        <f t="shared" si="4"/>
        <v>48500</v>
      </c>
      <c r="I103" s="50">
        <f t="shared" si="3"/>
        <v>830</v>
      </c>
      <c r="K103" s="48">
        <v>83</v>
      </c>
    </row>
    <row r="104" spans="6:11">
      <c r="H104" s="50">
        <f t="shared" si="4"/>
        <v>49000</v>
      </c>
      <c r="I104" s="50">
        <f t="shared" si="3"/>
        <v>840</v>
      </c>
      <c r="K104" s="48">
        <v>84</v>
      </c>
    </row>
    <row r="105" spans="6:11">
      <c r="H105" s="50">
        <f t="shared" si="4"/>
        <v>49500</v>
      </c>
      <c r="I105" s="50">
        <f t="shared" si="3"/>
        <v>850</v>
      </c>
      <c r="K105" s="48">
        <v>85</v>
      </c>
    </row>
    <row r="106" spans="6:11">
      <c r="H106" s="50">
        <f t="shared" si="4"/>
        <v>50000</v>
      </c>
      <c r="I106" s="50">
        <f t="shared" si="3"/>
        <v>860</v>
      </c>
      <c r="K106" s="48">
        <v>86</v>
      </c>
    </row>
    <row r="107" spans="6:11">
      <c r="H107" s="50">
        <f t="shared" si="4"/>
        <v>50500</v>
      </c>
      <c r="I107" s="50">
        <f t="shared" si="3"/>
        <v>870</v>
      </c>
      <c r="K107" s="48">
        <v>87</v>
      </c>
    </row>
    <row r="108" spans="6:11">
      <c r="H108" s="50">
        <f t="shared" si="4"/>
        <v>51000</v>
      </c>
      <c r="I108" s="50">
        <f t="shared" si="3"/>
        <v>880</v>
      </c>
      <c r="K108" s="48">
        <v>88</v>
      </c>
    </row>
    <row r="109" spans="6:11">
      <c r="H109" s="50">
        <f t="shared" si="4"/>
        <v>51500</v>
      </c>
      <c r="I109" s="50">
        <f t="shared" si="3"/>
        <v>890</v>
      </c>
      <c r="K109" s="48">
        <v>89</v>
      </c>
    </row>
    <row r="110" spans="6:11">
      <c r="H110" s="50">
        <f t="shared" si="4"/>
        <v>52000</v>
      </c>
      <c r="I110" s="50">
        <f t="shared" si="3"/>
        <v>900</v>
      </c>
      <c r="K110" s="48">
        <v>90</v>
      </c>
    </row>
    <row r="111" spans="6:11">
      <c r="H111" s="50">
        <f t="shared" si="4"/>
        <v>52500</v>
      </c>
      <c r="I111" s="50">
        <f t="shared" si="3"/>
        <v>910</v>
      </c>
      <c r="K111" s="48">
        <v>91</v>
      </c>
    </row>
    <row r="112" spans="6:11">
      <c r="H112" s="50">
        <f t="shared" si="4"/>
        <v>53000</v>
      </c>
      <c r="I112" s="50">
        <f t="shared" si="3"/>
        <v>920</v>
      </c>
      <c r="K112" s="48">
        <v>92</v>
      </c>
    </row>
    <row r="113" spans="8:11">
      <c r="H113" s="50">
        <f t="shared" si="4"/>
        <v>53500</v>
      </c>
      <c r="I113" s="50">
        <f t="shared" si="3"/>
        <v>930</v>
      </c>
      <c r="K113" s="48">
        <v>93</v>
      </c>
    </row>
    <row r="114" spans="8:11">
      <c r="H114" s="50">
        <f t="shared" si="4"/>
        <v>54000</v>
      </c>
      <c r="I114" s="50">
        <f t="shared" si="3"/>
        <v>940</v>
      </c>
      <c r="K114" s="48">
        <v>94</v>
      </c>
    </row>
    <row r="115" spans="8:11">
      <c r="H115" s="50">
        <f t="shared" si="4"/>
        <v>54500</v>
      </c>
      <c r="I115" s="50">
        <f t="shared" si="3"/>
        <v>950</v>
      </c>
      <c r="K115" s="48">
        <v>95</v>
      </c>
    </row>
    <row r="116" spans="8:11">
      <c r="H116" s="50">
        <f t="shared" si="4"/>
        <v>55000</v>
      </c>
      <c r="I116" s="50">
        <f t="shared" si="3"/>
        <v>960</v>
      </c>
      <c r="K116" s="48">
        <v>96</v>
      </c>
    </row>
    <row r="117" spans="8:11">
      <c r="H117" s="50">
        <f t="shared" si="4"/>
        <v>55500</v>
      </c>
      <c r="I117" s="50">
        <f t="shared" si="3"/>
        <v>970</v>
      </c>
      <c r="K117" s="48">
        <v>97</v>
      </c>
    </row>
    <row r="118" spans="8:11">
      <c r="H118" s="50">
        <f t="shared" si="4"/>
        <v>56000</v>
      </c>
      <c r="I118" s="50">
        <f t="shared" si="3"/>
        <v>980</v>
      </c>
      <c r="K118" s="48">
        <v>98</v>
      </c>
    </row>
    <row r="119" spans="8:11">
      <c r="H119" s="50">
        <f t="shared" si="4"/>
        <v>56500</v>
      </c>
      <c r="I119" s="50">
        <f t="shared" si="3"/>
        <v>990</v>
      </c>
      <c r="K119" s="48">
        <v>99</v>
      </c>
    </row>
    <row r="120" spans="8:11">
      <c r="H120" s="50">
        <f t="shared" si="4"/>
        <v>57000</v>
      </c>
      <c r="I120" s="50">
        <f t="shared" si="3"/>
        <v>1000</v>
      </c>
      <c r="K120" s="48">
        <v>100</v>
      </c>
    </row>
    <row r="121" spans="8:11">
      <c r="H121" s="50">
        <f t="shared" si="4"/>
        <v>57500</v>
      </c>
      <c r="I121" s="50">
        <f t="shared" si="3"/>
        <v>1010</v>
      </c>
      <c r="K121" s="48">
        <v>101</v>
      </c>
    </row>
    <row r="122" spans="8:11">
      <c r="H122" s="50">
        <f t="shared" si="4"/>
        <v>58000</v>
      </c>
      <c r="I122" s="50">
        <f t="shared" si="3"/>
        <v>1020</v>
      </c>
      <c r="K122" s="48">
        <v>102</v>
      </c>
    </row>
    <row r="123" spans="8:11">
      <c r="H123" s="50">
        <f t="shared" si="4"/>
        <v>58500</v>
      </c>
      <c r="I123" s="50">
        <f t="shared" si="3"/>
        <v>1030</v>
      </c>
      <c r="K123" s="48">
        <v>103</v>
      </c>
    </row>
    <row r="124" spans="8:11">
      <c r="H124" s="50">
        <f t="shared" si="4"/>
        <v>59000</v>
      </c>
      <c r="I124" s="50">
        <f t="shared" si="3"/>
        <v>1040</v>
      </c>
      <c r="K124" s="48">
        <v>104</v>
      </c>
    </row>
    <row r="125" spans="8:11">
      <c r="H125" s="50">
        <f t="shared" si="4"/>
        <v>59500</v>
      </c>
      <c r="I125" s="50">
        <f t="shared" si="3"/>
        <v>1050</v>
      </c>
      <c r="K125" s="48">
        <v>105</v>
      </c>
    </row>
    <row r="126" spans="8:11">
      <c r="H126" s="50">
        <f t="shared" si="4"/>
        <v>60000</v>
      </c>
      <c r="I126" s="50">
        <f t="shared" si="3"/>
        <v>1060</v>
      </c>
      <c r="K126" s="48">
        <v>106</v>
      </c>
    </row>
    <row r="127" spans="8:11">
      <c r="H127" s="50">
        <f t="shared" si="4"/>
        <v>60500</v>
      </c>
      <c r="I127" s="50">
        <f t="shared" si="3"/>
        <v>1070</v>
      </c>
      <c r="K127" s="48">
        <v>107</v>
      </c>
    </row>
    <row r="128" spans="8:11">
      <c r="H128" s="50">
        <f t="shared" si="4"/>
        <v>61000</v>
      </c>
      <c r="I128" s="50">
        <f t="shared" si="3"/>
        <v>1080</v>
      </c>
      <c r="K128" s="48">
        <v>108</v>
      </c>
    </row>
    <row r="129" spans="8:11">
      <c r="H129" s="50">
        <f t="shared" si="4"/>
        <v>61500</v>
      </c>
      <c r="I129" s="50">
        <f t="shared" si="3"/>
        <v>1090</v>
      </c>
      <c r="K129" s="48">
        <v>109</v>
      </c>
    </row>
    <row r="130" spans="8:11">
      <c r="H130" s="50">
        <f t="shared" si="4"/>
        <v>62000</v>
      </c>
      <c r="I130" s="50">
        <f t="shared" si="3"/>
        <v>1100</v>
      </c>
      <c r="K130" s="48">
        <v>110</v>
      </c>
    </row>
    <row r="131" spans="8:11">
      <c r="H131" s="50">
        <f t="shared" si="4"/>
        <v>62500</v>
      </c>
      <c r="I131" s="50">
        <f t="shared" si="3"/>
        <v>1110</v>
      </c>
      <c r="K131" s="48">
        <v>111</v>
      </c>
    </row>
    <row r="132" spans="8:11">
      <c r="H132" s="50">
        <f t="shared" si="4"/>
        <v>63000</v>
      </c>
      <c r="I132" s="50">
        <f t="shared" si="3"/>
        <v>1120</v>
      </c>
      <c r="K132" s="48">
        <v>112</v>
      </c>
    </row>
    <row r="133" spans="8:11">
      <c r="H133" s="50">
        <f t="shared" si="4"/>
        <v>63500</v>
      </c>
      <c r="I133" s="50">
        <f t="shared" si="3"/>
        <v>1130</v>
      </c>
      <c r="K133" s="48">
        <v>113</v>
      </c>
    </row>
    <row r="134" spans="8:11">
      <c r="H134" s="50">
        <f t="shared" si="4"/>
        <v>64000</v>
      </c>
      <c r="I134" s="50">
        <f t="shared" si="3"/>
        <v>1140</v>
      </c>
      <c r="K134" s="48">
        <v>114</v>
      </c>
    </row>
    <row r="135" spans="8:11">
      <c r="H135" s="50">
        <f t="shared" si="4"/>
        <v>64500</v>
      </c>
      <c r="I135" s="50">
        <f t="shared" ref="I135:I198" si="5">IF(I$5=0,1000*K135/100,$I$5*K135/100)</f>
        <v>1150</v>
      </c>
      <c r="K135" s="48">
        <v>115</v>
      </c>
    </row>
    <row r="136" spans="8:11">
      <c r="H136" s="50">
        <f t="shared" si="4"/>
        <v>65000</v>
      </c>
      <c r="I136" s="50">
        <f t="shared" si="5"/>
        <v>1160</v>
      </c>
      <c r="K136" s="48">
        <v>116</v>
      </c>
    </row>
    <row r="137" spans="8:11">
      <c r="H137" s="50">
        <f t="shared" si="4"/>
        <v>65500</v>
      </c>
      <c r="I137" s="50">
        <f t="shared" si="5"/>
        <v>1170</v>
      </c>
      <c r="K137" s="48">
        <v>117</v>
      </c>
    </row>
    <row r="138" spans="8:11">
      <c r="H138" s="50">
        <f t="shared" si="4"/>
        <v>66000</v>
      </c>
      <c r="I138" s="50">
        <f t="shared" si="5"/>
        <v>1180</v>
      </c>
      <c r="K138" s="48">
        <v>118</v>
      </c>
    </row>
    <row r="139" spans="8:11">
      <c r="H139" s="50">
        <f t="shared" si="4"/>
        <v>66500</v>
      </c>
      <c r="I139" s="50">
        <f t="shared" si="5"/>
        <v>1190</v>
      </c>
      <c r="K139" s="48">
        <v>119</v>
      </c>
    </row>
    <row r="140" spans="8:11">
      <c r="H140" s="50">
        <f t="shared" si="4"/>
        <v>67000</v>
      </c>
      <c r="I140" s="50">
        <f t="shared" si="5"/>
        <v>1200</v>
      </c>
      <c r="K140" s="48">
        <v>120</v>
      </c>
    </row>
    <row r="141" spans="8:11">
      <c r="H141" s="50">
        <f t="shared" si="4"/>
        <v>67500</v>
      </c>
      <c r="I141" s="50">
        <f t="shared" si="5"/>
        <v>1210</v>
      </c>
      <c r="K141" s="48">
        <v>121</v>
      </c>
    </row>
    <row r="142" spans="8:11">
      <c r="H142" s="50">
        <f t="shared" si="4"/>
        <v>68000</v>
      </c>
      <c r="I142" s="50">
        <f t="shared" si="5"/>
        <v>1220</v>
      </c>
      <c r="K142" s="48">
        <v>122</v>
      </c>
    </row>
    <row r="143" spans="8:11">
      <c r="H143" s="50">
        <f t="shared" si="4"/>
        <v>68500</v>
      </c>
      <c r="I143" s="50">
        <f t="shared" si="5"/>
        <v>1230</v>
      </c>
      <c r="K143" s="48">
        <v>123</v>
      </c>
    </row>
    <row r="144" spans="8:11">
      <c r="H144" s="50">
        <f t="shared" si="4"/>
        <v>69000</v>
      </c>
      <c r="I144" s="50">
        <f t="shared" si="5"/>
        <v>1240</v>
      </c>
      <c r="K144" s="48">
        <v>124</v>
      </c>
    </row>
    <row r="145" spans="8:11">
      <c r="H145" s="50">
        <f t="shared" si="4"/>
        <v>69500</v>
      </c>
      <c r="I145" s="50">
        <f t="shared" si="5"/>
        <v>1250</v>
      </c>
      <c r="K145" s="48">
        <v>125</v>
      </c>
    </row>
    <row r="146" spans="8:11">
      <c r="H146" s="50">
        <f t="shared" si="4"/>
        <v>70000</v>
      </c>
      <c r="I146" s="50">
        <f t="shared" si="5"/>
        <v>1260</v>
      </c>
      <c r="K146" s="48">
        <v>126</v>
      </c>
    </row>
    <row r="147" spans="8:11">
      <c r="H147" s="50">
        <f t="shared" si="4"/>
        <v>70500</v>
      </c>
      <c r="I147" s="50">
        <f t="shared" si="5"/>
        <v>1270</v>
      </c>
      <c r="K147" s="48">
        <v>127</v>
      </c>
    </row>
    <row r="148" spans="8:11">
      <c r="H148" s="50">
        <f t="shared" si="4"/>
        <v>71000</v>
      </c>
      <c r="I148" s="50">
        <f t="shared" si="5"/>
        <v>1280</v>
      </c>
      <c r="K148" s="48">
        <v>128</v>
      </c>
    </row>
    <row r="149" spans="8:11">
      <c r="H149" s="50">
        <f t="shared" si="4"/>
        <v>71500</v>
      </c>
      <c r="I149" s="50">
        <f t="shared" si="5"/>
        <v>1290</v>
      </c>
      <c r="K149" s="48">
        <v>129</v>
      </c>
    </row>
    <row r="150" spans="8:11">
      <c r="H150" s="50">
        <f t="shared" ref="H150:H213" si="6">$H$5*K164/100</f>
        <v>72000</v>
      </c>
      <c r="I150" s="50">
        <f t="shared" si="5"/>
        <v>1300</v>
      </c>
      <c r="K150" s="48">
        <v>130</v>
      </c>
    </row>
    <row r="151" spans="8:11">
      <c r="H151" s="50">
        <f t="shared" si="6"/>
        <v>72500</v>
      </c>
      <c r="I151" s="50">
        <f t="shared" si="5"/>
        <v>1310</v>
      </c>
      <c r="K151" s="48">
        <v>131</v>
      </c>
    </row>
    <row r="152" spans="8:11">
      <c r="H152" s="50">
        <f t="shared" si="6"/>
        <v>73000</v>
      </c>
      <c r="I152" s="50">
        <f t="shared" si="5"/>
        <v>1320</v>
      </c>
      <c r="K152" s="48">
        <v>132</v>
      </c>
    </row>
    <row r="153" spans="8:11">
      <c r="H153" s="50">
        <f t="shared" si="6"/>
        <v>73500</v>
      </c>
      <c r="I153" s="50">
        <f t="shared" si="5"/>
        <v>1330</v>
      </c>
      <c r="K153" s="48">
        <v>133</v>
      </c>
    </row>
    <row r="154" spans="8:11">
      <c r="H154" s="50">
        <f t="shared" si="6"/>
        <v>74000</v>
      </c>
      <c r="I154" s="50">
        <f t="shared" si="5"/>
        <v>1340</v>
      </c>
      <c r="K154" s="48">
        <v>134</v>
      </c>
    </row>
    <row r="155" spans="8:11">
      <c r="H155" s="50">
        <f t="shared" si="6"/>
        <v>74500</v>
      </c>
      <c r="I155" s="50">
        <f t="shared" si="5"/>
        <v>1350</v>
      </c>
      <c r="K155" s="48">
        <v>135</v>
      </c>
    </row>
    <row r="156" spans="8:11">
      <c r="H156" s="50">
        <f t="shared" si="6"/>
        <v>75000</v>
      </c>
      <c r="I156" s="50">
        <f t="shared" si="5"/>
        <v>1360</v>
      </c>
      <c r="K156" s="48">
        <v>136</v>
      </c>
    </row>
    <row r="157" spans="8:11">
      <c r="H157" s="50">
        <f t="shared" si="6"/>
        <v>75500</v>
      </c>
      <c r="I157" s="50">
        <f t="shared" si="5"/>
        <v>1370</v>
      </c>
      <c r="K157" s="48">
        <v>137</v>
      </c>
    </row>
    <row r="158" spans="8:11">
      <c r="H158" s="50">
        <f t="shared" si="6"/>
        <v>76000</v>
      </c>
      <c r="I158" s="50">
        <f t="shared" si="5"/>
        <v>1380</v>
      </c>
      <c r="K158" s="48">
        <v>138</v>
      </c>
    </row>
    <row r="159" spans="8:11">
      <c r="H159" s="50">
        <f t="shared" si="6"/>
        <v>76500</v>
      </c>
      <c r="I159" s="50">
        <f t="shared" si="5"/>
        <v>1390</v>
      </c>
      <c r="K159" s="48">
        <v>139</v>
      </c>
    </row>
    <row r="160" spans="8:11">
      <c r="H160" s="50">
        <f t="shared" si="6"/>
        <v>77000</v>
      </c>
      <c r="I160" s="50">
        <f t="shared" si="5"/>
        <v>1400</v>
      </c>
      <c r="K160" s="48">
        <v>140</v>
      </c>
    </row>
    <row r="161" spans="8:11">
      <c r="H161" s="50">
        <f t="shared" si="6"/>
        <v>77500</v>
      </c>
      <c r="I161" s="50">
        <f t="shared" si="5"/>
        <v>1410</v>
      </c>
      <c r="K161" s="48">
        <v>141</v>
      </c>
    </row>
    <row r="162" spans="8:11">
      <c r="H162" s="50">
        <f t="shared" si="6"/>
        <v>78000</v>
      </c>
      <c r="I162" s="50">
        <f t="shared" si="5"/>
        <v>1420</v>
      </c>
      <c r="K162" s="48">
        <v>142</v>
      </c>
    </row>
    <row r="163" spans="8:11">
      <c r="H163" s="50">
        <f t="shared" si="6"/>
        <v>78500</v>
      </c>
      <c r="I163" s="50">
        <f t="shared" si="5"/>
        <v>1430</v>
      </c>
      <c r="K163" s="48">
        <v>143</v>
      </c>
    </row>
    <row r="164" spans="8:11">
      <c r="H164" s="50">
        <f t="shared" si="6"/>
        <v>79000</v>
      </c>
      <c r="I164" s="50">
        <f t="shared" si="5"/>
        <v>1440</v>
      </c>
      <c r="K164" s="48">
        <v>144</v>
      </c>
    </row>
    <row r="165" spans="8:11">
      <c r="H165" s="50">
        <f t="shared" si="6"/>
        <v>79500</v>
      </c>
      <c r="I165" s="50">
        <f t="shared" si="5"/>
        <v>1450</v>
      </c>
      <c r="K165" s="48">
        <v>145</v>
      </c>
    </row>
    <row r="166" spans="8:11">
      <c r="H166" s="50">
        <f t="shared" si="6"/>
        <v>80000</v>
      </c>
      <c r="I166" s="50">
        <f t="shared" si="5"/>
        <v>1460</v>
      </c>
      <c r="K166" s="48">
        <v>146</v>
      </c>
    </row>
    <row r="167" spans="8:11">
      <c r="H167" s="50">
        <f t="shared" si="6"/>
        <v>80500</v>
      </c>
      <c r="I167" s="50">
        <f t="shared" si="5"/>
        <v>1470</v>
      </c>
      <c r="K167" s="48">
        <v>147</v>
      </c>
    </row>
    <row r="168" spans="8:11">
      <c r="H168" s="50">
        <f t="shared" si="6"/>
        <v>81000</v>
      </c>
      <c r="I168" s="50">
        <f t="shared" si="5"/>
        <v>1480</v>
      </c>
      <c r="K168" s="48">
        <v>148</v>
      </c>
    </row>
    <row r="169" spans="8:11">
      <c r="H169" s="50">
        <f t="shared" si="6"/>
        <v>81500</v>
      </c>
      <c r="I169" s="50">
        <f t="shared" si="5"/>
        <v>1490</v>
      </c>
      <c r="K169" s="48">
        <v>149</v>
      </c>
    </row>
    <row r="170" spans="8:11">
      <c r="H170" s="50">
        <f t="shared" si="6"/>
        <v>82000</v>
      </c>
      <c r="I170" s="50">
        <f t="shared" si="5"/>
        <v>1500</v>
      </c>
      <c r="K170" s="48">
        <v>150</v>
      </c>
    </row>
    <row r="171" spans="8:11">
      <c r="H171" s="50">
        <f t="shared" si="6"/>
        <v>82500</v>
      </c>
      <c r="I171" s="50">
        <f t="shared" si="5"/>
        <v>1510</v>
      </c>
      <c r="K171" s="48">
        <v>151</v>
      </c>
    </row>
    <row r="172" spans="8:11">
      <c r="H172" s="50">
        <f t="shared" si="6"/>
        <v>83000</v>
      </c>
      <c r="I172" s="50">
        <f t="shared" si="5"/>
        <v>1520</v>
      </c>
      <c r="K172" s="48">
        <v>152</v>
      </c>
    </row>
    <row r="173" spans="8:11">
      <c r="H173" s="50">
        <f t="shared" si="6"/>
        <v>83500</v>
      </c>
      <c r="I173" s="50">
        <f t="shared" si="5"/>
        <v>1530</v>
      </c>
      <c r="K173" s="48">
        <v>153</v>
      </c>
    </row>
    <row r="174" spans="8:11">
      <c r="H174" s="50">
        <f t="shared" si="6"/>
        <v>84000</v>
      </c>
      <c r="I174" s="50">
        <f t="shared" si="5"/>
        <v>1540</v>
      </c>
      <c r="K174" s="48">
        <v>154</v>
      </c>
    </row>
    <row r="175" spans="8:11">
      <c r="H175" s="50">
        <f t="shared" si="6"/>
        <v>84500</v>
      </c>
      <c r="I175" s="50">
        <f t="shared" si="5"/>
        <v>1550</v>
      </c>
      <c r="K175" s="48">
        <v>155</v>
      </c>
    </row>
    <row r="176" spans="8:11">
      <c r="H176" s="50">
        <f t="shared" si="6"/>
        <v>85000</v>
      </c>
      <c r="I176" s="50">
        <f t="shared" si="5"/>
        <v>1560</v>
      </c>
      <c r="K176" s="48">
        <v>156</v>
      </c>
    </row>
    <row r="177" spans="8:11">
      <c r="H177" s="50">
        <f t="shared" si="6"/>
        <v>85500</v>
      </c>
      <c r="I177" s="50">
        <f t="shared" si="5"/>
        <v>1570</v>
      </c>
      <c r="K177" s="48">
        <v>157</v>
      </c>
    </row>
    <row r="178" spans="8:11">
      <c r="H178" s="50">
        <f t="shared" si="6"/>
        <v>86000</v>
      </c>
      <c r="I178" s="50">
        <f t="shared" si="5"/>
        <v>1580</v>
      </c>
      <c r="K178" s="48">
        <v>158</v>
      </c>
    </row>
    <row r="179" spans="8:11">
      <c r="H179" s="50">
        <f t="shared" si="6"/>
        <v>86500</v>
      </c>
      <c r="I179" s="50">
        <f t="shared" si="5"/>
        <v>1590</v>
      </c>
      <c r="K179" s="48">
        <v>159</v>
      </c>
    </row>
    <row r="180" spans="8:11">
      <c r="H180" s="50">
        <f t="shared" si="6"/>
        <v>87000</v>
      </c>
      <c r="I180" s="50">
        <f t="shared" si="5"/>
        <v>1600</v>
      </c>
      <c r="K180" s="48">
        <v>160</v>
      </c>
    </row>
    <row r="181" spans="8:11">
      <c r="H181" s="50">
        <f t="shared" si="6"/>
        <v>87500</v>
      </c>
      <c r="I181" s="50">
        <f t="shared" si="5"/>
        <v>1610</v>
      </c>
      <c r="K181" s="48">
        <v>161</v>
      </c>
    </row>
    <row r="182" spans="8:11">
      <c r="H182" s="50">
        <f t="shared" si="6"/>
        <v>88000</v>
      </c>
      <c r="I182" s="50">
        <f t="shared" si="5"/>
        <v>1620</v>
      </c>
      <c r="K182" s="48">
        <v>162</v>
      </c>
    </row>
    <row r="183" spans="8:11">
      <c r="H183" s="50">
        <f t="shared" si="6"/>
        <v>88500</v>
      </c>
      <c r="I183" s="50">
        <f t="shared" si="5"/>
        <v>1630</v>
      </c>
      <c r="K183" s="48">
        <v>163</v>
      </c>
    </row>
    <row r="184" spans="8:11">
      <c r="H184" s="50">
        <f t="shared" si="6"/>
        <v>89000</v>
      </c>
      <c r="I184" s="50">
        <f t="shared" si="5"/>
        <v>1640</v>
      </c>
      <c r="K184" s="48">
        <v>164</v>
      </c>
    </row>
    <row r="185" spans="8:11">
      <c r="H185" s="50">
        <f t="shared" si="6"/>
        <v>89500</v>
      </c>
      <c r="I185" s="50">
        <f t="shared" si="5"/>
        <v>1650</v>
      </c>
      <c r="K185" s="48">
        <v>165</v>
      </c>
    </row>
    <row r="186" spans="8:11">
      <c r="H186" s="50">
        <f t="shared" si="6"/>
        <v>90000</v>
      </c>
      <c r="I186" s="50">
        <f t="shared" si="5"/>
        <v>1660</v>
      </c>
      <c r="K186" s="48">
        <v>166</v>
      </c>
    </row>
    <row r="187" spans="8:11">
      <c r="H187" s="50">
        <f t="shared" si="6"/>
        <v>90500</v>
      </c>
      <c r="I187" s="50">
        <f t="shared" si="5"/>
        <v>1670</v>
      </c>
      <c r="K187" s="48">
        <v>167</v>
      </c>
    </row>
    <row r="188" spans="8:11">
      <c r="H188" s="50">
        <f t="shared" si="6"/>
        <v>91000</v>
      </c>
      <c r="I188" s="50">
        <f t="shared" si="5"/>
        <v>1680</v>
      </c>
      <c r="K188" s="48">
        <v>168</v>
      </c>
    </row>
    <row r="189" spans="8:11">
      <c r="H189" s="50">
        <f t="shared" si="6"/>
        <v>91500</v>
      </c>
      <c r="I189" s="50">
        <f t="shared" si="5"/>
        <v>1690</v>
      </c>
      <c r="K189" s="48">
        <v>169</v>
      </c>
    </row>
    <row r="190" spans="8:11">
      <c r="H190" s="50">
        <f t="shared" si="6"/>
        <v>92000</v>
      </c>
      <c r="I190" s="50">
        <f t="shared" si="5"/>
        <v>1700</v>
      </c>
      <c r="K190" s="48">
        <v>170</v>
      </c>
    </row>
    <row r="191" spans="8:11">
      <c r="H191" s="50">
        <f t="shared" si="6"/>
        <v>92500</v>
      </c>
      <c r="I191" s="50">
        <f t="shared" si="5"/>
        <v>1710</v>
      </c>
      <c r="K191" s="48">
        <v>171</v>
      </c>
    </row>
    <row r="192" spans="8:11">
      <c r="H192" s="50">
        <f t="shared" si="6"/>
        <v>93000</v>
      </c>
      <c r="I192" s="50">
        <f t="shared" si="5"/>
        <v>1720</v>
      </c>
      <c r="K192" s="48">
        <v>172</v>
      </c>
    </row>
    <row r="193" spans="8:11">
      <c r="H193" s="50">
        <f t="shared" si="6"/>
        <v>93500</v>
      </c>
      <c r="I193" s="50">
        <f t="shared" si="5"/>
        <v>1730</v>
      </c>
      <c r="K193" s="48">
        <v>173</v>
      </c>
    </row>
    <row r="194" spans="8:11">
      <c r="H194" s="50">
        <f t="shared" si="6"/>
        <v>94000</v>
      </c>
      <c r="I194" s="50">
        <f t="shared" si="5"/>
        <v>1740</v>
      </c>
      <c r="K194" s="48">
        <v>174</v>
      </c>
    </row>
    <row r="195" spans="8:11">
      <c r="H195" s="50">
        <f t="shared" si="6"/>
        <v>94500</v>
      </c>
      <c r="I195" s="50">
        <f t="shared" si="5"/>
        <v>1750</v>
      </c>
      <c r="K195" s="48">
        <v>175</v>
      </c>
    </row>
    <row r="196" spans="8:11">
      <c r="H196" s="50">
        <f t="shared" si="6"/>
        <v>95000</v>
      </c>
      <c r="I196" s="50">
        <f t="shared" si="5"/>
        <v>1760</v>
      </c>
      <c r="K196" s="48">
        <v>176</v>
      </c>
    </row>
    <row r="197" spans="8:11">
      <c r="H197" s="50">
        <f t="shared" si="6"/>
        <v>95500</v>
      </c>
      <c r="I197" s="50">
        <f t="shared" si="5"/>
        <v>1770</v>
      </c>
      <c r="K197" s="48">
        <v>177</v>
      </c>
    </row>
    <row r="198" spans="8:11">
      <c r="H198" s="50">
        <f t="shared" si="6"/>
        <v>96000</v>
      </c>
      <c r="I198" s="50">
        <f t="shared" si="5"/>
        <v>1780</v>
      </c>
      <c r="K198" s="48">
        <v>178</v>
      </c>
    </row>
    <row r="199" spans="8:11">
      <c r="H199" s="50">
        <f t="shared" si="6"/>
        <v>96500</v>
      </c>
      <c r="I199" s="50">
        <f t="shared" ref="I199:I250" si="7">IF(I$5=0,1000*K199/100,$I$5*K199/100)</f>
        <v>1790</v>
      </c>
      <c r="K199" s="48">
        <v>179</v>
      </c>
    </row>
    <row r="200" spans="8:11">
      <c r="H200" s="50">
        <f t="shared" si="6"/>
        <v>97000</v>
      </c>
      <c r="I200" s="50">
        <f t="shared" si="7"/>
        <v>1800</v>
      </c>
      <c r="K200" s="48">
        <v>180</v>
      </c>
    </row>
    <row r="201" spans="8:11">
      <c r="H201" s="50">
        <f t="shared" si="6"/>
        <v>97500</v>
      </c>
      <c r="I201" s="50">
        <f t="shared" si="7"/>
        <v>1810</v>
      </c>
      <c r="K201" s="48">
        <v>181</v>
      </c>
    </row>
    <row r="202" spans="8:11">
      <c r="H202" s="50">
        <f t="shared" si="6"/>
        <v>98000</v>
      </c>
      <c r="I202" s="50">
        <f t="shared" si="7"/>
        <v>1820</v>
      </c>
      <c r="K202" s="48">
        <v>182</v>
      </c>
    </row>
    <row r="203" spans="8:11">
      <c r="H203" s="50">
        <f t="shared" si="6"/>
        <v>98500</v>
      </c>
      <c r="I203" s="50">
        <f t="shared" si="7"/>
        <v>1830</v>
      </c>
      <c r="K203" s="48">
        <v>183</v>
      </c>
    </row>
    <row r="204" spans="8:11">
      <c r="H204" s="50">
        <f t="shared" si="6"/>
        <v>99000</v>
      </c>
      <c r="I204" s="50">
        <f t="shared" si="7"/>
        <v>1840</v>
      </c>
      <c r="K204" s="48">
        <v>184</v>
      </c>
    </row>
    <row r="205" spans="8:11">
      <c r="H205" s="50">
        <f t="shared" si="6"/>
        <v>99500</v>
      </c>
      <c r="I205" s="50">
        <f t="shared" si="7"/>
        <v>1850</v>
      </c>
      <c r="K205" s="48">
        <v>185</v>
      </c>
    </row>
    <row r="206" spans="8:11">
      <c r="H206" s="50">
        <f t="shared" si="6"/>
        <v>100000</v>
      </c>
      <c r="I206" s="50">
        <f t="shared" si="7"/>
        <v>1860</v>
      </c>
      <c r="K206" s="48">
        <v>186</v>
      </c>
    </row>
    <row r="207" spans="8:11">
      <c r="H207" s="50">
        <f t="shared" si="6"/>
        <v>105000</v>
      </c>
      <c r="I207" s="50">
        <f t="shared" si="7"/>
        <v>1870</v>
      </c>
      <c r="K207" s="48">
        <v>187</v>
      </c>
    </row>
    <row r="208" spans="8:11">
      <c r="H208" s="50">
        <f t="shared" si="6"/>
        <v>110000</v>
      </c>
      <c r="I208" s="50">
        <f t="shared" si="7"/>
        <v>1880</v>
      </c>
      <c r="K208" s="48">
        <v>188</v>
      </c>
    </row>
    <row r="209" spans="8:11">
      <c r="H209" s="50">
        <f t="shared" si="6"/>
        <v>115000</v>
      </c>
      <c r="I209" s="50">
        <f t="shared" si="7"/>
        <v>1890</v>
      </c>
      <c r="K209" s="48">
        <v>189</v>
      </c>
    </row>
    <row r="210" spans="8:11">
      <c r="H210" s="50">
        <f t="shared" si="6"/>
        <v>120000</v>
      </c>
      <c r="I210" s="50">
        <f t="shared" si="7"/>
        <v>1900</v>
      </c>
      <c r="K210" s="48">
        <v>190</v>
      </c>
    </row>
    <row r="211" spans="8:11">
      <c r="H211" s="50">
        <f t="shared" si="6"/>
        <v>125000</v>
      </c>
      <c r="I211" s="50">
        <f t="shared" si="7"/>
        <v>1910</v>
      </c>
      <c r="K211" s="48">
        <v>191</v>
      </c>
    </row>
    <row r="212" spans="8:11">
      <c r="H212" s="50">
        <f t="shared" si="6"/>
        <v>130000</v>
      </c>
      <c r="I212" s="50">
        <f t="shared" si="7"/>
        <v>1920</v>
      </c>
      <c r="K212" s="48">
        <v>192</v>
      </c>
    </row>
    <row r="213" spans="8:11">
      <c r="H213" s="50">
        <f t="shared" si="6"/>
        <v>135000</v>
      </c>
      <c r="I213" s="50">
        <f t="shared" si="7"/>
        <v>1930</v>
      </c>
      <c r="K213" s="48">
        <v>193</v>
      </c>
    </row>
    <row r="214" spans="8:11">
      <c r="H214" s="50">
        <f t="shared" ref="H214:H236" si="8">$H$5*K228/100</f>
        <v>140000</v>
      </c>
      <c r="I214" s="50">
        <f t="shared" si="7"/>
        <v>1940</v>
      </c>
      <c r="K214" s="48">
        <v>194</v>
      </c>
    </row>
    <row r="215" spans="8:11">
      <c r="H215" s="50">
        <f t="shared" si="8"/>
        <v>145000</v>
      </c>
      <c r="I215" s="50">
        <f t="shared" si="7"/>
        <v>1950</v>
      </c>
      <c r="K215" s="48">
        <v>195</v>
      </c>
    </row>
    <row r="216" spans="8:11">
      <c r="H216" s="50">
        <f t="shared" si="8"/>
        <v>150000</v>
      </c>
      <c r="I216" s="50">
        <f t="shared" si="7"/>
        <v>1960</v>
      </c>
      <c r="K216" s="48">
        <v>196</v>
      </c>
    </row>
    <row r="217" spans="8:11">
      <c r="H217" s="50">
        <f t="shared" si="8"/>
        <v>155000</v>
      </c>
      <c r="I217" s="50">
        <f t="shared" si="7"/>
        <v>1970</v>
      </c>
      <c r="K217" s="48">
        <v>197</v>
      </c>
    </row>
    <row r="218" spans="8:11">
      <c r="H218" s="50">
        <f t="shared" si="8"/>
        <v>160000</v>
      </c>
      <c r="I218" s="50">
        <f t="shared" si="7"/>
        <v>1980</v>
      </c>
      <c r="K218" s="48">
        <v>198</v>
      </c>
    </row>
    <row r="219" spans="8:11">
      <c r="H219" s="50">
        <f t="shared" si="8"/>
        <v>165000</v>
      </c>
      <c r="I219" s="50">
        <f t="shared" si="7"/>
        <v>1990</v>
      </c>
      <c r="K219" s="48">
        <v>199</v>
      </c>
    </row>
    <row r="220" spans="8:11">
      <c r="H220" s="50">
        <f t="shared" si="8"/>
        <v>170000</v>
      </c>
      <c r="I220" s="50">
        <f t="shared" si="7"/>
        <v>2000</v>
      </c>
      <c r="K220" s="48">
        <v>200</v>
      </c>
    </row>
    <row r="221" spans="8:11">
      <c r="H221" s="50">
        <f t="shared" si="8"/>
        <v>175000</v>
      </c>
      <c r="I221" s="50">
        <f t="shared" si="7"/>
        <v>2100</v>
      </c>
      <c r="K221" s="48">
        <v>210</v>
      </c>
    </row>
    <row r="222" spans="8:11">
      <c r="H222" s="50">
        <f t="shared" si="8"/>
        <v>180000</v>
      </c>
      <c r="I222" s="50">
        <f t="shared" si="7"/>
        <v>2200</v>
      </c>
      <c r="K222" s="48">
        <v>220</v>
      </c>
    </row>
    <row r="223" spans="8:11">
      <c r="H223" s="50">
        <f t="shared" si="8"/>
        <v>185000</v>
      </c>
      <c r="I223" s="50">
        <f t="shared" si="7"/>
        <v>2300</v>
      </c>
      <c r="K223" s="48">
        <v>230</v>
      </c>
    </row>
    <row r="224" spans="8:11">
      <c r="H224" s="50">
        <f t="shared" si="8"/>
        <v>190000</v>
      </c>
      <c r="I224" s="50">
        <f t="shared" si="7"/>
        <v>2400</v>
      </c>
      <c r="K224" s="48">
        <v>240</v>
      </c>
    </row>
    <row r="225" spans="8:11">
      <c r="H225" s="50">
        <f t="shared" si="8"/>
        <v>195000</v>
      </c>
      <c r="I225" s="50">
        <f t="shared" si="7"/>
        <v>2500</v>
      </c>
      <c r="K225" s="48">
        <v>250</v>
      </c>
    </row>
    <row r="226" spans="8:11">
      <c r="H226" s="50">
        <f t="shared" si="8"/>
        <v>200000</v>
      </c>
      <c r="I226" s="50">
        <f t="shared" si="7"/>
        <v>2600</v>
      </c>
      <c r="K226" s="48">
        <v>260</v>
      </c>
    </row>
    <row r="227" spans="8:11">
      <c r="H227" s="50">
        <f t="shared" si="8"/>
        <v>205000</v>
      </c>
      <c r="I227" s="50">
        <f t="shared" si="7"/>
        <v>2700</v>
      </c>
      <c r="K227" s="48">
        <v>270</v>
      </c>
    </row>
    <row r="228" spans="8:11">
      <c r="H228" s="50">
        <f t="shared" si="8"/>
        <v>210000</v>
      </c>
      <c r="I228" s="50">
        <f t="shared" si="7"/>
        <v>2800</v>
      </c>
      <c r="K228" s="48">
        <v>280</v>
      </c>
    </row>
    <row r="229" spans="8:11">
      <c r="H229" s="50">
        <f t="shared" si="8"/>
        <v>215000</v>
      </c>
      <c r="I229" s="50">
        <f t="shared" si="7"/>
        <v>2900</v>
      </c>
      <c r="K229" s="48">
        <v>290</v>
      </c>
    </row>
    <row r="230" spans="8:11">
      <c r="H230" s="50">
        <f t="shared" si="8"/>
        <v>220000</v>
      </c>
      <c r="I230" s="50">
        <f t="shared" si="7"/>
        <v>3000</v>
      </c>
      <c r="K230" s="48">
        <v>300</v>
      </c>
    </row>
    <row r="231" spans="8:11">
      <c r="H231" s="50">
        <f t="shared" si="8"/>
        <v>225000</v>
      </c>
      <c r="I231" s="50">
        <f t="shared" si="7"/>
        <v>3100</v>
      </c>
      <c r="K231" s="48">
        <v>310</v>
      </c>
    </row>
    <row r="232" spans="8:11">
      <c r="H232" s="50">
        <f t="shared" si="8"/>
        <v>230000</v>
      </c>
      <c r="I232" s="50">
        <f t="shared" si="7"/>
        <v>3200</v>
      </c>
      <c r="K232" s="48">
        <v>320</v>
      </c>
    </row>
    <row r="233" spans="8:11">
      <c r="H233" s="50">
        <f t="shared" si="8"/>
        <v>235000</v>
      </c>
      <c r="I233" s="50">
        <f t="shared" si="7"/>
        <v>3300</v>
      </c>
      <c r="K233" s="48">
        <v>330</v>
      </c>
    </row>
    <row r="234" spans="8:11">
      <c r="H234" s="50">
        <f t="shared" si="8"/>
        <v>240000</v>
      </c>
      <c r="I234" s="50">
        <f t="shared" si="7"/>
        <v>3400</v>
      </c>
      <c r="K234" s="48">
        <v>340</v>
      </c>
    </row>
    <row r="235" spans="8:11">
      <c r="H235" s="50">
        <f t="shared" si="8"/>
        <v>245000</v>
      </c>
      <c r="I235" s="50">
        <f t="shared" si="7"/>
        <v>3500</v>
      </c>
      <c r="K235" s="48">
        <v>350</v>
      </c>
    </row>
    <row r="236" spans="8:11">
      <c r="H236" s="50">
        <f t="shared" si="8"/>
        <v>250000</v>
      </c>
      <c r="I236" s="50">
        <f t="shared" si="7"/>
        <v>3600</v>
      </c>
      <c r="K236" s="48">
        <v>360</v>
      </c>
    </row>
    <row r="237" spans="8:11">
      <c r="I237" s="50">
        <f t="shared" si="7"/>
        <v>3700</v>
      </c>
      <c r="K237" s="48">
        <v>370</v>
      </c>
    </row>
    <row r="238" spans="8:11">
      <c r="I238" s="50">
        <f t="shared" si="7"/>
        <v>3800</v>
      </c>
      <c r="K238" s="48">
        <v>380</v>
      </c>
    </row>
    <row r="239" spans="8:11">
      <c r="I239" s="50">
        <f t="shared" si="7"/>
        <v>3900</v>
      </c>
      <c r="K239" s="48">
        <v>390</v>
      </c>
    </row>
    <row r="240" spans="8:11">
      <c r="I240" s="50">
        <f t="shared" si="7"/>
        <v>4000</v>
      </c>
      <c r="K240" s="48">
        <v>400</v>
      </c>
    </row>
    <row r="241" spans="9:11">
      <c r="I241" s="50">
        <f t="shared" si="7"/>
        <v>4100</v>
      </c>
      <c r="K241" s="48">
        <v>410</v>
      </c>
    </row>
    <row r="242" spans="9:11">
      <c r="I242" s="50">
        <f t="shared" si="7"/>
        <v>4200</v>
      </c>
      <c r="K242" s="48">
        <v>420</v>
      </c>
    </row>
    <row r="243" spans="9:11">
      <c r="I243" s="50">
        <f t="shared" si="7"/>
        <v>4300</v>
      </c>
      <c r="K243" s="48">
        <v>430</v>
      </c>
    </row>
    <row r="244" spans="9:11">
      <c r="I244" s="50">
        <f t="shared" si="7"/>
        <v>4400</v>
      </c>
      <c r="K244" s="48">
        <v>440</v>
      </c>
    </row>
    <row r="245" spans="9:11">
      <c r="I245" s="50">
        <f t="shared" si="7"/>
        <v>4500</v>
      </c>
      <c r="K245" s="48">
        <v>450</v>
      </c>
    </row>
    <row r="246" spans="9:11">
      <c r="I246" s="50">
        <f t="shared" si="7"/>
        <v>4600</v>
      </c>
      <c r="K246" s="48">
        <v>460</v>
      </c>
    </row>
    <row r="247" spans="9:11">
      <c r="I247" s="50">
        <f t="shared" si="7"/>
        <v>4700</v>
      </c>
      <c r="K247" s="48">
        <v>470</v>
      </c>
    </row>
    <row r="248" spans="9:11">
      <c r="I248" s="50">
        <f t="shared" si="7"/>
        <v>4800</v>
      </c>
      <c r="K248" s="48">
        <v>480</v>
      </c>
    </row>
    <row r="249" spans="9:11">
      <c r="I249" s="50">
        <f t="shared" si="7"/>
        <v>4900</v>
      </c>
      <c r="K249" s="48">
        <v>490</v>
      </c>
    </row>
    <row r="250" spans="9:11">
      <c r="I250" s="50">
        <f t="shared" si="7"/>
        <v>5000</v>
      </c>
      <c r="K250" s="48">
        <v>500</v>
      </c>
    </row>
  </sheetData>
  <sheetProtection password="CB39" sheet="1" objects="1" scenarios="1" selectLockedCells="1"/>
  <dataConsolidate/>
  <mergeCells count="2">
    <mergeCell ref="B2:C2"/>
    <mergeCell ref="B36:C52"/>
  </mergeCells>
  <dataValidations count="6">
    <dataValidation type="list" allowBlank="1" showInputMessage="1" showErrorMessage="1" prompt="Endring av periode gjøres i fanen &quot;Forutsetninger&quot;" sqref="C5">
      <formula1>$C$5</formula1>
    </dataValidation>
    <dataValidation type="list" allowBlank="1" showInputMessage="1" showErrorMessage="1" prompt="Anbefalt verdi er første verdi i listen" sqref="C16">
      <formula1>$H$5:$H$236</formula1>
    </dataValidation>
    <dataValidation type="list" allowBlank="1" showInputMessage="1" showErrorMessage="1" prompt="Anbefalt verdi er første verdi i listen" sqref="C17">
      <formula1>$I$5:$I$250</formula1>
    </dataValidation>
    <dataValidation type="decimal" allowBlank="1" showInputMessage="1" showErrorMessage="1" error="Andelen kan ikke overstige 100 %" prompt="Andel skrives inn i prosent, fra 0 til 100 %_x000a_" sqref="C18">
      <formula1>0</formula1>
      <formula2>1</formula2>
    </dataValidation>
    <dataValidation allowBlank="1" showInputMessage="1" showErrorMessage="1" prompt="Bare relevant med full offentlig finansiering." sqref="C33"/>
    <dataValidation type="list" showInputMessage="1" showErrorMessage="1" prompt="Anbefalt levetid er første verdi i listen." sqref="C19">
      <formula1>$F$5:$F$101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7.xml><?xml version="1.0" encoding="utf-8"?>
<worksheet xmlns="http://schemas.openxmlformats.org/spreadsheetml/2006/main" xmlns:r="http://schemas.openxmlformats.org/officeDocument/2006/relationships">
  <sheetPr codeName="Sheet17">
    <tabColor rgb="FF00B0F0"/>
    <pageSetUpPr fitToPage="1"/>
  </sheetPr>
  <dimension ref="A1:K250"/>
  <sheetViews>
    <sheetView topLeftCell="B1" zoomScale="80" zoomScaleNormal="80" workbookViewId="0">
      <selection activeCell="C10" sqref="C10"/>
    </sheetView>
  </sheetViews>
  <sheetFormatPr defaultColWidth="9.109375" defaultRowHeight="14.4"/>
  <cols>
    <col min="1" max="1" width="4"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Forutsetninger!A27</f>
        <v>15</v>
      </c>
      <c r="B1" s="47" t="str">
        <f>Forutsetninger!B27</f>
        <v>Belysning inne</v>
      </c>
    </row>
    <row r="2" spans="1:11" ht="132.75" customHeight="1">
      <c r="B2" s="105" t="s">
        <v>107</v>
      </c>
      <c r="C2" s="106"/>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 armatur</v>
      </c>
      <c r="F5" s="55">
        <f>VLOOKUP($A$1,Forutsetninger!$A$11:$G$30,7,TRUE)</f>
        <v>10</v>
      </c>
      <c r="G5" s="55">
        <f>VLOOKUP($A$1,Forutsetninger!$A$11:$G$30,4,TRUE)</f>
        <v>17</v>
      </c>
      <c r="H5" s="55">
        <f>VLOOKUP($A$1,Forutsetninger!$A$11:$G$30,5,TRUE)</f>
        <v>2500</v>
      </c>
      <c r="I5" s="55">
        <f>VLOOKUP($A$1,Forutsetninger!$A$11:$F$30,6,TRUE)</f>
        <v>200</v>
      </c>
    </row>
    <row r="6" spans="1:11">
      <c r="B6" s="56" t="s">
        <v>15</v>
      </c>
      <c r="C6" s="57">
        <f>Diskonteringsrente</f>
        <v>0.04</v>
      </c>
      <c r="F6" s="48">
        <v>0.3</v>
      </c>
      <c r="G6" s="50">
        <v>0</v>
      </c>
      <c r="H6" s="48">
        <v>0</v>
      </c>
      <c r="I6" s="50">
        <f>IF(I$5=0,1000*K6/100,$I$5*K6/100)</f>
        <v>-28</v>
      </c>
      <c r="K6" s="48">
        <v>-14</v>
      </c>
    </row>
    <row r="7" spans="1:11" hidden="1">
      <c r="B7" s="58" t="s">
        <v>5</v>
      </c>
      <c r="C7" s="59">
        <f>Forutsetninger!$C3</f>
        <v>0.2</v>
      </c>
      <c r="F7" s="48">
        <v>0.5</v>
      </c>
      <c r="G7" s="48">
        <v>0.3</v>
      </c>
      <c r="H7" s="50">
        <f t="shared" ref="H7:H21" si="0">$H$5*K21/100</f>
        <v>25</v>
      </c>
      <c r="I7" s="50">
        <f t="shared" ref="I7:I70" si="1">IF(I$5=0,1000*K7/100,$I$5*K7/100)</f>
        <v>-26</v>
      </c>
      <c r="K7" s="48">
        <v>-13</v>
      </c>
    </row>
    <row r="8" spans="1:11">
      <c r="A8" s="51"/>
      <c r="B8" s="60"/>
      <c r="C8" s="60"/>
      <c r="D8" s="51"/>
      <c r="F8" s="48">
        <v>1</v>
      </c>
      <c r="G8" s="48">
        <v>0.5</v>
      </c>
      <c r="H8" s="50">
        <f t="shared" si="0"/>
        <v>50</v>
      </c>
      <c r="I8" s="50">
        <f t="shared" si="1"/>
        <v>-24</v>
      </c>
      <c r="K8" s="48">
        <v>-12</v>
      </c>
    </row>
    <row r="9" spans="1:11" ht="15" thickBot="1">
      <c r="A9" s="51"/>
      <c r="B9" s="61" t="s">
        <v>56</v>
      </c>
      <c r="C9" s="61"/>
      <c r="D9" s="51"/>
      <c r="F9" s="48">
        <v>2</v>
      </c>
      <c r="G9" s="48">
        <v>1</v>
      </c>
      <c r="H9" s="50">
        <f t="shared" si="0"/>
        <v>75</v>
      </c>
      <c r="I9" s="50">
        <f t="shared" si="1"/>
        <v>-22</v>
      </c>
      <c r="K9" s="48">
        <v>-11</v>
      </c>
    </row>
    <row r="10" spans="1:11">
      <c r="B10" s="56" t="s">
        <v>70</v>
      </c>
      <c r="C10" s="62" t="s">
        <v>64</v>
      </c>
      <c r="F10" s="48">
        <v>3</v>
      </c>
      <c r="G10" s="48">
        <v>2</v>
      </c>
      <c r="H10" s="50">
        <f t="shared" si="0"/>
        <v>100</v>
      </c>
      <c r="I10" s="50">
        <f t="shared" si="1"/>
        <v>-20</v>
      </c>
      <c r="K10" s="48">
        <v>-10</v>
      </c>
    </row>
    <row r="11" spans="1:11">
      <c r="B11" s="63" t="s">
        <v>72</v>
      </c>
      <c r="C11" s="62" t="s">
        <v>64</v>
      </c>
      <c r="F11" s="48">
        <v>6</v>
      </c>
      <c r="G11" s="48">
        <v>3</v>
      </c>
      <c r="H11" s="50">
        <f t="shared" si="0"/>
        <v>125</v>
      </c>
      <c r="I11" s="50">
        <f t="shared" si="1"/>
        <v>-18</v>
      </c>
      <c r="K11" s="48">
        <v>-9</v>
      </c>
    </row>
    <row r="12" spans="1:11">
      <c r="A12" s="51"/>
      <c r="B12" s="56" t="s">
        <v>78</v>
      </c>
      <c r="C12" s="64">
        <f>G5</f>
        <v>17</v>
      </c>
      <c r="D12" s="51"/>
      <c r="F12" s="48">
        <v>7</v>
      </c>
      <c r="G12" s="48">
        <v>6</v>
      </c>
      <c r="H12" s="50">
        <f t="shared" si="0"/>
        <v>150</v>
      </c>
      <c r="I12" s="50">
        <f t="shared" si="1"/>
        <v>-16</v>
      </c>
      <c r="K12" s="48">
        <v>-8</v>
      </c>
    </row>
    <row r="13" spans="1:11">
      <c r="A13" s="51"/>
      <c r="B13" s="51"/>
      <c r="C13" s="65"/>
      <c r="D13" s="51"/>
      <c r="F13" s="48">
        <v>8</v>
      </c>
      <c r="G13" s="48">
        <v>7</v>
      </c>
      <c r="H13" s="50">
        <f t="shared" si="0"/>
        <v>175</v>
      </c>
      <c r="I13" s="50">
        <f t="shared" si="1"/>
        <v>-14</v>
      </c>
      <c r="K13" s="48">
        <v>-7</v>
      </c>
    </row>
    <row r="14" spans="1:11" ht="15" thickBot="1">
      <c r="A14" s="51"/>
      <c r="B14" s="61" t="s">
        <v>55</v>
      </c>
      <c r="C14" s="66"/>
      <c r="D14" s="51"/>
      <c r="F14" s="48">
        <v>9</v>
      </c>
      <c r="G14" s="48">
        <v>8</v>
      </c>
      <c r="H14" s="50">
        <f t="shared" si="0"/>
        <v>200</v>
      </c>
      <c r="I14" s="50">
        <f t="shared" si="1"/>
        <v>-12</v>
      </c>
      <c r="K14" s="48">
        <v>-6</v>
      </c>
    </row>
    <row r="15" spans="1:11">
      <c r="B15" s="67" t="str">
        <f>"Enheter installert av tiltaket"&amp;" ("&amp;E5&amp;")"</f>
        <v>Enheter installert av tiltaket (Stk. armatur)</v>
      </c>
      <c r="C15" s="68" t="s">
        <v>64</v>
      </c>
      <c r="F15" s="48">
        <v>10</v>
      </c>
      <c r="G15" s="48">
        <v>9</v>
      </c>
      <c r="H15" s="50">
        <f t="shared" si="0"/>
        <v>225</v>
      </c>
      <c r="I15" s="50">
        <f t="shared" si="1"/>
        <v>-10</v>
      </c>
      <c r="K15" s="48">
        <v>-5</v>
      </c>
    </row>
    <row r="16" spans="1:11">
      <c r="B16" s="56" t="str">
        <f>"Kostnad ved å installere tiltak (kroner pr tiltak), anbefalt kostnad er "&amp;H5&amp;" "&amp;"kroner"</f>
        <v>Kostnad ved å installere tiltak (kroner pr tiltak), anbefalt kostnad er 2500 kroner</v>
      </c>
      <c r="C16" s="69">
        <v>2500</v>
      </c>
      <c r="F16" s="48">
        <v>12</v>
      </c>
      <c r="G16" s="48">
        <v>10</v>
      </c>
      <c r="H16" s="50">
        <f t="shared" si="0"/>
        <v>250</v>
      </c>
      <c r="I16" s="50">
        <f t="shared" si="1"/>
        <v>-8</v>
      </c>
      <c r="K16" s="48">
        <v>-4</v>
      </c>
    </row>
    <row r="17" spans="1:11">
      <c r="B17" s="56" t="str">
        <f>"Årlig drifts og vedlikeholdskostnader (kroner pr tiltak), anbefalt kostnad er "&amp;I5&amp;" "&amp;"kroner"</f>
        <v>Årlig drifts og vedlikeholdskostnader (kroner pr tiltak), anbefalt kostnad er 200 kroner</v>
      </c>
      <c r="C17" s="70">
        <v>200</v>
      </c>
      <c r="F17" s="48">
        <v>13</v>
      </c>
      <c r="G17" s="48">
        <v>12</v>
      </c>
      <c r="H17" s="50">
        <f t="shared" si="0"/>
        <v>275</v>
      </c>
      <c r="I17" s="50">
        <f t="shared" si="1"/>
        <v>-6</v>
      </c>
      <c r="K17" s="48">
        <v>-3</v>
      </c>
    </row>
    <row r="18" spans="1:11">
      <c r="B18" s="56" t="s">
        <v>9</v>
      </c>
      <c r="C18" s="71">
        <v>1</v>
      </c>
      <c r="F18" s="48">
        <v>14</v>
      </c>
      <c r="G18" s="48">
        <v>13</v>
      </c>
      <c r="H18" s="50">
        <f t="shared" si="0"/>
        <v>300</v>
      </c>
      <c r="I18" s="50">
        <f t="shared" si="1"/>
        <v>-4</v>
      </c>
      <c r="K18" s="48">
        <v>-2</v>
      </c>
    </row>
    <row r="19" spans="1:11">
      <c r="B19" s="53" t="str">
        <f>"Tiltakets levetid (år), anbefalt levetid er "&amp;F5&amp;" "&amp;"år"</f>
        <v>Tiltakets levetid (år), anbefalt levetid er 10 år</v>
      </c>
      <c r="C19" s="72">
        <v>10</v>
      </c>
      <c r="F19" s="48">
        <v>15</v>
      </c>
      <c r="G19" s="48">
        <v>14</v>
      </c>
      <c r="H19" s="50">
        <f t="shared" si="0"/>
        <v>325</v>
      </c>
      <c r="I19" s="50">
        <f t="shared" si="1"/>
        <v>-2</v>
      </c>
      <c r="K19" s="48">
        <v>-1</v>
      </c>
    </row>
    <row r="20" spans="1:11">
      <c r="B20" s="51"/>
      <c r="F20" s="48">
        <v>16</v>
      </c>
      <c r="G20" s="48">
        <v>15</v>
      </c>
      <c r="H20" s="50">
        <f t="shared" si="0"/>
        <v>350</v>
      </c>
      <c r="I20" s="50">
        <f t="shared" si="1"/>
        <v>0</v>
      </c>
      <c r="K20" s="48">
        <v>0</v>
      </c>
    </row>
    <row r="21" spans="1:11" ht="16.2" thickBot="1">
      <c r="B21" s="73" t="s">
        <v>16</v>
      </c>
      <c r="C21" s="74"/>
      <c r="F21" s="48">
        <v>17</v>
      </c>
      <c r="G21" s="48">
        <v>16</v>
      </c>
      <c r="H21" s="50">
        <f t="shared" si="0"/>
        <v>375</v>
      </c>
      <c r="I21" s="50">
        <f t="shared" si="1"/>
        <v>2</v>
      </c>
      <c r="K21" s="48">
        <v>1</v>
      </c>
    </row>
    <row r="22" spans="1:11">
      <c r="A22" s="51"/>
      <c r="B22" s="75" t="s">
        <v>21</v>
      </c>
      <c r="C22" s="76" t="e">
        <f>(C23+C24)*Afaktor</f>
        <v>#VALUE!</v>
      </c>
      <c r="F22" s="48">
        <v>20</v>
      </c>
      <c r="G22" s="48">
        <v>17</v>
      </c>
      <c r="H22" s="50">
        <f t="shared" ref="H22:H85" si="2">$H$5*K36/100</f>
        <v>400</v>
      </c>
      <c r="I22" s="50">
        <f t="shared" si="1"/>
        <v>4</v>
      </c>
      <c r="K22" s="48">
        <v>2</v>
      </c>
    </row>
    <row r="23" spans="1:11" hidden="1">
      <c r="A23" s="51"/>
      <c r="B23" s="77" t="s">
        <v>79</v>
      </c>
      <c r="C23" s="78" t="e">
        <f>$C$10*$C$12</f>
        <v>#VALUE!</v>
      </c>
      <c r="F23" s="48">
        <v>21</v>
      </c>
      <c r="G23" s="48">
        <v>20</v>
      </c>
      <c r="H23" s="50">
        <f t="shared" si="2"/>
        <v>425</v>
      </c>
      <c r="I23" s="50">
        <f t="shared" si="1"/>
        <v>6</v>
      </c>
      <c r="K23" s="48">
        <v>3</v>
      </c>
    </row>
    <row r="24" spans="1:11" hidden="1">
      <c r="B24" s="77" t="s">
        <v>80</v>
      </c>
      <c r="C24" s="78" t="e">
        <f>$C$12*Virkedager_pr_år*Relativ_verdsetting*$C$11</f>
        <v>#VALUE!</v>
      </c>
      <c r="F24" s="48">
        <v>22</v>
      </c>
      <c r="G24" s="48">
        <v>21</v>
      </c>
      <c r="H24" s="50">
        <f t="shared" si="2"/>
        <v>450</v>
      </c>
      <c r="I24" s="50">
        <f t="shared" si="1"/>
        <v>8</v>
      </c>
      <c r="K24" s="48">
        <v>4</v>
      </c>
    </row>
    <row r="25" spans="1:11" hidden="1">
      <c r="B25" s="77" t="s">
        <v>13</v>
      </c>
      <c r="C25" s="78">
        <f>INT(Analyseperiode/$C$19)+1</f>
        <v>3</v>
      </c>
      <c r="F25" s="48">
        <v>23</v>
      </c>
      <c r="G25" s="48">
        <v>22</v>
      </c>
      <c r="H25" s="50">
        <f t="shared" si="2"/>
        <v>475</v>
      </c>
      <c r="I25" s="50">
        <f t="shared" si="1"/>
        <v>10</v>
      </c>
      <c r="K25" s="48">
        <v>5</v>
      </c>
    </row>
    <row r="26" spans="1:11" hidden="1">
      <c r="B26" s="77" t="s">
        <v>12</v>
      </c>
      <c r="C26" s="79">
        <f>(1-(1+Diskonteringsrente)^(-$C$25*$C$19))/(1-(1+Diskonteringsrente)^(-$C$19))+((Analyseperiode-$C$19*$C$25)/$C$19)*(1+Diskonteringsrente)^-Analyseperiode</f>
        <v>1.944392713900108</v>
      </c>
      <c r="F26" s="48">
        <v>24</v>
      </c>
      <c r="G26" s="48">
        <v>23</v>
      </c>
      <c r="H26" s="50">
        <f t="shared" si="2"/>
        <v>500</v>
      </c>
      <c r="I26" s="50">
        <f t="shared" si="1"/>
        <v>12</v>
      </c>
      <c r="K26" s="48">
        <v>6</v>
      </c>
    </row>
    <row r="27" spans="1:11" hidden="1">
      <c r="B27" s="77"/>
      <c r="C27" s="78"/>
      <c r="F27" s="48">
        <v>25</v>
      </c>
      <c r="G27" s="48">
        <v>24</v>
      </c>
      <c r="H27" s="50">
        <f t="shared" si="2"/>
        <v>525</v>
      </c>
      <c r="I27" s="50">
        <f t="shared" si="1"/>
        <v>14</v>
      </c>
      <c r="K27" s="48">
        <v>7</v>
      </c>
    </row>
    <row r="28" spans="1:11">
      <c r="B28" s="80" t="s">
        <v>11</v>
      </c>
      <c r="C28" s="81" t="e">
        <f>C29+C30+C31</f>
        <v>#VALUE!</v>
      </c>
      <c r="F28" s="48">
        <v>26</v>
      </c>
      <c r="G28" s="48">
        <v>25</v>
      </c>
      <c r="H28" s="50">
        <f t="shared" si="2"/>
        <v>550</v>
      </c>
      <c r="I28" s="50">
        <f t="shared" si="1"/>
        <v>16</v>
      </c>
      <c r="K28" s="48">
        <v>8</v>
      </c>
    </row>
    <row r="29" spans="1:11">
      <c r="B29" s="77" t="s">
        <v>17</v>
      </c>
      <c r="C29" s="78" t="e">
        <f>C16*C26*C15</f>
        <v>#VALUE!</v>
      </c>
      <c r="F29" s="48">
        <v>28</v>
      </c>
      <c r="G29" s="48">
        <v>26</v>
      </c>
      <c r="H29" s="50">
        <f t="shared" si="2"/>
        <v>575</v>
      </c>
      <c r="I29" s="50">
        <f t="shared" si="1"/>
        <v>18</v>
      </c>
      <c r="K29" s="48">
        <v>9</v>
      </c>
    </row>
    <row r="30" spans="1:11">
      <c r="B30" s="77" t="s">
        <v>69</v>
      </c>
      <c r="C30" s="78" t="e">
        <f>$C$17*C15*Afaktor</f>
        <v>#VALUE!</v>
      </c>
      <c r="F30" s="48">
        <v>29</v>
      </c>
      <c r="G30" s="48">
        <v>28</v>
      </c>
      <c r="H30" s="50">
        <f t="shared" si="2"/>
        <v>600</v>
      </c>
      <c r="I30" s="50">
        <f t="shared" si="1"/>
        <v>20</v>
      </c>
      <c r="K30" s="48">
        <v>10</v>
      </c>
    </row>
    <row r="31" spans="1:11">
      <c r="B31" s="77" t="s">
        <v>59</v>
      </c>
      <c r="C31" s="82" t="e">
        <f>C18*(C30+C29)*Skyggepris</f>
        <v>#VALUE!</v>
      </c>
      <c r="F31" s="48">
        <v>30</v>
      </c>
      <c r="G31" s="48">
        <v>29</v>
      </c>
      <c r="H31" s="50">
        <f t="shared" si="2"/>
        <v>625</v>
      </c>
      <c r="I31" s="50">
        <f t="shared" si="1"/>
        <v>22</v>
      </c>
      <c r="K31" s="48">
        <v>11</v>
      </c>
    </row>
    <row r="32" spans="1:11">
      <c r="B32" s="80" t="s">
        <v>14</v>
      </c>
      <c r="C32" s="81" t="e">
        <f>C22-C28</f>
        <v>#VALUE!</v>
      </c>
      <c r="D32" s="48" t="s">
        <v>61</v>
      </c>
      <c r="F32" s="48">
        <v>31</v>
      </c>
      <c r="G32" s="48">
        <v>30</v>
      </c>
      <c r="H32" s="50">
        <f t="shared" si="2"/>
        <v>650</v>
      </c>
      <c r="I32" s="50">
        <f t="shared" si="1"/>
        <v>24</v>
      </c>
      <c r="K32" s="48">
        <v>12</v>
      </c>
    </row>
    <row r="33" spans="2:11" ht="15" thickBot="1">
      <c r="B33" s="83" t="s">
        <v>57</v>
      </c>
      <c r="C33" s="84" t="e">
        <f>IF(C18=1,C32/(C29+C30), "Ikke relevant")</f>
        <v>#VALUE!</v>
      </c>
      <c r="D33" s="48" t="s">
        <v>62</v>
      </c>
      <c r="F33" s="48">
        <v>32</v>
      </c>
      <c r="G33" s="48">
        <v>31</v>
      </c>
      <c r="H33" s="50">
        <f t="shared" si="2"/>
        <v>675</v>
      </c>
      <c r="I33" s="50">
        <f t="shared" si="1"/>
        <v>26</v>
      </c>
      <c r="K33" s="48">
        <v>13</v>
      </c>
    </row>
    <row r="34" spans="2:11">
      <c r="F34" s="48">
        <v>33</v>
      </c>
      <c r="G34" s="48">
        <v>32</v>
      </c>
      <c r="H34" s="50">
        <f t="shared" si="2"/>
        <v>700</v>
      </c>
      <c r="I34" s="50">
        <f t="shared" si="1"/>
        <v>28</v>
      </c>
      <c r="K34" s="48">
        <v>14</v>
      </c>
    </row>
    <row r="35" spans="2:11" ht="15" thickBot="1">
      <c r="B35" s="74" t="s">
        <v>60</v>
      </c>
      <c r="C35" s="51"/>
      <c r="F35" s="48">
        <v>34</v>
      </c>
      <c r="G35" s="48">
        <v>33</v>
      </c>
      <c r="H35" s="50">
        <f t="shared" si="2"/>
        <v>725</v>
      </c>
      <c r="I35" s="50">
        <f t="shared" si="1"/>
        <v>30</v>
      </c>
      <c r="K35" s="48">
        <v>15</v>
      </c>
    </row>
    <row r="36" spans="2:11">
      <c r="B36" s="107" t="s">
        <v>131</v>
      </c>
      <c r="C36" s="108"/>
      <c r="D36" s="85"/>
      <c r="F36" s="48">
        <v>35</v>
      </c>
      <c r="G36" s="48">
        <v>34</v>
      </c>
      <c r="H36" s="50">
        <f t="shared" si="2"/>
        <v>750</v>
      </c>
      <c r="I36" s="50">
        <f t="shared" si="1"/>
        <v>32</v>
      </c>
      <c r="K36" s="48">
        <v>16</v>
      </c>
    </row>
    <row r="37" spans="2:11">
      <c r="B37" s="109"/>
      <c r="C37" s="110"/>
      <c r="D37" s="85"/>
      <c r="F37" s="48">
        <v>36</v>
      </c>
      <c r="G37" s="48">
        <v>35</v>
      </c>
      <c r="H37" s="50">
        <f t="shared" si="2"/>
        <v>775</v>
      </c>
      <c r="I37" s="50">
        <f t="shared" si="1"/>
        <v>34</v>
      </c>
      <c r="K37" s="48">
        <v>17</v>
      </c>
    </row>
    <row r="38" spans="2:11">
      <c r="B38" s="109"/>
      <c r="C38" s="110"/>
      <c r="D38" s="85"/>
      <c r="F38" s="48">
        <v>37</v>
      </c>
      <c r="G38" s="48">
        <v>36</v>
      </c>
      <c r="H38" s="50">
        <f t="shared" si="2"/>
        <v>800</v>
      </c>
      <c r="I38" s="50">
        <f t="shared" si="1"/>
        <v>36</v>
      </c>
      <c r="K38" s="48">
        <v>18</v>
      </c>
    </row>
    <row r="39" spans="2:11">
      <c r="B39" s="109"/>
      <c r="C39" s="110"/>
      <c r="D39" s="85"/>
      <c r="F39" s="48">
        <v>38</v>
      </c>
      <c r="G39" s="48">
        <v>37</v>
      </c>
      <c r="H39" s="50">
        <f t="shared" si="2"/>
        <v>825</v>
      </c>
      <c r="I39" s="50">
        <f t="shared" si="1"/>
        <v>38</v>
      </c>
      <c r="K39" s="48">
        <v>19</v>
      </c>
    </row>
    <row r="40" spans="2:11">
      <c r="B40" s="109"/>
      <c r="C40" s="110"/>
      <c r="D40" s="85"/>
      <c r="F40" s="48">
        <v>39</v>
      </c>
      <c r="G40" s="48">
        <v>38</v>
      </c>
      <c r="H40" s="50">
        <f t="shared" si="2"/>
        <v>850</v>
      </c>
      <c r="I40" s="50">
        <f t="shared" si="1"/>
        <v>40</v>
      </c>
      <c r="K40" s="48">
        <v>20</v>
      </c>
    </row>
    <row r="41" spans="2:11">
      <c r="B41" s="109"/>
      <c r="C41" s="110"/>
      <c r="D41" s="85"/>
      <c r="F41" s="48">
        <v>40</v>
      </c>
      <c r="G41" s="48">
        <v>39</v>
      </c>
      <c r="H41" s="50">
        <f t="shared" si="2"/>
        <v>875</v>
      </c>
      <c r="I41" s="50">
        <f t="shared" si="1"/>
        <v>42</v>
      </c>
      <c r="K41" s="48">
        <v>21</v>
      </c>
    </row>
    <row r="42" spans="2:11">
      <c r="B42" s="109"/>
      <c r="C42" s="110"/>
      <c r="D42" s="85"/>
      <c r="F42" s="48">
        <v>41</v>
      </c>
      <c r="G42" s="48">
        <v>40</v>
      </c>
      <c r="H42" s="50">
        <f t="shared" si="2"/>
        <v>900</v>
      </c>
      <c r="I42" s="50">
        <f t="shared" si="1"/>
        <v>44</v>
      </c>
      <c r="K42" s="48">
        <v>22</v>
      </c>
    </row>
    <row r="43" spans="2:11">
      <c r="B43" s="109"/>
      <c r="C43" s="110"/>
      <c r="D43" s="85"/>
      <c r="F43" s="48">
        <v>42</v>
      </c>
      <c r="G43" s="48">
        <v>41</v>
      </c>
      <c r="H43" s="50">
        <f t="shared" si="2"/>
        <v>925</v>
      </c>
      <c r="I43" s="50">
        <f t="shared" si="1"/>
        <v>46</v>
      </c>
      <c r="K43" s="48">
        <v>23</v>
      </c>
    </row>
    <row r="44" spans="2:11">
      <c r="B44" s="109"/>
      <c r="C44" s="110"/>
      <c r="D44" s="85"/>
      <c r="F44" s="48">
        <v>43</v>
      </c>
      <c r="G44" s="48">
        <v>42</v>
      </c>
      <c r="H44" s="50">
        <f t="shared" si="2"/>
        <v>950</v>
      </c>
      <c r="I44" s="50">
        <f t="shared" si="1"/>
        <v>48</v>
      </c>
      <c r="K44" s="48">
        <v>24</v>
      </c>
    </row>
    <row r="45" spans="2:11">
      <c r="B45" s="109"/>
      <c r="C45" s="110"/>
      <c r="D45" s="85"/>
      <c r="F45" s="48">
        <v>44</v>
      </c>
      <c r="G45" s="48">
        <v>43</v>
      </c>
      <c r="H45" s="50">
        <f t="shared" si="2"/>
        <v>975</v>
      </c>
      <c r="I45" s="50">
        <f t="shared" si="1"/>
        <v>50</v>
      </c>
      <c r="K45" s="48">
        <v>25</v>
      </c>
    </row>
    <row r="46" spans="2:11">
      <c r="B46" s="109"/>
      <c r="C46" s="110"/>
      <c r="D46" s="85"/>
      <c r="F46" s="48">
        <v>45</v>
      </c>
      <c r="G46" s="48">
        <v>44</v>
      </c>
      <c r="H46" s="50">
        <f t="shared" si="2"/>
        <v>1000</v>
      </c>
      <c r="I46" s="50">
        <f t="shared" si="1"/>
        <v>52</v>
      </c>
      <c r="K46" s="48">
        <v>26</v>
      </c>
    </row>
    <row r="47" spans="2:11">
      <c r="B47" s="109"/>
      <c r="C47" s="110"/>
      <c r="D47" s="85"/>
      <c r="F47" s="48">
        <v>46</v>
      </c>
      <c r="G47" s="48">
        <v>45</v>
      </c>
      <c r="H47" s="50">
        <f t="shared" si="2"/>
        <v>1025</v>
      </c>
      <c r="I47" s="50">
        <f t="shared" si="1"/>
        <v>54</v>
      </c>
      <c r="K47" s="48">
        <v>27</v>
      </c>
    </row>
    <row r="48" spans="2:11">
      <c r="B48" s="109"/>
      <c r="C48" s="110"/>
      <c r="D48" s="85"/>
      <c r="F48" s="48">
        <v>47</v>
      </c>
      <c r="G48" s="48">
        <v>46</v>
      </c>
      <c r="H48" s="50">
        <f t="shared" si="2"/>
        <v>1050</v>
      </c>
      <c r="I48" s="50">
        <f t="shared" si="1"/>
        <v>56</v>
      </c>
      <c r="K48" s="48">
        <v>28</v>
      </c>
    </row>
    <row r="49" spans="2:11">
      <c r="B49" s="109"/>
      <c r="C49" s="110"/>
      <c r="D49" s="85"/>
      <c r="F49" s="48">
        <v>48</v>
      </c>
      <c r="G49" s="48">
        <v>47</v>
      </c>
      <c r="H49" s="50">
        <f t="shared" si="2"/>
        <v>1075</v>
      </c>
      <c r="I49" s="50">
        <f t="shared" si="1"/>
        <v>58</v>
      </c>
      <c r="K49" s="48">
        <v>29</v>
      </c>
    </row>
    <row r="50" spans="2:11">
      <c r="B50" s="109"/>
      <c r="C50" s="110"/>
      <c r="D50" s="85"/>
      <c r="F50" s="48">
        <v>49</v>
      </c>
      <c r="G50" s="48">
        <v>48</v>
      </c>
      <c r="H50" s="50">
        <f t="shared" si="2"/>
        <v>1100</v>
      </c>
      <c r="I50" s="50">
        <f t="shared" si="1"/>
        <v>60</v>
      </c>
      <c r="K50" s="48">
        <v>30</v>
      </c>
    </row>
    <row r="51" spans="2:11">
      <c r="B51" s="109"/>
      <c r="C51" s="110"/>
      <c r="D51" s="85"/>
      <c r="F51" s="48">
        <v>50</v>
      </c>
      <c r="G51" s="48">
        <v>49</v>
      </c>
      <c r="H51" s="50">
        <f t="shared" si="2"/>
        <v>1125</v>
      </c>
      <c r="I51" s="50">
        <f t="shared" si="1"/>
        <v>62</v>
      </c>
      <c r="K51" s="48">
        <v>31</v>
      </c>
    </row>
    <row r="52" spans="2:11" ht="15" thickBot="1">
      <c r="B52" s="111"/>
      <c r="C52" s="112"/>
      <c r="F52" s="48">
        <v>51</v>
      </c>
      <c r="G52" s="48">
        <v>50</v>
      </c>
      <c r="H52" s="50">
        <f t="shared" si="2"/>
        <v>1150</v>
      </c>
      <c r="I52" s="50">
        <f t="shared" si="1"/>
        <v>64</v>
      </c>
      <c r="K52" s="48">
        <v>32</v>
      </c>
    </row>
    <row r="53" spans="2:11">
      <c r="F53" s="48">
        <v>52</v>
      </c>
      <c r="G53" s="48">
        <v>51</v>
      </c>
      <c r="H53" s="50">
        <f t="shared" si="2"/>
        <v>1175</v>
      </c>
      <c r="I53" s="50">
        <f t="shared" si="1"/>
        <v>66</v>
      </c>
      <c r="K53" s="48">
        <v>33</v>
      </c>
    </row>
    <row r="54" spans="2:11">
      <c r="F54" s="48">
        <v>53</v>
      </c>
      <c r="G54" s="48">
        <v>52</v>
      </c>
      <c r="H54" s="50">
        <f t="shared" si="2"/>
        <v>1200</v>
      </c>
      <c r="I54" s="50">
        <f t="shared" si="1"/>
        <v>68</v>
      </c>
      <c r="K54" s="48">
        <v>34</v>
      </c>
    </row>
    <row r="55" spans="2:11">
      <c r="F55" s="48">
        <v>54</v>
      </c>
      <c r="G55" s="48">
        <v>53</v>
      </c>
      <c r="H55" s="50">
        <f t="shared" si="2"/>
        <v>1225</v>
      </c>
      <c r="I55" s="50">
        <f t="shared" si="1"/>
        <v>70</v>
      </c>
      <c r="K55" s="48">
        <v>35</v>
      </c>
    </row>
    <row r="56" spans="2:11">
      <c r="F56" s="48">
        <v>55</v>
      </c>
      <c r="G56" s="48">
        <v>54</v>
      </c>
      <c r="H56" s="50">
        <f t="shared" si="2"/>
        <v>1250</v>
      </c>
      <c r="I56" s="50">
        <f t="shared" si="1"/>
        <v>72</v>
      </c>
      <c r="K56" s="48">
        <v>36</v>
      </c>
    </row>
    <row r="57" spans="2:11">
      <c r="F57" s="48">
        <v>56</v>
      </c>
      <c r="G57" s="48">
        <v>55</v>
      </c>
      <c r="H57" s="50">
        <f t="shared" si="2"/>
        <v>1275</v>
      </c>
      <c r="I57" s="50">
        <f t="shared" si="1"/>
        <v>74</v>
      </c>
      <c r="K57" s="48">
        <v>37</v>
      </c>
    </row>
    <row r="58" spans="2:11">
      <c r="F58" s="48">
        <v>57</v>
      </c>
      <c r="G58" s="48">
        <v>56</v>
      </c>
      <c r="H58" s="50">
        <f t="shared" si="2"/>
        <v>1300</v>
      </c>
      <c r="I58" s="50">
        <f t="shared" si="1"/>
        <v>76</v>
      </c>
      <c r="K58" s="48">
        <v>38</v>
      </c>
    </row>
    <row r="59" spans="2:11">
      <c r="F59" s="48">
        <v>58</v>
      </c>
      <c r="G59" s="48">
        <v>57</v>
      </c>
      <c r="H59" s="50">
        <f t="shared" si="2"/>
        <v>1325</v>
      </c>
      <c r="I59" s="50">
        <f t="shared" si="1"/>
        <v>78</v>
      </c>
      <c r="K59" s="48">
        <v>39</v>
      </c>
    </row>
    <row r="60" spans="2:11">
      <c r="F60" s="48">
        <v>59</v>
      </c>
      <c r="G60" s="48">
        <v>58</v>
      </c>
      <c r="H60" s="50">
        <f t="shared" si="2"/>
        <v>1350</v>
      </c>
      <c r="I60" s="50">
        <f t="shared" si="1"/>
        <v>80</v>
      </c>
      <c r="K60" s="48">
        <v>40</v>
      </c>
    </row>
    <row r="61" spans="2:11">
      <c r="F61" s="48">
        <v>60</v>
      </c>
      <c r="G61" s="48">
        <v>59</v>
      </c>
      <c r="H61" s="50">
        <f t="shared" si="2"/>
        <v>1375</v>
      </c>
      <c r="I61" s="50">
        <f t="shared" si="1"/>
        <v>82</v>
      </c>
      <c r="K61" s="48">
        <v>41</v>
      </c>
    </row>
    <row r="62" spans="2:11">
      <c r="F62" s="48">
        <v>61</v>
      </c>
      <c r="G62" s="48">
        <v>60</v>
      </c>
      <c r="H62" s="50">
        <f t="shared" si="2"/>
        <v>1400</v>
      </c>
      <c r="I62" s="50">
        <f t="shared" si="1"/>
        <v>84</v>
      </c>
      <c r="K62" s="48">
        <v>42</v>
      </c>
    </row>
    <row r="63" spans="2:11">
      <c r="F63" s="48">
        <v>62</v>
      </c>
      <c r="G63" s="48">
        <v>61</v>
      </c>
      <c r="H63" s="50">
        <f t="shared" si="2"/>
        <v>1425</v>
      </c>
      <c r="I63" s="50">
        <f t="shared" si="1"/>
        <v>86</v>
      </c>
      <c r="K63" s="48">
        <v>43</v>
      </c>
    </row>
    <row r="64" spans="2:11">
      <c r="F64" s="48">
        <v>63</v>
      </c>
      <c r="G64" s="48">
        <v>62</v>
      </c>
      <c r="H64" s="50">
        <f t="shared" si="2"/>
        <v>1450</v>
      </c>
      <c r="I64" s="50">
        <f t="shared" si="1"/>
        <v>88</v>
      </c>
      <c r="K64" s="48">
        <v>44</v>
      </c>
    </row>
    <row r="65" spans="6:11">
      <c r="F65" s="48">
        <v>64</v>
      </c>
      <c r="G65" s="48">
        <v>63</v>
      </c>
      <c r="H65" s="50">
        <f t="shared" si="2"/>
        <v>1475</v>
      </c>
      <c r="I65" s="50">
        <f t="shared" si="1"/>
        <v>90</v>
      </c>
      <c r="K65" s="48">
        <v>45</v>
      </c>
    </row>
    <row r="66" spans="6:11">
      <c r="F66" s="48">
        <v>65</v>
      </c>
      <c r="G66" s="48">
        <v>64</v>
      </c>
      <c r="H66" s="50">
        <f t="shared" si="2"/>
        <v>1500</v>
      </c>
      <c r="I66" s="50">
        <f t="shared" si="1"/>
        <v>92</v>
      </c>
      <c r="K66" s="48">
        <v>46</v>
      </c>
    </row>
    <row r="67" spans="6:11">
      <c r="F67" s="48">
        <v>66</v>
      </c>
      <c r="G67" s="48">
        <v>65</v>
      </c>
      <c r="H67" s="50">
        <f t="shared" si="2"/>
        <v>1525</v>
      </c>
      <c r="I67" s="50">
        <f t="shared" si="1"/>
        <v>94</v>
      </c>
      <c r="K67" s="48">
        <v>47</v>
      </c>
    </row>
    <row r="68" spans="6:11">
      <c r="F68" s="48">
        <v>67</v>
      </c>
      <c r="G68" s="48">
        <v>66</v>
      </c>
      <c r="H68" s="50">
        <f t="shared" si="2"/>
        <v>1550</v>
      </c>
      <c r="I68" s="50">
        <f t="shared" si="1"/>
        <v>96</v>
      </c>
      <c r="K68" s="48">
        <v>48</v>
      </c>
    </row>
    <row r="69" spans="6:11">
      <c r="F69" s="48">
        <v>68</v>
      </c>
      <c r="G69" s="48">
        <v>67</v>
      </c>
      <c r="H69" s="50">
        <f t="shared" si="2"/>
        <v>1575</v>
      </c>
      <c r="I69" s="50">
        <f t="shared" si="1"/>
        <v>98</v>
      </c>
      <c r="K69" s="48">
        <v>49</v>
      </c>
    </row>
    <row r="70" spans="6:11">
      <c r="F70" s="48">
        <v>69</v>
      </c>
      <c r="G70" s="48">
        <v>68</v>
      </c>
      <c r="H70" s="50">
        <f t="shared" si="2"/>
        <v>1600</v>
      </c>
      <c r="I70" s="50">
        <f t="shared" si="1"/>
        <v>100</v>
      </c>
      <c r="K70" s="48">
        <v>50</v>
      </c>
    </row>
    <row r="71" spans="6:11">
      <c r="F71" s="48">
        <v>70</v>
      </c>
      <c r="G71" s="48">
        <v>69</v>
      </c>
      <c r="H71" s="50">
        <f t="shared" si="2"/>
        <v>1625</v>
      </c>
      <c r="I71" s="50">
        <f t="shared" ref="I71:I134" si="3">IF(I$5=0,1000*K71/100,$I$5*K71/100)</f>
        <v>102</v>
      </c>
      <c r="K71" s="48">
        <v>51</v>
      </c>
    </row>
    <row r="72" spans="6:11">
      <c r="F72" s="48">
        <v>71</v>
      </c>
      <c r="G72" s="48">
        <v>70</v>
      </c>
      <c r="H72" s="50">
        <f t="shared" si="2"/>
        <v>1650</v>
      </c>
      <c r="I72" s="50">
        <f t="shared" si="3"/>
        <v>104</v>
      </c>
      <c r="K72" s="48">
        <v>52</v>
      </c>
    </row>
    <row r="73" spans="6:11">
      <c r="F73" s="48">
        <v>72</v>
      </c>
      <c r="G73" s="48">
        <v>71</v>
      </c>
      <c r="H73" s="50">
        <f t="shared" si="2"/>
        <v>1675</v>
      </c>
      <c r="I73" s="50">
        <f t="shared" si="3"/>
        <v>106</v>
      </c>
      <c r="K73" s="48">
        <v>53</v>
      </c>
    </row>
    <row r="74" spans="6:11">
      <c r="F74" s="48">
        <v>73</v>
      </c>
      <c r="G74" s="48">
        <v>72</v>
      </c>
      <c r="H74" s="50">
        <f t="shared" si="2"/>
        <v>1700</v>
      </c>
      <c r="I74" s="50">
        <f t="shared" si="3"/>
        <v>108</v>
      </c>
      <c r="K74" s="48">
        <v>54</v>
      </c>
    </row>
    <row r="75" spans="6:11">
      <c r="F75" s="48">
        <v>74</v>
      </c>
      <c r="G75" s="48">
        <v>73</v>
      </c>
      <c r="H75" s="50">
        <f t="shared" si="2"/>
        <v>1725</v>
      </c>
      <c r="I75" s="50">
        <f t="shared" si="3"/>
        <v>110</v>
      </c>
      <c r="K75" s="48">
        <v>55</v>
      </c>
    </row>
    <row r="76" spans="6:11">
      <c r="F76" s="48">
        <v>75</v>
      </c>
      <c r="G76" s="48">
        <v>74</v>
      </c>
      <c r="H76" s="50">
        <f t="shared" si="2"/>
        <v>1750</v>
      </c>
      <c r="I76" s="50">
        <f t="shared" si="3"/>
        <v>112</v>
      </c>
      <c r="K76" s="48">
        <v>56</v>
      </c>
    </row>
    <row r="77" spans="6:11">
      <c r="F77" s="48">
        <v>76</v>
      </c>
      <c r="G77" s="48">
        <v>75</v>
      </c>
      <c r="H77" s="50">
        <f t="shared" si="2"/>
        <v>1775</v>
      </c>
      <c r="I77" s="50">
        <f t="shared" si="3"/>
        <v>114</v>
      </c>
      <c r="K77" s="48">
        <v>57</v>
      </c>
    </row>
    <row r="78" spans="6:11">
      <c r="F78" s="48">
        <v>77</v>
      </c>
      <c r="G78" s="48">
        <v>76</v>
      </c>
      <c r="H78" s="50">
        <f t="shared" si="2"/>
        <v>1800</v>
      </c>
      <c r="I78" s="50">
        <f t="shared" si="3"/>
        <v>116</v>
      </c>
      <c r="K78" s="48">
        <v>58</v>
      </c>
    </row>
    <row r="79" spans="6:11">
      <c r="F79" s="48">
        <v>78</v>
      </c>
      <c r="G79" s="48">
        <v>77</v>
      </c>
      <c r="H79" s="50">
        <f t="shared" si="2"/>
        <v>1825</v>
      </c>
      <c r="I79" s="50">
        <f t="shared" si="3"/>
        <v>118</v>
      </c>
      <c r="K79" s="48">
        <v>59</v>
      </c>
    </row>
    <row r="80" spans="6:11">
      <c r="F80" s="48">
        <v>79</v>
      </c>
      <c r="G80" s="48">
        <v>78</v>
      </c>
      <c r="H80" s="50">
        <f t="shared" si="2"/>
        <v>1850</v>
      </c>
      <c r="I80" s="50">
        <f t="shared" si="3"/>
        <v>120</v>
      </c>
      <c r="K80" s="48">
        <v>60</v>
      </c>
    </row>
    <row r="81" spans="6:11">
      <c r="F81" s="48">
        <v>80</v>
      </c>
      <c r="G81" s="48">
        <v>79</v>
      </c>
      <c r="H81" s="50">
        <f t="shared" si="2"/>
        <v>1875</v>
      </c>
      <c r="I81" s="50">
        <f t="shared" si="3"/>
        <v>122</v>
      </c>
      <c r="K81" s="48">
        <v>61</v>
      </c>
    </row>
    <row r="82" spans="6:11">
      <c r="F82" s="48">
        <v>81</v>
      </c>
      <c r="G82" s="48">
        <v>80</v>
      </c>
      <c r="H82" s="50">
        <f t="shared" si="2"/>
        <v>1900</v>
      </c>
      <c r="I82" s="50">
        <f t="shared" si="3"/>
        <v>124</v>
      </c>
      <c r="K82" s="48">
        <v>62</v>
      </c>
    </row>
    <row r="83" spans="6:11">
      <c r="F83" s="48">
        <v>82</v>
      </c>
      <c r="G83" s="48">
        <v>81</v>
      </c>
      <c r="H83" s="50">
        <f t="shared" si="2"/>
        <v>1925</v>
      </c>
      <c r="I83" s="50">
        <f t="shared" si="3"/>
        <v>126</v>
      </c>
      <c r="K83" s="48">
        <v>63</v>
      </c>
    </row>
    <row r="84" spans="6:11">
      <c r="F84" s="48">
        <v>83</v>
      </c>
      <c r="G84" s="48">
        <v>82</v>
      </c>
      <c r="H84" s="50">
        <f t="shared" si="2"/>
        <v>1950</v>
      </c>
      <c r="I84" s="50">
        <f t="shared" si="3"/>
        <v>128</v>
      </c>
      <c r="K84" s="48">
        <v>64</v>
      </c>
    </row>
    <row r="85" spans="6:11">
      <c r="F85" s="48">
        <v>84</v>
      </c>
      <c r="G85" s="48">
        <v>83</v>
      </c>
      <c r="H85" s="50">
        <f t="shared" si="2"/>
        <v>1975</v>
      </c>
      <c r="I85" s="50">
        <f t="shared" si="3"/>
        <v>130</v>
      </c>
      <c r="K85" s="48">
        <v>65</v>
      </c>
    </row>
    <row r="86" spans="6:11">
      <c r="F86" s="48">
        <v>85</v>
      </c>
      <c r="G86" s="48">
        <v>84</v>
      </c>
      <c r="H86" s="50">
        <f t="shared" ref="H86:H149" si="4">$H$5*K100/100</f>
        <v>2000</v>
      </c>
      <c r="I86" s="50">
        <f t="shared" si="3"/>
        <v>132</v>
      </c>
      <c r="K86" s="48">
        <v>66</v>
      </c>
    </row>
    <row r="87" spans="6:11">
      <c r="F87" s="48">
        <v>86</v>
      </c>
      <c r="G87" s="48">
        <v>85</v>
      </c>
      <c r="H87" s="50">
        <f t="shared" si="4"/>
        <v>2025</v>
      </c>
      <c r="I87" s="50">
        <f t="shared" si="3"/>
        <v>134</v>
      </c>
      <c r="K87" s="48">
        <v>67</v>
      </c>
    </row>
    <row r="88" spans="6:11">
      <c r="F88" s="48">
        <v>87</v>
      </c>
      <c r="G88" s="48">
        <v>86</v>
      </c>
      <c r="H88" s="50">
        <f t="shared" si="4"/>
        <v>2050</v>
      </c>
      <c r="I88" s="50">
        <f t="shared" si="3"/>
        <v>136</v>
      </c>
      <c r="K88" s="48">
        <v>68</v>
      </c>
    </row>
    <row r="89" spans="6:11">
      <c r="F89" s="48">
        <v>88</v>
      </c>
      <c r="G89" s="48">
        <v>87</v>
      </c>
      <c r="H89" s="50">
        <f t="shared" si="4"/>
        <v>2075</v>
      </c>
      <c r="I89" s="50">
        <f t="shared" si="3"/>
        <v>138</v>
      </c>
      <c r="K89" s="48">
        <v>69</v>
      </c>
    </row>
    <row r="90" spans="6:11">
      <c r="F90" s="48">
        <v>89</v>
      </c>
      <c r="G90" s="48">
        <v>88</v>
      </c>
      <c r="H90" s="50">
        <f t="shared" si="4"/>
        <v>2100</v>
      </c>
      <c r="I90" s="50">
        <f t="shared" si="3"/>
        <v>140</v>
      </c>
      <c r="K90" s="48">
        <v>70</v>
      </c>
    </row>
    <row r="91" spans="6:11">
      <c r="F91" s="48">
        <v>90</v>
      </c>
      <c r="G91" s="48">
        <v>89</v>
      </c>
      <c r="H91" s="50">
        <f t="shared" si="4"/>
        <v>2125</v>
      </c>
      <c r="I91" s="50">
        <f t="shared" si="3"/>
        <v>142</v>
      </c>
      <c r="K91" s="48">
        <v>71</v>
      </c>
    </row>
    <row r="92" spans="6:11">
      <c r="F92" s="48">
        <v>91</v>
      </c>
      <c r="G92" s="48">
        <v>90</v>
      </c>
      <c r="H92" s="50">
        <f t="shared" si="4"/>
        <v>2150</v>
      </c>
      <c r="I92" s="50">
        <f t="shared" si="3"/>
        <v>144</v>
      </c>
      <c r="K92" s="48">
        <v>72</v>
      </c>
    </row>
    <row r="93" spans="6:11">
      <c r="F93" s="48">
        <v>92</v>
      </c>
      <c r="G93" s="48">
        <v>91</v>
      </c>
      <c r="H93" s="50">
        <f t="shared" si="4"/>
        <v>2175</v>
      </c>
      <c r="I93" s="50">
        <f t="shared" si="3"/>
        <v>146</v>
      </c>
      <c r="K93" s="48">
        <v>73</v>
      </c>
    </row>
    <row r="94" spans="6:11">
      <c r="F94" s="48">
        <v>93</v>
      </c>
      <c r="G94" s="48">
        <v>92</v>
      </c>
      <c r="H94" s="50">
        <f t="shared" si="4"/>
        <v>2200</v>
      </c>
      <c r="I94" s="50">
        <f t="shared" si="3"/>
        <v>148</v>
      </c>
      <c r="K94" s="48">
        <v>74</v>
      </c>
    </row>
    <row r="95" spans="6:11">
      <c r="F95" s="48">
        <v>94</v>
      </c>
      <c r="G95" s="48">
        <v>93</v>
      </c>
      <c r="H95" s="50">
        <f t="shared" si="4"/>
        <v>2225</v>
      </c>
      <c r="I95" s="50">
        <f t="shared" si="3"/>
        <v>150</v>
      </c>
      <c r="K95" s="48">
        <v>75</v>
      </c>
    </row>
    <row r="96" spans="6:11">
      <c r="F96" s="48">
        <v>95</v>
      </c>
      <c r="G96" s="48">
        <v>94</v>
      </c>
      <c r="H96" s="50">
        <f t="shared" si="4"/>
        <v>2250</v>
      </c>
      <c r="I96" s="50">
        <f t="shared" si="3"/>
        <v>152</v>
      </c>
      <c r="K96" s="48">
        <v>76</v>
      </c>
    </row>
    <row r="97" spans="6:11">
      <c r="F97" s="48">
        <v>96</v>
      </c>
      <c r="G97" s="48">
        <v>95</v>
      </c>
      <c r="H97" s="50">
        <f t="shared" si="4"/>
        <v>2275</v>
      </c>
      <c r="I97" s="50">
        <f t="shared" si="3"/>
        <v>154</v>
      </c>
      <c r="K97" s="48">
        <v>77</v>
      </c>
    </row>
    <row r="98" spans="6:11">
      <c r="F98" s="48">
        <v>97</v>
      </c>
      <c r="G98" s="48">
        <v>96</v>
      </c>
      <c r="H98" s="50">
        <f t="shared" si="4"/>
        <v>2300</v>
      </c>
      <c r="I98" s="50">
        <f t="shared" si="3"/>
        <v>156</v>
      </c>
      <c r="K98" s="48">
        <v>78</v>
      </c>
    </row>
    <row r="99" spans="6:11">
      <c r="F99" s="48">
        <v>98</v>
      </c>
      <c r="G99" s="48">
        <v>97</v>
      </c>
      <c r="H99" s="50">
        <f t="shared" si="4"/>
        <v>2325</v>
      </c>
      <c r="I99" s="50">
        <f t="shared" si="3"/>
        <v>158</v>
      </c>
      <c r="K99" s="48">
        <v>79</v>
      </c>
    </row>
    <row r="100" spans="6:11">
      <c r="F100" s="48">
        <v>99</v>
      </c>
      <c r="G100" s="48">
        <v>98</v>
      </c>
      <c r="H100" s="50">
        <f t="shared" si="4"/>
        <v>2350</v>
      </c>
      <c r="I100" s="50">
        <f t="shared" si="3"/>
        <v>160</v>
      </c>
      <c r="K100" s="48">
        <v>80</v>
      </c>
    </row>
    <row r="101" spans="6:11">
      <c r="F101" s="48">
        <v>100</v>
      </c>
      <c r="G101" s="48">
        <v>99</v>
      </c>
      <c r="H101" s="50">
        <f t="shared" si="4"/>
        <v>2375</v>
      </c>
      <c r="I101" s="50">
        <f t="shared" si="3"/>
        <v>162</v>
      </c>
      <c r="K101" s="48">
        <v>81</v>
      </c>
    </row>
    <row r="102" spans="6:11">
      <c r="G102" s="48">
        <v>100</v>
      </c>
      <c r="H102" s="50">
        <f t="shared" si="4"/>
        <v>2400</v>
      </c>
      <c r="I102" s="50">
        <f t="shared" si="3"/>
        <v>164</v>
      </c>
      <c r="K102" s="48">
        <v>82</v>
      </c>
    </row>
    <row r="103" spans="6:11">
      <c r="H103" s="50">
        <f t="shared" si="4"/>
        <v>2425</v>
      </c>
      <c r="I103" s="50">
        <f t="shared" si="3"/>
        <v>166</v>
      </c>
      <c r="K103" s="48">
        <v>83</v>
      </c>
    </row>
    <row r="104" spans="6:11">
      <c r="H104" s="50">
        <f t="shared" si="4"/>
        <v>2450</v>
      </c>
      <c r="I104" s="50">
        <f t="shared" si="3"/>
        <v>168</v>
      </c>
      <c r="K104" s="48">
        <v>84</v>
      </c>
    </row>
    <row r="105" spans="6:11">
      <c r="H105" s="50">
        <f t="shared" si="4"/>
        <v>2475</v>
      </c>
      <c r="I105" s="50">
        <f t="shared" si="3"/>
        <v>170</v>
      </c>
      <c r="K105" s="48">
        <v>85</v>
      </c>
    </row>
    <row r="106" spans="6:11">
      <c r="H106" s="50">
        <f t="shared" si="4"/>
        <v>2500</v>
      </c>
      <c r="I106" s="50">
        <f t="shared" si="3"/>
        <v>172</v>
      </c>
      <c r="K106" s="48">
        <v>86</v>
      </c>
    </row>
    <row r="107" spans="6:11">
      <c r="H107" s="50">
        <f t="shared" si="4"/>
        <v>2525</v>
      </c>
      <c r="I107" s="50">
        <f t="shared" si="3"/>
        <v>174</v>
      </c>
      <c r="K107" s="48">
        <v>87</v>
      </c>
    </row>
    <row r="108" spans="6:11">
      <c r="H108" s="50">
        <f t="shared" si="4"/>
        <v>2550</v>
      </c>
      <c r="I108" s="50">
        <f t="shared" si="3"/>
        <v>176</v>
      </c>
      <c r="K108" s="48">
        <v>88</v>
      </c>
    </row>
    <row r="109" spans="6:11">
      <c r="H109" s="50">
        <f t="shared" si="4"/>
        <v>2575</v>
      </c>
      <c r="I109" s="50">
        <f t="shared" si="3"/>
        <v>178</v>
      </c>
      <c r="K109" s="48">
        <v>89</v>
      </c>
    </row>
    <row r="110" spans="6:11">
      <c r="H110" s="50">
        <f t="shared" si="4"/>
        <v>2600</v>
      </c>
      <c r="I110" s="50">
        <f t="shared" si="3"/>
        <v>180</v>
      </c>
      <c r="K110" s="48">
        <v>90</v>
      </c>
    </row>
    <row r="111" spans="6:11">
      <c r="H111" s="50">
        <f t="shared" si="4"/>
        <v>2625</v>
      </c>
      <c r="I111" s="50">
        <f t="shared" si="3"/>
        <v>182</v>
      </c>
      <c r="K111" s="48">
        <v>91</v>
      </c>
    </row>
    <row r="112" spans="6:11">
      <c r="H112" s="50">
        <f t="shared" si="4"/>
        <v>2650</v>
      </c>
      <c r="I112" s="50">
        <f t="shared" si="3"/>
        <v>184</v>
      </c>
      <c r="K112" s="48">
        <v>92</v>
      </c>
    </row>
    <row r="113" spans="8:11">
      <c r="H113" s="50">
        <f t="shared" si="4"/>
        <v>2675</v>
      </c>
      <c r="I113" s="50">
        <f t="shared" si="3"/>
        <v>186</v>
      </c>
      <c r="K113" s="48">
        <v>93</v>
      </c>
    </row>
    <row r="114" spans="8:11">
      <c r="H114" s="50">
        <f t="shared" si="4"/>
        <v>2700</v>
      </c>
      <c r="I114" s="50">
        <f t="shared" si="3"/>
        <v>188</v>
      </c>
      <c r="K114" s="48">
        <v>94</v>
      </c>
    </row>
    <row r="115" spans="8:11">
      <c r="H115" s="50">
        <f t="shared" si="4"/>
        <v>2725</v>
      </c>
      <c r="I115" s="50">
        <f t="shared" si="3"/>
        <v>190</v>
      </c>
      <c r="K115" s="48">
        <v>95</v>
      </c>
    </row>
    <row r="116" spans="8:11">
      <c r="H116" s="50">
        <f t="shared" si="4"/>
        <v>2750</v>
      </c>
      <c r="I116" s="50">
        <f t="shared" si="3"/>
        <v>192</v>
      </c>
      <c r="K116" s="48">
        <v>96</v>
      </c>
    </row>
    <row r="117" spans="8:11">
      <c r="H117" s="50">
        <f t="shared" si="4"/>
        <v>2775</v>
      </c>
      <c r="I117" s="50">
        <f t="shared" si="3"/>
        <v>194</v>
      </c>
      <c r="K117" s="48">
        <v>97</v>
      </c>
    </row>
    <row r="118" spans="8:11">
      <c r="H118" s="50">
        <f t="shared" si="4"/>
        <v>2800</v>
      </c>
      <c r="I118" s="50">
        <f t="shared" si="3"/>
        <v>196</v>
      </c>
      <c r="K118" s="48">
        <v>98</v>
      </c>
    </row>
    <row r="119" spans="8:11">
      <c r="H119" s="50">
        <f t="shared" si="4"/>
        <v>2825</v>
      </c>
      <c r="I119" s="50">
        <f t="shared" si="3"/>
        <v>198</v>
      </c>
      <c r="K119" s="48">
        <v>99</v>
      </c>
    </row>
    <row r="120" spans="8:11">
      <c r="H120" s="50">
        <f t="shared" si="4"/>
        <v>2850</v>
      </c>
      <c r="I120" s="50">
        <f t="shared" si="3"/>
        <v>200</v>
      </c>
      <c r="K120" s="48">
        <v>100</v>
      </c>
    </row>
    <row r="121" spans="8:11">
      <c r="H121" s="50">
        <f t="shared" si="4"/>
        <v>2875</v>
      </c>
      <c r="I121" s="50">
        <f t="shared" si="3"/>
        <v>202</v>
      </c>
      <c r="K121" s="48">
        <v>101</v>
      </c>
    </row>
    <row r="122" spans="8:11">
      <c r="H122" s="50">
        <f t="shared" si="4"/>
        <v>2900</v>
      </c>
      <c r="I122" s="50">
        <f t="shared" si="3"/>
        <v>204</v>
      </c>
      <c r="K122" s="48">
        <v>102</v>
      </c>
    </row>
    <row r="123" spans="8:11">
      <c r="H123" s="50">
        <f t="shared" si="4"/>
        <v>2925</v>
      </c>
      <c r="I123" s="50">
        <f t="shared" si="3"/>
        <v>206</v>
      </c>
      <c r="K123" s="48">
        <v>103</v>
      </c>
    </row>
    <row r="124" spans="8:11">
      <c r="H124" s="50">
        <f t="shared" si="4"/>
        <v>2950</v>
      </c>
      <c r="I124" s="50">
        <f t="shared" si="3"/>
        <v>208</v>
      </c>
      <c r="K124" s="48">
        <v>104</v>
      </c>
    </row>
    <row r="125" spans="8:11">
      <c r="H125" s="50">
        <f t="shared" si="4"/>
        <v>2975</v>
      </c>
      <c r="I125" s="50">
        <f t="shared" si="3"/>
        <v>210</v>
      </c>
      <c r="K125" s="48">
        <v>105</v>
      </c>
    </row>
    <row r="126" spans="8:11">
      <c r="H126" s="50">
        <f t="shared" si="4"/>
        <v>3000</v>
      </c>
      <c r="I126" s="50">
        <f t="shared" si="3"/>
        <v>212</v>
      </c>
      <c r="K126" s="48">
        <v>106</v>
      </c>
    </row>
    <row r="127" spans="8:11">
      <c r="H127" s="50">
        <f t="shared" si="4"/>
        <v>3025</v>
      </c>
      <c r="I127" s="50">
        <f t="shared" si="3"/>
        <v>214</v>
      </c>
      <c r="K127" s="48">
        <v>107</v>
      </c>
    </row>
    <row r="128" spans="8:11">
      <c r="H128" s="50">
        <f t="shared" si="4"/>
        <v>3050</v>
      </c>
      <c r="I128" s="50">
        <f t="shared" si="3"/>
        <v>216</v>
      </c>
      <c r="K128" s="48">
        <v>108</v>
      </c>
    </row>
    <row r="129" spans="8:11">
      <c r="H129" s="50">
        <f t="shared" si="4"/>
        <v>3075</v>
      </c>
      <c r="I129" s="50">
        <f t="shared" si="3"/>
        <v>218</v>
      </c>
      <c r="K129" s="48">
        <v>109</v>
      </c>
    </row>
    <row r="130" spans="8:11">
      <c r="H130" s="50">
        <f t="shared" si="4"/>
        <v>3100</v>
      </c>
      <c r="I130" s="50">
        <f t="shared" si="3"/>
        <v>220</v>
      </c>
      <c r="K130" s="48">
        <v>110</v>
      </c>
    </row>
    <row r="131" spans="8:11">
      <c r="H131" s="50">
        <f t="shared" si="4"/>
        <v>3125</v>
      </c>
      <c r="I131" s="50">
        <f t="shared" si="3"/>
        <v>222</v>
      </c>
      <c r="K131" s="48">
        <v>111</v>
      </c>
    </row>
    <row r="132" spans="8:11">
      <c r="H132" s="50">
        <f t="shared" si="4"/>
        <v>3150</v>
      </c>
      <c r="I132" s="50">
        <f t="shared" si="3"/>
        <v>224</v>
      </c>
      <c r="K132" s="48">
        <v>112</v>
      </c>
    </row>
    <row r="133" spans="8:11">
      <c r="H133" s="50">
        <f t="shared" si="4"/>
        <v>3175</v>
      </c>
      <c r="I133" s="50">
        <f t="shared" si="3"/>
        <v>226</v>
      </c>
      <c r="K133" s="48">
        <v>113</v>
      </c>
    </row>
    <row r="134" spans="8:11">
      <c r="H134" s="50">
        <f t="shared" si="4"/>
        <v>3200</v>
      </c>
      <c r="I134" s="50">
        <f t="shared" si="3"/>
        <v>228</v>
      </c>
      <c r="K134" s="48">
        <v>114</v>
      </c>
    </row>
    <row r="135" spans="8:11">
      <c r="H135" s="50">
        <f t="shared" si="4"/>
        <v>3225</v>
      </c>
      <c r="I135" s="50">
        <f t="shared" ref="I135:I198" si="5">IF(I$5=0,1000*K135/100,$I$5*K135/100)</f>
        <v>230</v>
      </c>
      <c r="K135" s="48">
        <v>115</v>
      </c>
    </row>
    <row r="136" spans="8:11">
      <c r="H136" s="50">
        <f t="shared" si="4"/>
        <v>3250</v>
      </c>
      <c r="I136" s="50">
        <f t="shared" si="5"/>
        <v>232</v>
      </c>
      <c r="K136" s="48">
        <v>116</v>
      </c>
    </row>
    <row r="137" spans="8:11">
      <c r="H137" s="50">
        <f t="shared" si="4"/>
        <v>3275</v>
      </c>
      <c r="I137" s="50">
        <f t="shared" si="5"/>
        <v>234</v>
      </c>
      <c r="K137" s="48">
        <v>117</v>
      </c>
    </row>
    <row r="138" spans="8:11">
      <c r="H138" s="50">
        <f t="shared" si="4"/>
        <v>3300</v>
      </c>
      <c r="I138" s="50">
        <f t="shared" si="5"/>
        <v>236</v>
      </c>
      <c r="K138" s="48">
        <v>118</v>
      </c>
    </row>
    <row r="139" spans="8:11">
      <c r="H139" s="50">
        <f t="shared" si="4"/>
        <v>3325</v>
      </c>
      <c r="I139" s="50">
        <f t="shared" si="5"/>
        <v>238</v>
      </c>
      <c r="K139" s="48">
        <v>119</v>
      </c>
    </row>
    <row r="140" spans="8:11">
      <c r="H140" s="50">
        <f t="shared" si="4"/>
        <v>3350</v>
      </c>
      <c r="I140" s="50">
        <f t="shared" si="5"/>
        <v>240</v>
      </c>
      <c r="K140" s="48">
        <v>120</v>
      </c>
    </row>
    <row r="141" spans="8:11">
      <c r="H141" s="50">
        <f t="shared" si="4"/>
        <v>3375</v>
      </c>
      <c r="I141" s="50">
        <f t="shared" si="5"/>
        <v>242</v>
      </c>
      <c r="K141" s="48">
        <v>121</v>
      </c>
    </row>
    <row r="142" spans="8:11">
      <c r="H142" s="50">
        <f t="shared" si="4"/>
        <v>3400</v>
      </c>
      <c r="I142" s="50">
        <f t="shared" si="5"/>
        <v>244</v>
      </c>
      <c r="K142" s="48">
        <v>122</v>
      </c>
    </row>
    <row r="143" spans="8:11">
      <c r="H143" s="50">
        <f t="shared" si="4"/>
        <v>3425</v>
      </c>
      <c r="I143" s="50">
        <f t="shared" si="5"/>
        <v>246</v>
      </c>
      <c r="K143" s="48">
        <v>123</v>
      </c>
    </row>
    <row r="144" spans="8:11">
      <c r="H144" s="50">
        <f t="shared" si="4"/>
        <v>3450</v>
      </c>
      <c r="I144" s="50">
        <f t="shared" si="5"/>
        <v>248</v>
      </c>
      <c r="K144" s="48">
        <v>124</v>
      </c>
    </row>
    <row r="145" spans="8:11">
      <c r="H145" s="50">
        <f t="shared" si="4"/>
        <v>3475</v>
      </c>
      <c r="I145" s="50">
        <f t="shared" si="5"/>
        <v>250</v>
      </c>
      <c r="K145" s="48">
        <v>125</v>
      </c>
    </row>
    <row r="146" spans="8:11">
      <c r="H146" s="50">
        <f t="shared" si="4"/>
        <v>3500</v>
      </c>
      <c r="I146" s="50">
        <f t="shared" si="5"/>
        <v>252</v>
      </c>
      <c r="K146" s="48">
        <v>126</v>
      </c>
    </row>
    <row r="147" spans="8:11">
      <c r="H147" s="50">
        <f t="shared" si="4"/>
        <v>3525</v>
      </c>
      <c r="I147" s="50">
        <f t="shared" si="5"/>
        <v>254</v>
      </c>
      <c r="K147" s="48">
        <v>127</v>
      </c>
    </row>
    <row r="148" spans="8:11">
      <c r="H148" s="50">
        <f t="shared" si="4"/>
        <v>3550</v>
      </c>
      <c r="I148" s="50">
        <f t="shared" si="5"/>
        <v>256</v>
      </c>
      <c r="K148" s="48">
        <v>128</v>
      </c>
    </row>
    <row r="149" spans="8:11">
      <c r="H149" s="50">
        <f t="shared" si="4"/>
        <v>3575</v>
      </c>
      <c r="I149" s="50">
        <f t="shared" si="5"/>
        <v>258</v>
      </c>
      <c r="K149" s="48">
        <v>129</v>
      </c>
    </row>
    <row r="150" spans="8:11">
      <c r="H150" s="50">
        <f t="shared" ref="H150:H213" si="6">$H$5*K164/100</f>
        <v>3600</v>
      </c>
      <c r="I150" s="50">
        <f t="shared" si="5"/>
        <v>260</v>
      </c>
      <c r="K150" s="48">
        <v>130</v>
      </c>
    </row>
    <row r="151" spans="8:11">
      <c r="H151" s="50">
        <f t="shared" si="6"/>
        <v>3625</v>
      </c>
      <c r="I151" s="50">
        <f t="shared" si="5"/>
        <v>262</v>
      </c>
      <c r="K151" s="48">
        <v>131</v>
      </c>
    </row>
    <row r="152" spans="8:11">
      <c r="H152" s="50">
        <f t="shared" si="6"/>
        <v>3650</v>
      </c>
      <c r="I152" s="50">
        <f t="shared" si="5"/>
        <v>264</v>
      </c>
      <c r="K152" s="48">
        <v>132</v>
      </c>
    </row>
    <row r="153" spans="8:11">
      <c r="H153" s="50">
        <f t="shared" si="6"/>
        <v>3675</v>
      </c>
      <c r="I153" s="50">
        <f t="shared" si="5"/>
        <v>266</v>
      </c>
      <c r="K153" s="48">
        <v>133</v>
      </c>
    </row>
    <row r="154" spans="8:11">
      <c r="H154" s="50">
        <f t="shared" si="6"/>
        <v>3700</v>
      </c>
      <c r="I154" s="50">
        <f t="shared" si="5"/>
        <v>268</v>
      </c>
      <c r="K154" s="48">
        <v>134</v>
      </c>
    </row>
    <row r="155" spans="8:11">
      <c r="H155" s="50">
        <f t="shared" si="6"/>
        <v>3725</v>
      </c>
      <c r="I155" s="50">
        <f t="shared" si="5"/>
        <v>270</v>
      </c>
      <c r="K155" s="48">
        <v>135</v>
      </c>
    </row>
    <row r="156" spans="8:11">
      <c r="H156" s="50">
        <f t="shared" si="6"/>
        <v>3750</v>
      </c>
      <c r="I156" s="50">
        <f t="shared" si="5"/>
        <v>272</v>
      </c>
      <c r="K156" s="48">
        <v>136</v>
      </c>
    </row>
    <row r="157" spans="8:11">
      <c r="H157" s="50">
        <f t="shared" si="6"/>
        <v>3775</v>
      </c>
      <c r="I157" s="50">
        <f t="shared" si="5"/>
        <v>274</v>
      </c>
      <c r="K157" s="48">
        <v>137</v>
      </c>
    </row>
    <row r="158" spans="8:11">
      <c r="H158" s="50">
        <f t="shared" si="6"/>
        <v>3800</v>
      </c>
      <c r="I158" s="50">
        <f t="shared" si="5"/>
        <v>276</v>
      </c>
      <c r="K158" s="48">
        <v>138</v>
      </c>
    </row>
    <row r="159" spans="8:11">
      <c r="H159" s="50">
        <f t="shared" si="6"/>
        <v>3825</v>
      </c>
      <c r="I159" s="50">
        <f t="shared" si="5"/>
        <v>278</v>
      </c>
      <c r="K159" s="48">
        <v>139</v>
      </c>
    </row>
    <row r="160" spans="8:11">
      <c r="H160" s="50">
        <f t="shared" si="6"/>
        <v>3850</v>
      </c>
      <c r="I160" s="50">
        <f t="shared" si="5"/>
        <v>280</v>
      </c>
      <c r="K160" s="48">
        <v>140</v>
      </c>
    </row>
    <row r="161" spans="8:11">
      <c r="H161" s="50">
        <f t="shared" si="6"/>
        <v>3875</v>
      </c>
      <c r="I161" s="50">
        <f t="shared" si="5"/>
        <v>282</v>
      </c>
      <c r="K161" s="48">
        <v>141</v>
      </c>
    </row>
    <row r="162" spans="8:11">
      <c r="H162" s="50">
        <f t="shared" si="6"/>
        <v>3900</v>
      </c>
      <c r="I162" s="50">
        <f t="shared" si="5"/>
        <v>284</v>
      </c>
      <c r="K162" s="48">
        <v>142</v>
      </c>
    </row>
    <row r="163" spans="8:11">
      <c r="H163" s="50">
        <f t="shared" si="6"/>
        <v>3925</v>
      </c>
      <c r="I163" s="50">
        <f t="shared" si="5"/>
        <v>286</v>
      </c>
      <c r="K163" s="48">
        <v>143</v>
      </c>
    </row>
    <row r="164" spans="8:11">
      <c r="H164" s="50">
        <f t="shared" si="6"/>
        <v>3950</v>
      </c>
      <c r="I164" s="50">
        <f t="shared" si="5"/>
        <v>288</v>
      </c>
      <c r="K164" s="48">
        <v>144</v>
      </c>
    </row>
    <row r="165" spans="8:11">
      <c r="H165" s="50">
        <f t="shared" si="6"/>
        <v>3975</v>
      </c>
      <c r="I165" s="50">
        <f t="shared" si="5"/>
        <v>290</v>
      </c>
      <c r="K165" s="48">
        <v>145</v>
      </c>
    </row>
    <row r="166" spans="8:11">
      <c r="H166" s="50">
        <f t="shared" si="6"/>
        <v>4000</v>
      </c>
      <c r="I166" s="50">
        <f t="shared" si="5"/>
        <v>292</v>
      </c>
      <c r="K166" s="48">
        <v>146</v>
      </c>
    </row>
    <row r="167" spans="8:11">
      <c r="H167" s="50">
        <f t="shared" si="6"/>
        <v>4025</v>
      </c>
      <c r="I167" s="50">
        <f t="shared" si="5"/>
        <v>294</v>
      </c>
      <c r="K167" s="48">
        <v>147</v>
      </c>
    </row>
    <row r="168" spans="8:11">
      <c r="H168" s="50">
        <f t="shared" si="6"/>
        <v>4050</v>
      </c>
      <c r="I168" s="50">
        <f t="shared" si="5"/>
        <v>296</v>
      </c>
      <c r="K168" s="48">
        <v>148</v>
      </c>
    </row>
    <row r="169" spans="8:11">
      <c r="H169" s="50">
        <f t="shared" si="6"/>
        <v>4075</v>
      </c>
      <c r="I169" s="50">
        <f t="shared" si="5"/>
        <v>298</v>
      </c>
      <c r="K169" s="48">
        <v>149</v>
      </c>
    </row>
    <row r="170" spans="8:11">
      <c r="H170" s="50">
        <f t="shared" si="6"/>
        <v>4100</v>
      </c>
      <c r="I170" s="50">
        <f t="shared" si="5"/>
        <v>300</v>
      </c>
      <c r="K170" s="48">
        <v>150</v>
      </c>
    </row>
    <row r="171" spans="8:11">
      <c r="H171" s="50">
        <f t="shared" si="6"/>
        <v>4125</v>
      </c>
      <c r="I171" s="50">
        <f t="shared" si="5"/>
        <v>302</v>
      </c>
      <c r="K171" s="48">
        <v>151</v>
      </c>
    </row>
    <row r="172" spans="8:11">
      <c r="H172" s="50">
        <f t="shared" si="6"/>
        <v>4150</v>
      </c>
      <c r="I172" s="50">
        <f t="shared" si="5"/>
        <v>304</v>
      </c>
      <c r="K172" s="48">
        <v>152</v>
      </c>
    </row>
    <row r="173" spans="8:11">
      <c r="H173" s="50">
        <f t="shared" si="6"/>
        <v>4175</v>
      </c>
      <c r="I173" s="50">
        <f t="shared" si="5"/>
        <v>306</v>
      </c>
      <c r="K173" s="48">
        <v>153</v>
      </c>
    </row>
    <row r="174" spans="8:11">
      <c r="H174" s="50">
        <f t="shared" si="6"/>
        <v>4200</v>
      </c>
      <c r="I174" s="50">
        <f t="shared" si="5"/>
        <v>308</v>
      </c>
      <c r="K174" s="48">
        <v>154</v>
      </c>
    </row>
    <row r="175" spans="8:11">
      <c r="H175" s="50">
        <f t="shared" si="6"/>
        <v>4225</v>
      </c>
      <c r="I175" s="50">
        <f t="shared" si="5"/>
        <v>310</v>
      </c>
      <c r="K175" s="48">
        <v>155</v>
      </c>
    </row>
    <row r="176" spans="8:11">
      <c r="H176" s="50">
        <f t="shared" si="6"/>
        <v>4250</v>
      </c>
      <c r="I176" s="50">
        <f t="shared" si="5"/>
        <v>312</v>
      </c>
      <c r="K176" s="48">
        <v>156</v>
      </c>
    </row>
    <row r="177" spans="8:11">
      <c r="H177" s="50">
        <f t="shared" si="6"/>
        <v>4275</v>
      </c>
      <c r="I177" s="50">
        <f t="shared" si="5"/>
        <v>314</v>
      </c>
      <c r="K177" s="48">
        <v>157</v>
      </c>
    </row>
    <row r="178" spans="8:11">
      <c r="H178" s="50">
        <f t="shared" si="6"/>
        <v>4300</v>
      </c>
      <c r="I178" s="50">
        <f t="shared" si="5"/>
        <v>316</v>
      </c>
      <c r="K178" s="48">
        <v>158</v>
      </c>
    </row>
    <row r="179" spans="8:11">
      <c r="H179" s="50">
        <f t="shared" si="6"/>
        <v>4325</v>
      </c>
      <c r="I179" s="50">
        <f t="shared" si="5"/>
        <v>318</v>
      </c>
      <c r="K179" s="48">
        <v>159</v>
      </c>
    </row>
    <row r="180" spans="8:11">
      <c r="H180" s="50">
        <f t="shared" si="6"/>
        <v>4350</v>
      </c>
      <c r="I180" s="50">
        <f t="shared" si="5"/>
        <v>320</v>
      </c>
      <c r="K180" s="48">
        <v>160</v>
      </c>
    </row>
    <row r="181" spans="8:11">
      <c r="H181" s="50">
        <f t="shared" si="6"/>
        <v>4375</v>
      </c>
      <c r="I181" s="50">
        <f t="shared" si="5"/>
        <v>322</v>
      </c>
      <c r="K181" s="48">
        <v>161</v>
      </c>
    </row>
    <row r="182" spans="8:11">
      <c r="H182" s="50">
        <f t="shared" si="6"/>
        <v>4400</v>
      </c>
      <c r="I182" s="50">
        <f t="shared" si="5"/>
        <v>324</v>
      </c>
      <c r="K182" s="48">
        <v>162</v>
      </c>
    </row>
    <row r="183" spans="8:11">
      <c r="H183" s="50">
        <f t="shared" si="6"/>
        <v>4425</v>
      </c>
      <c r="I183" s="50">
        <f t="shared" si="5"/>
        <v>326</v>
      </c>
      <c r="K183" s="48">
        <v>163</v>
      </c>
    </row>
    <row r="184" spans="8:11">
      <c r="H184" s="50">
        <f t="shared" si="6"/>
        <v>4450</v>
      </c>
      <c r="I184" s="50">
        <f t="shared" si="5"/>
        <v>328</v>
      </c>
      <c r="K184" s="48">
        <v>164</v>
      </c>
    </row>
    <row r="185" spans="8:11">
      <c r="H185" s="50">
        <f t="shared" si="6"/>
        <v>4475</v>
      </c>
      <c r="I185" s="50">
        <f t="shared" si="5"/>
        <v>330</v>
      </c>
      <c r="K185" s="48">
        <v>165</v>
      </c>
    </row>
    <row r="186" spans="8:11">
      <c r="H186" s="50">
        <f t="shared" si="6"/>
        <v>4500</v>
      </c>
      <c r="I186" s="50">
        <f t="shared" si="5"/>
        <v>332</v>
      </c>
      <c r="K186" s="48">
        <v>166</v>
      </c>
    </row>
    <row r="187" spans="8:11">
      <c r="H187" s="50">
        <f t="shared" si="6"/>
        <v>4525</v>
      </c>
      <c r="I187" s="50">
        <f t="shared" si="5"/>
        <v>334</v>
      </c>
      <c r="K187" s="48">
        <v>167</v>
      </c>
    </row>
    <row r="188" spans="8:11">
      <c r="H188" s="50">
        <f t="shared" si="6"/>
        <v>4550</v>
      </c>
      <c r="I188" s="50">
        <f t="shared" si="5"/>
        <v>336</v>
      </c>
      <c r="K188" s="48">
        <v>168</v>
      </c>
    </row>
    <row r="189" spans="8:11">
      <c r="H189" s="50">
        <f t="shared" si="6"/>
        <v>4575</v>
      </c>
      <c r="I189" s="50">
        <f t="shared" si="5"/>
        <v>338</v>
      </c>
      <c r="K189" s="48">
        <v>169</v>
      </c>
    </row>
    <row r="190" spans="8:11">
      <c r="H190" s="50">
        <f t="shared" si="6"/>
        <v>4600</v>
      </c>
      <c r="I190" s="50">
        <f t="shared" si="5"/>
        <v>340</v>
      </c>
      <c r="K190" s="48">
        <v>170</v>
      </c>
    </row>
    <row r="191" spans="8:11">
      <c r="H191" s="50">
        <f t="shared" si="6"/>
        <v>4625</v>
      </c>
      <c r="I191" s="50">
        <f t="shared" si="5"/>
        <v>342</v>
      </c>
      <c r="K191" s="48">
        <v>171</v>
      </c>
    </row>
    <row r="192" spans="8:11">
      <c r="H192" s="50">
        <f t="shared" si="6"/>
        <v>4650</v>
      </c>
      <c r="I192" s="50">
        <f t="shared" si="5"/>
        <v>344</v>
      </c>
      <c r="K192" s="48">
        <v>172</v>
      </c>
    </row>
    <row r="193" spans="8:11">
      <c r="H193" s="50">
        <f t="shared" si="6"/>
        <v>4675</v>
      </c>
      <c r="I193" s="50">
        <f t="shared" si="5"/>
        <v>346</v>
      </c>
      <c r="K193" s="48">
        <v>173</v>
      </c>
    </row>
    <row r="194" spans="8:11">
      <c r="H194" s="50">
        <f t="shared" si="6"/>
        <v>4700</v>
      </c>
      <c r="I194" s="50">
        <f t="shared" si="5"/>
        <v>348</v>
      </c>
      <c r="K194" s="48">
        <v>174</v>
      </c>
    </row>
    <row r="195" spans="8:11">
      <c r="H195" s="50">
        <f t="shared" si="6"/>
        <v>4725</v>
      </c>
      <c r="I195" s="50">
        <f t="shared" si="5"/>
        <v>350</v>
      </c>
      <c r="K195" s="48">
        <v>175</v>
      </c>
    </row>
    <row r="196" spans="8:11">
      <c r="H196" s="50">
        <f t="shared" si="6"/>
        <v>4750</v>
      </c>
      <c r="I196" s="50">
        <f t="shared" si="5"/>
        <v>352</v>
      </c>
      <c r="K196" s="48">
        <v>176</v>
      </c>
    </row>
    <row r="197" spans="8:11">
      <c r="H197" s="50">
        <f t="shared" si="6"/>
        <v>4775</v>
      </c>
      <c r="I197" s="50">
        <f t="shared" si="5"/>
        <v>354</v>
      </c>
      <c r="K197" s="48">
        <v>177</v>
      </c>
    </row>
    <row r="198" spans="8:11">
      <c r="H198" s="50">
        <f t="shared" si="6"/>
        <v>4800</v>
      </c>
      <c r="I198" s="50">
        <f t="shared" si="5"/>
        <v>356</v>
      </c>
      <c r="K198" s="48">
        <v>178</v>
      </c>
    </row>
    <row r="199" spans="8:11">
      <c r="H199" s="50">
        <f t="shared" si="6"/>
        <v>4825</v>
      </c>
      <c r="I199" s="50">
        <f t="shared" ref="I199:I250" si="7">IF(I$5=0,1000*K199/100,$I$5*K199/100)</f>
        <v>358</v>
      </c>
      <c r="K199" s="48">
        <v>179</v>
      </c>
    </row>
    <row r="200" spans="8:11">
      <c r="H200" s="50">
        <f t="shared" si="6"/>
        <v>4850</v>
      </c>
      <c r="I200" s="50">
        <f t="shared" si="7"/>
        <v>360</v>
      </c>
      <c r="K200" s="48">
        <v>180</v>
      </c>
    </row>
    <row r="201" spans="8:11">
      <c r="H201" s="50">
        <f t="shared" si="6"/>
        <v>4875</v>
      </c>
      <c r="I201" s="50">
        <f t="shared" si="7"/>
        <v>362</v>
      </c>
      <c r="K201" s="48">
        <v>181</v>
      </c>
    </row>
    <row r="202" spans="8:11">
      <c r="H202" s="50">
        <f t="shared" si="6"/>
        <v>4900</v>
      </c>
      <c r="I202" s="50">
        <f t="shared" si="7"/>
        <v>364</v>
      </c>
      <c r="K202" s="48">
        <v>182</v>
      </c>
    </row>
    <row r="203" spans="8:11">
      <c r="H203" s="50">
        <f t="shared" si="6"/>
        <v>4925</v>
      </c>
      <c r="I203" s="50">
        <f t="shared" si="7"/>
        <v>366</v>
      </c>
      <c r="K203" s="48">
        <v>183</v>
      </c>
    </row>
    <row r="204" spans="8:11">
      <c r="H204" s="50">
        <f t="shared" si="6"/>
        <v>4950</v>
      </c>
      <c r="I204" s="50">
        <f t="shared" si="7"/>
        <v>368</v>
      </c>
      <c r="K204" s="48">
        <v>184</v>
      </c>
    </row>
    <row r="205" spans="8:11">
      <c r="H205" s="50">
        <f t="shared" si="6"/>
        <v>4975</v>
      </c>
      <c r="I205" s="50">
        <f t="shared" si="7"/>
        <v>370</v>
      </c>
      <c r="K205" s="48">
        <v>185</v>
      </c>
    </row>
    <row r="206" spans="8:11">
      <c r="H206" s="50">
        <f t="shared" si="6"/>
        <v>5000</v>
      </c>
      <c r="I206" s="50">
        <f t="shared" si="7"/>
        <v>372</v>
      </c>
      <c r="K206" s="48">
        <v>186</v>
      </c>
    </row>
    <row r="207" spans="8:11">
      <c r="H207" s="50">
        <f t="shared" si="6"/>
        <v>5250</v>
      </c>
      <c r="I207" s="50">
        <f t="shared" si="7"/>
        <v>374</v>
      </c>
      <c r="K207" s="48">
        <v>187</v>
      </c>
    </row>
    <row r="208" spans="8:11">
      <c r="H208" s="50">
        <f t="shared" si="6"/>
        <v>5500</v>
      </c>
      <c r="I208" s="50">
        <f t="shared" si="7"/>
        <v>376</v>
      </c>
      <c r="K208" s="48">
        <v>188</v>
      </c>
    </row>
    <row r="209" spans="8:11">
      <c r="H209" s="50">
        <f t="shared" si="6"/>
        <v>5750</v>
      </c>
      <c r="I209" s="50">
        <f t="shared" si="7"/>
        <v>378</v>
      </c>
      <c r="K209" s="48">
        <v>189</v>
      </c>
    </row>
    <row r="210" spans="8:11">
      <c r="H210" s="50">
        <f t="shared" si="6"/>
        <v>6000</v>
      </c>
      <c r="I210" s="50">
        <f t="shared" si="7"/>
        <v>380</v>
      </c>
      <c r="K210" s="48">
        <v>190</v>
      </c>
    </row>
    <row r="211" spans="8:11">
      <c r="H211" s="50">
        <f t="shared" si="6"/>
        <v>6250</v>
      </c>
      <c r="I211" s="50">
        <f t="shared" si="7"/>
        <v>382</v>
      </c>
      <c r="K211" s="48">
        <v>191</v>
      </c>
    </row>
    <row r="212" spans="8:11">
      <c r="H212" s="50">
        <f t="shared" si="6"/>
        <v>6500</v>
      </c>
      <c r="I212" s="50">
        <f t="shared" si="7"/>
        <v>384</v>
      </c>
      <c r="K212" s="48">
        <v>192</v>
      </c>
    </row>
    <row r="213" spans="8:11">
      <c r="H213" s="50">
        <f t="shared" si="6"/>
        <v>6750</v>
      </c>
      <c r="I213" s="50">
        <f t="shared" si="7"/>
        <v>386</v>
      </c>
      <c r="K213" s="48">
        <v>193</v>
      </c>
    </row>
    <row r="214" spans="8:11">
      <c r="H214" s="50">
        <f t="shared" ref="H214:H236" si="8">$H$5*K228/100</f>
        <v>7000</v>
      </c>
      <c r="I214" s="50">
        <f t="shared" si="7"/>
        <v>388</v>
      </c>
      <c r="K214" s="48">
        <v>194</v>
      </c>
    </row>
    <row r="215" spans="8:11">
      <c r="H215" s="50">
        <f t="shared" si="8"/>
        <v>7250</v>
      </c>
      <c r="I215" s="50">
        <f t="shared" si="7"/>
        <v>390</v>
      </c>
      <c r="K215" s="48">
        <v>195</v>
      </c>
    </row>
    <row r="216" spans="8:11">
      <c r="H216" s="50">
        <f t="shared" si="8"/>
        <v>7500</v>
      </c>
      <c r="I216" s="50">
        <f t="shared" si="7"/>
        <v>392</v>
      </c>
      <c r="K216" s="48">
        <v>196</v>
      </c>
    </row>
    <row r="217" spans="8:11">
      <c r="H217" s="50">
        <f t="shared" si="8"/>
        <v>7750</v>
      </c>
      <c r="I217" s="50">
        <f t="shared" si="7"/>
        <v>394</v>
      </c>
      <c r="K217" s="48">
        <v>197</v>
      </c>
    </row>
    <row r="218" spans="8:11">
      <c r="H218" s="50">
        <f t="shared" si="8"/>
        <v>8000</v>
      </c>
      <c r="I218" s="50">
        <f t="shared" si="7"/>
        <v>396</v>
      </c>
      <c r="K218" s="48">
        <v>198</v>
      </c>
    </row>
    <row r="219" spans="8:11">
      <c r="H219" s="50">
        <f t="shared" si="8"/>
        <v>8250</v>
      </c>
      <c r="I219" s="50">
        <f t="shared" si="7"/>
        <v>398</v>
      </c>
      <c r="K219" s="48">
        <v>199</v>
      </c>
    </row>
    <row r="220" spans="8:11">
      <c r="H220" s="50">
        <f t="shared" si="8"/>
        <v>8500</v>
      </c>
      <c r="I220" s="50">
        <f t="shared" si="7"/>
        <v>400</v>
      </c>
      <c r="K220" s="48">
        <v>200</v>
      </c>
    </row>
    <row r="221" spans="8:11">
      <c r="H221" s="50">
        <f t="shared" si="8"/>
        <v>8750</v>
      </c>
      <c r="I221" s="50">
        <f t="shared" si="7"/>
        <v>420</v>
      </c>
      <c r="K221" s="48">
        <v>210</v>
      </c>
    </row>
    <row r="222" spans="8:11">
      <c r="H222" s="50">
        <f t="shared" si="8"/>
        <v>9000</v>
      </c>
      <c r="I222" s="50">
        <f t="shared" si="7"/>
        <v>440</v>
      </c>
      <c r="K222" s="48">
        <v>220</v>
      </c>
    </row>
    <row r="223" spans="8:11">
      <c r="H223" s="50">
        <f t="shared" si="8"/>
        <v>9250</v>
      </c>
      <c r="I223" s="50">
        <f t="shared" si="7"/>
        <v>460</v>
      </c>
      <c r="K223" s="48">
        <v>230</v>
      </c>
    </row>
    <row r="224" spans="8:11">
      <c r="H224" s="50">
        <f t="shared" si="8"/>
        <v>9500</v>
      </c>
      <c r="I224" s="50">
        <f t="shared" si="7"/>
        <v>480</v>
      </c>
      <c r="K224" s="48">
        <v>240</v>
      </c>
    </row>
    <row r="225" spans="8:11">
      <c r="H225" s="50">
        <f t="shared" si="8"/>
        <v>9750</v>
      </c>
      <c r="I225" s="50">
        <f t="shared" si="7"/>
        <v>500</v>
      </c>
      <c r="K225" s="48">
        <v>250</v>
      </c>
    </row>
    <row r="226" spans="8:11">
      <c r="H226" s="50">
        <f t="shared" si="8"/>
        <v>10000</v>
      </c>
      <c r="I226" s="50">
        <f t="shared" si="7"/>
        <v>520</v>
      </c>
      <c r="K226" s="48">
        <v>260</v>
      </c>
    </row>
    <row r="227" spans="8:11">
      <c r="H227" s="50">
        <f t="shared" si="8"/>
        <v>10250</v>
      </c>
      <c r="I227" s="50">
        <f t="shared" si="7"/>
        <v>540</v>
      </c>
      <c r="K227" s="48">
        <v>270</v>
      </c>
    </row>
    <row r="228" spans="8:11">
      <c r="H228" s="50">
        <f t="shared" si="8"/>
        <v>10500</v>
      </c>
      <c r="I228" s="50">
        <f t="shared" si="7"/>
        <v>560</v>
      </c>
      <c r="K228" s="48">
        <v>280</v>
      </c>
    </row>
    <row r="229" spans="8:11">
      <c r="H229" s="50">
        <f t="shared" si="8"/>
        <v>10750</v>
      </c>
      <c r="I229" s="50">
        <f t="shared" si="7"/>
        <v>580</v>
      </c>
      <c r="K229" s="48">
        <v>290</v>
      </c>
    </row>
    <row r="230" spans="8:11">
      <c r="H230" s="50">
        <f t="shared" si="8"/>
        <v>11000</v>
      </c>
      <c r="I230" s="50">
        <f t="shared" si="7"/>
        <v>600</v>
      </c>
      <c r="K230" s="48">
        <v>300</v>
      </c>
    </row>
    <row r="231" spans="8:11">
      <c r="H231" s="50">
        <f t="shared" si="8"/>
        <v>11250</v>
      </c>
      <c r="I231" s="50">
        <f t="shared" si="7"/>
        <v>620</v>
      </c>
      <c r="K231" s="48">
        <v>310</v>
      </c>
    </row>
    <row r="232" spans="8:11">
      <c r="H232" s="50">
        <f t="shared" si="8"/>
        <v>11500</v>
      </c>
      <c r="I232" s="50">
        <f t="shared" si="7"/>
        <v>640</v>
      </c>
      <c r="K232" s="48">
        <v>320</v>
      </c>
    </row>
    <row r="233" spans="8:11">
      <c r="H233" s="50">
        <f t="shared" si="8"/>
        <v>11750</v>
      </c>
      <c r="I233" s="50">
        <f t="shared" si="7"/>
        <v>660</v>
      </c>
      <c r="K233" s="48">
        <v>330</v>
      </c>
    </row>
    <row r="234" spans="8:11">
      <c r="H234" s="50">
        <f t="shared" si="8"/>
        <v>12000</v>
      </c>
      <c r="I234" s="50">
        <f t="shared" si="7"/>
        <v>680</v>
      </c>
      <c r="K234" s="48">
        <v>340</v>
      </c>
    </row>
    <row r="235" spans="8:11">
      <c r="H235" s="50">
        <f t="shared" si="8"/>
        <v>12250</v>
      </c>
      <c r="I235" s="50">
        <f t="shared" si="7"/>
        <v>700</v>
      </c>
      <c r="K235" s="48">
        <v>350</v>
      </c>
    </row>
    <row r="236" spans="8:11">
      <c r="H236" s="50">
        <f t="shared" si="8"/>
        <v>12500</v>
      </c>
      <c r="I236" s="50">
        <f t="shared" si="7"/>
        <v>720</v>
      </c>
      <c r="K236" s="48">
        <v>360</v>
      </c>
    </row>
    <row r="237" spans="8:11">
      <c r="I237" s="50">
        <f t="shared" si="7"/>
        <v>740</v>
      </c>
      <c r="K237" s="48">
        <v>370</v>
      </c>
    </row>
    <row r="238" spans="8:11">
      <c r="I238" s="50">
        <f t="shared" si="7"/>
        <v>760</v>
      </c>
      <c r="K238" s="48">
        <v>380</v>
      </c>
    </row>
    <row r="239" spans="8:11">
      <c r="I239" s="50">
        <f t="shared" si="7"/>
        <v>780</v>
      </c>
      <c r="K239" s="48">
        <v>390</v>
      </c>
    </row>
    <row r="240" spans="8:11">
      <c r="I240" s="50">
        <f t="shared" si="7"/>
        <v>800</v>
      </c>
      <c r="K240" s="48">
        <v>400</v>
      </c>
    </row>
    <row r="241" spans="9:11">
      <c r="I241" s="50">
        <f t="shared" si="7"/>
        <v>820</v>
      </c>
      <c r="K241" s="48">
        <v>410</v>
      </c>
    </row>
    <row r="242" spans="9:11">
      <c r="I242" s="50">
        <f t="shared" si="7"/>
        <v>840</v>
      </c>
      <c r="K242" s="48">
        <v>420</v>
      </c>
    </row>
    <row r="243" spans="9:11">
      <c r="I243" s="50">
        <f t="shared" si="7"/>
        <v>860</v>
      </c>
      <c r="K243" s="48">
        <v>430</v>
      </c>
    </row>
    <row r="244" spans="9:11">
      <c r="I244" s="50">
        <f t="shared" si="7"/>
        <v>880</v>
      </c>
      <c r="K244" s="48">
        <v>440</v>
      </c>
    </row>
    <row r="245" spans="9:11">
      <c r="I245" s="50">
        <f t="shared" si="7"/>
        <v>900</v>
      </c>
      <c r="K245" s="48">
        <v>450</v>
      </c>
    </row>
    <row r="246" spans="9:11">
      <c r="I246" s="50">
        <f t="shared" si="7"/>
        <v>920</v>
      </c>
      <c r="K246" s="48">
        <v>460</v>
      </c>
    </row>
    <row r="247" spans="9:11">
      <c r="I247" s="50">
        <f t="shared" si="7"/>
        <v>940</v>
      </c>
      <c r="K247" s="48">
        <v>470</v>
      </c>
    </row>
    <row r="248" spans="9:11">
      <c r="I248" s="50">
        <f t="shared" si="7"/>
        <v>960</v>
      </c>
      <c r="K248" s="48">
        <v>480</v>
      </c>
    </row>
    <row r="249" spans="9:11">
      <c r="I249" s="50">
        <f t="shared" si="7"/>
        <v>980</v>
      </c>
      <c r="K249" s="48">
        <v>490</v>
      </c>
    </row>
    <row r="250" spans="9:11">
      <c r="I250" s="50">
        <f t="shared" si="7"/>
        <v>1000</v>
      </c>
      <c r="K250" s="48">
        <v>500</v>
      </c>
    </row>
  </sheetData>
  <sheetProtection password="CB39" sheet="1" objects="1" scenarios="1" selectLockedCells="1"/>
  <dataConsolidate/>
  <mergeCells count="2">
    <mergeCell ref="B2:C2"/>
    <mergeCell ref="B36:C52"/>
  </mergeCells>
  <dataValidations count="6">
    <dataValidation type="list" showInputMessage="1" showErrorMessage="1" prompt="Anbefalt levetid er første verdi i listen." sqref="C19">
      <formula1>$F$5:$F$101</formula1>
    </dataValidation>
    <dataValidation allowBlank="1" showInputMessage="1" showErrorMessage="1" prompt="Bare relevant med full offentlig finansiering." sqref="C33"/>
    <dataValidation type="decimal" allowBlank="1" showInputMessage="1" showErrorMessage="1" error="Andelen kan ikke overstige 100 %" prompt="Andel skrives inn i prosent, fra 0 til 100 %_x000a_" sqref="C18">
      <formula1>0</formula1>
      <formula2>1</formula2>
    </dataValidation>
    <dataValidation type="list" allowBlank="1" showInputMessage="1" showErrorMessage="1" prompt="Anbefalt verdi er første verdi i listen" sqref="C17">
      <formula1>$I$5:$I$250</formula1>
    </dataValidation>
    <dataValidation type="list" allowBlank="1" showInputMessage="1" showErrorMessage="1" prompt="Anbefalt verdi er første verdi i listen" sqref="C16">
      <formula1>$H$5:$H$236</formula1>
    </dataValidation>
    <dataValidation type="list" allowBlank="1" showInputMessage="1" showErrorMessage="1" prompt="Endring av periode gjøres i fanen &quot;Forutsetninger&quot;" sqref="C5">
      <formula1>$C$5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8.xml><?xml version="1.0" encoding="utf-8"?>
<worksheet xmlns="http://schemas.openxmlformats.org/spreadsheetml/2006/main" xmlns:r="http://schemas.openxmlformats.org/officeDocument/2006/relationships">
  <sheetPr codeName="Sheet18">
    <tabColor rgb="FF00B0F0"/>
    <pageSetUpPr fitToPage="1"/>
  </sheetPr>
  <dimension ref="A1:K250"/>
  <sheetViews>
    <sheetView topLeftCell="B1" zoomScale="80" zoomScaleNormal="80" workbookViewId="0">
      <selection activeCell="C10" sqref="C10"/>
    </sheetView>
  </sheetViews>
  <sheetFormatPr defaultColWidth="9.109375" defaultRowHeight="14.4"/>
  <cols>
    <col min="1" max="1" width="4"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Forutsetninger!A28</f>
        <v>16</v>
      </c>
      <c r="B1" s="47" t="str">
        <f>Forutsetninger!B28</f>
        <v>Belysning ute</v>
      </c>
    </row>
    <row r="2" spans="1:11" ht="132.75" customHeight="1">
      <c r="B2" s="105" t="s">
        <v>108</v>
      </c>
      <c r="C2" s="106"/>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10</v>
      </c>
      <c r="G5" s="55">
        <f>VLOOKUP($A$1,Forutsetninger!$A$11:$G$30,4,TRUE)</f>
        <v>17</v>
      </c>
      <c r="H5" s="55">
        <f>VLOOKUP($A$1,Forutsetninger!$A$11:$G$30,5,TRUE)</f>
        <v>2000</v>
      </c>
      <c r="I5" s="55">
        <f>VLOOKUP($A$1,Forutsetninger!$A$11:$F$30,6,TRUE)</f>
        <v>200</v>
      </c>
    </row>
    <row r="6" spans="1:11">
      <c r="B6" s="56" t="s">
        <v>15</v>
      </c>
      <c r="C6" s="57">
        <f>Diskonteringsrente</f>
        <v>0.04</v>
      </c>
      <c r="F6" s="48">
        <v>0.3</v>
      </c>
      <c r="G6" s="50">
        <v>0</v>
      </c>
      <c r="H6" s="48">
        <v>0</v>
      </c>
      <c r="I6" s="50">
        <f>IF(I$5=0,1000*K6/100,$I$5*K6/100)</f>
        <v>-28</v>
      </c>
      <c r="K6" s="48">
        <v>-14</v>
      </c>
    </row>
    <row r="7" spans="1:11" hidden="1">
      <c r="B7" s="58" t="s">
        <v>5</v>
      </c>
      <c r="C7" s="59">
        <f>Forutsetninger!$C3</f>
        <v>0.2</v>
      </c>
      <c r="F7" s="48">
        <v>0.5</v>
      </c>
      <c r="G7" s="48">
        <v>0.3</v>
      </c>
      <c r="H7" s="50">
        <f t="shared" ref="H7:H21" si="0">$H$5*K21/100</f>
        <v>20</v>
      </c>
      <c r="I7" s="50">
        <f t="shared" ref="I7:I70" si="1">IF(I$5=0,1000*K7/100,$I$5*K7/100)</f>
        <v>-26</v>
      </c>
      <c r="K7" s="48">
        <v>-13</v>
      </c>
    </row>
    <row r="8" spans="1:11">
      <c r="A8" s="51"/>
      <c r="B8" s="60"/>
      <c r="C8" s="60"/>
      <c r="D8" s="51"/>
      <c r="F8" s="48">
        <v>1</v>
      </c>
      <c r="G8" s="48">
        <v>0.5</v>
      </c>
      <c r="H8" s="50">
        <f t="shared" si="0"/>
        <v>40</v>
      </c>
      <c r="I8" s="50">
        <f t="shared" si="1"/>
        <v>-24</v>
      </c>
      <c r="K8" s="48">
        <v>-12</v>
      </c>
    </row>
    <row r="9" spans="1:11" ht="15" thickBot="1">
      <c r="A9" s="51"/>
      <c r="B9" s="61" t="s">
        <v>56</v>
      </c>
      <c r="C9" s="61"/>
      <c r="D9" s="51"/>
      <c r="F9" s="48">
        <v>2</v>
      </c>
      <c r="G9" s="48">
        <v>1</v>
      </c>
      <c r="H9" s="50">
        <f t="shared" si="0"/>
        <v>60</v>
      </c>
      <c r="I9" s="50">
        <f t="shared" si="1"/>
        <v>-22</v>
      </c>
      <c r="K9" s="48">
        <v>-11</v>
      </c>
    </row>
    <row r="10" spans="1:11">
      <c r="B10" s="56" t="s">
        <v>70</v>
      </c>
      <c r="C10" s="62" t="s">
        <v>64</v>
      </c>
      <c r="F10" s="48">
        <v>3</v>
      </c>
      <c r="G10" s="48">
        <v>2</v>
      </c>
      <c r="H10" s="50">
        <f t="shared" si="0"/>
        <v>80</v>
      </c>
      <c r="I10" s="50">
        <f t="shared" si="1"/>
        <v>-20</v>
      </c>
      <c r="K10" s="48">
        <v>-10</v>
      </c>
    </row>
    <row r="11" spans="1:11">
      <c r="B11" s="63" t="s">
        <v>72</v>
      </c>
      <c r="C11" s="62" t="s">
        <v>64</v>
      </c>
      <c r="F11" s="48">
        <v>6</v>
      </c>
      <c r="G11" s="48">
        <v>3</v>
      </c>
      <c r="H11" s="50">
        <f t="shared" si="0"/>
        <v>100</v>
      </c>
      <c r="I11" s="50">
        <f t="shared" si="1"/>
        <v>-18</v>
      </c>
      <c r="K11" s="48">
        <v>-9</v>
      </c>
    </row>
    <row r="12" spans="1:11">
      <c r="A12" s="51"/>
      <c r="B12" s="56" t="s">
        <v>78</v>
      </c>
      <c r="C12" s="64">
        <f>G5</f>
        <v>17</v>
      </c>
      <c r="D12" s="51"/>
      <c r="F12" s="48">
        <v>7</v>
      </c>
      <c r="G12" s="48">
        <v>6</v>
      </c>
      <c r="H12" s="50">
        <f t="shared" si="0"/>
        <v>120</v>
      </c>
      <c r="I12" s="50">
        <f t="shared" si="1"/>
        <v>-16</v>
      </c>
      <c r="K12" s="48">
        <v>-8</v>
      </c>
    </row>
    <row r="13" spans="1:11">
      <c r="A13" s="51"/>
      <c r="B13" s="51"/>
      <c r="C13" s="65"/>
      <c r="D13" s="51"/>
      <c r="F13" s="48">
        <v>8</v>
      </c>
      <c r="G13" s="48">
        <v>7</v>
      </c>
      <c r="H13" s="50">
        <f t="shared" si="0"/>
        <v>140</v>
      </c>
      <c r="I13" s="50">
        <f t="shared" si="1"/>
        <v>-14</v>
      </c>
      <c r="K13" s="48">
        <v>-7</v>
      </c>
    </row>
    <row r="14" spans="1:11" ht="15" thickBot="1">
      <c r="A14" s="51"/>
      <c r="B14" s="61" t="s">
        <v>55</v>
      </c>
      <c r="C14" s="66"/>
      <c r="D14" s="51"/>
      <c r="F14" s="48">
        <v>9</v>
      </c>
      <c r="G14" s="48">
        <v>8</v>
      </c>
      <c r="H14" s="50">
        <f t="shared" si="0"/>
        <v>160</v>
      </c>
      <c r="I14" s="50">
        <f t="shared" si="1"/>
        <v>-12</v>
      </c>
      <c r="K14" s="48">
        <v>-6</v>
      </c>
    </row>
    <row r="15" spans="1:11">
      <c r="B15" s="67" t="str">
        <f>"Enheter installert av tiltaket"&amp;" ("&amp;E5&amp;")"</f>
        <v>Enheter installert av tiltaket (Stk.)</v>
      </c>
      <c r="C15" s="68" t="s">
        <v>64</v>
      </c>
      <c r="F15" s="48">
        <v>10</v>
      </c>
      <c r="G15" s="48">
        <v>9</v>
      </c>
      <c r="H15" s="50">
        <f t="shared" si="0"/>
        <v>180</v>
      </c>
      <c r="I15" s="50">
        <f t="shared" si="1"/>
        <v>-10</v>
      </c>
      <c r="K15" s="48">
        <v>-5</v>
      </c>
    </row>
    <row r="16" spans="1:11">
      <c r="B16" s="56" t="str">
        <f>"Kostnad ved å installere tiltak (kroner pr tiltak), anbefalt kostnad er "&amp;H5&amp;" "&amp;"kroner"</f>
        <v>Kostnad ved å installere tiltak (kroner pr tiltak), anbefalt kostnad er 2000 kroner</v>
      </c>
      <c r="C16" s="69">
        <v>2000</v>
      </c>
      <c r="F16" s="48">
        <v>12</v>
      </c>
      <c r="G16" s="48">
        <v>10</v>
      </c>
      <c r="H16" s="50">
        <f t="shared" si="0"/>
        <v>200</v>
      </c>
      <c r="I16" s="50">
        <f t="shared" si="1"/>
        <v>-8</v>
      </c>
      <c r="K16" s="48">
        <v>-4</v>
      </c>
    </row>
    <row r="17" spans="1:11">
      <c r="B17" s="56" t="str">
        <f>"Årlig drifts og vedlikeholdskostnader (kroner pr tiltak), anbefalt kostnad er "&amp;I5&amp;" "&amp;"kroner"</f>
        <v>Årlig drifts og vedlikeholdskostnader (kroner pr tiltak), anbefalt kostnad er 200 kroner</v>
      </c>
      <c r="C17" s="70">
        <v>200</v>
      </c>
      <c r="F17" s="48">
        <v>13</v>
      </c>
      <c r="G17" s="48">
        <v>12</v>
      </c>
      <c r="H17" s="50">
        <f t="shared" si="0"/>
        <v>220</v>
      </c>
      <c r="I17" s="50">
        <f t="shared" si="1"/>
        <v>-6</v>
      </c>
      <c r="K17" s="48">
        <v>-3</v>
      </c>
    </row>
    <row r="18" spans="1:11">
      <c r="B18" s="56" t="s">
        <v>9</v>
      </c>
      <c r="C18" s="71">
        <v>1</v>
      </c>
      <c r="F18" s="48">
        <v>14</v>
      </c>
      <c r="G18" s="48">
        <v>13</v>
      </c>
      <c r="H18" s="50">
        <f t="shared" si="0"/>
        <v>240</v>
      </c>
      <c r="I18" s="50">
        <f t="shared" si="1"/>
        <v>-4</v>
      </c>
      <c r="K18" s="48">
        <v>-2</v>
      </c>
    </row>
    <row r="19" spans="1:11">
      <c r="B19" s="53" t="str">
        <f>"Tiltakets levetid (år), anbefalt levetid er "&amp;F5&amp;" "&amp;"år"</f>
        <v>Tiltakets levetid (år), anbefalt levetid er 10 år</v>
      </c>
      <c r="C19" s="72">
        <v>10</v>
      </c>
      <c r="F19" s="48">
        <v>15</v>
      </c>
      <c r="G19" s="48">
        <v>14</v>
      </c>
      <c r="H19" s="50">
        <f t="shared" si="0"/>
        <v>260</v>
      </c>
      <c r="I19" s="50">
        <f t="shared" si="1"/>
        <v>-2</v>
      </c>
      <c r="K19" s="48">
        <v>-1</v>
      </c>
    </row>
    <row r="20" spans="1:11">
      <c r="B20" s="51"/>
      <c r="F20" s="48">
        <v>16</v>
      </c>
      <c r="G20" s="48">
        <v>15</v>
      </c>
      <c r="H20" s="50">
        <f t="shared" si="0"/>
        <v>280</v>
      </c>
      <c r="I20" s="50">
        <f t="shared" si="1"/>
        <v>0</v>
      </c>
      <c r="K20" s="48">
        <v>0</v>
      </c>
    </row>
    <row r="21" spans="1:11" ht="16.2" thickBot="1">
      <c r="B21" s="73" t="s">
        <v>16</v>
      </c>
      <c r="C21" s="74"/>
      <c r="F21" s="48">
        <v>17</v>
      </c>
      <c r="G21" s="48">
        <v>16</v>
      </c>
      <c r="H21" s="50">
        <f t="shared" si="0"/>
        <v>300</v>
      </c>
      <c r="I21" s="50">
        <f t="shared" si="1"/>
        <v>2</v>
      </c>
      <c r="K21" s="48">
        <v>1</v>
      </c>
    </row>
    <row r="22" spans="1:11">
      <c r="A22" s="51"/>
      <c r="B22" s="75" t="s">
        <v>21</v>
      </c>
      <c r="C22" s="76" t="e">
        <f>(C23+C24)*Afaktor</f>
        <v>#VALUE!</v>
      </c>
      <c r="F22" s="48">
        <v>20</v>
      </c>
      <c r="G22" s="48">
        <v>17</v>
      </c>
      <c r="H22" s="50">
        <f t="shared" ref="H22:H85" si="2">$H$5*K36/100</f>
        <v>320</v>
      </c>
      <c r="I22" s="50">
        <f t="shared" si="1"/>
        <v>4</v>
      </c>
      <c r="K22" s="48">
        <v>2</v>
      </c>
    </row>
    <row r="23" spans="1:11" hidden="1">
      <c r="A23" s="51"/>
      <c r="B23" s="77" t="s">
        <v>79</v>
      </c>
      <c r="C23" s="78" t="e">
        <f>$C$10*$C$12</f>
        <v>#VALUE!</v>
      </c>
      <c r="F23" s="48">
        <v>21</v>
      </c>
      <c r="G23" s="48">
        <v>20</v>
      </c>
      <c r="H23" s="50">
        <f t="shared" si="2"/>
        <v>340</v>
      </c>
      <c r="I23" s="50">
        <f t="shared" si="1"/>
        <v>6</v>
      </c>
      <c r="K23" s="48">
        <v>3</v>
      </c>
    </row>
    <row r="24" spans="1:11" hidden="1">
      <c r="B24" s="77" t="s">
        <v>80</v>
      </c>
      <c r="C24" s="78" t="e">
        <f>$C$12*Virkedager_pr_år*Relativ_verdsetting*$C$11</f>
        <v>#VALUE!</v>
      </c>
      <c r="F24" s="48">
        <v>22</v>
      </c>
      <c r="G24" s="48">
        <v>21</v>
      </c>
      <c r="H24" s="50">
        <f t="shared" si="2"/>
        <v>360</v>
      </c>
      <c r="I24" s="50">
        <f t="shared" si="1"/>
        <v>8</v>
      </c>
      <c r="K24" s="48">
        <v>4</v>
      </c>
    </row>
    <row r="25" spans="1:11" hidden="1">
      <c r="B25" s="77" t="s">
        <v>13</v>
      </c>
      <c r="C25" s="78">
        <f>INT(Analyseperiode/$C$19)+1</f>
        <v>3</v>
      </c>
      <c r="F25" s="48">
        <v>23</v>
      </c>
      <c r="G25" s="48">
        <v>22</v>
      </c>
      <c r="H25" s="50">
        <f t="shared" si="2"/>
        <v>380</v>
      </c>
      <c r="I25" s="50">
        <f t="shared" si="1"/>
        <v>10</v>
      </c>
      <c r="K25" s="48">
        <v>5</v>
      </c>
    </row>
    <row r="26" spans="1:11" hidden="1">
      <c r="B26" s="77" t="s">
        <v>12</v>
      </c>
      <c r="C26" s="79">
        <f>(1-(1+Diskonteringsrente)^(-$C$25*$C$19))/(1-(1+Diskonteringsrente)^(-$C$19))+((Analyseperiode-$C$19*$C$25)/$C$19)*(1+Diskonteringsrente)^-Analyseperiode</f>
        <v>1.944392713900108</v>
      </c>
      <c r="F26" s="48">
        <v>24</v>
      </c>
      <c r="G26" s="48">
        <v>23</v>
      </c>
      <c r="H26" s="50">
        <f t="shared" si="2"/>
        <v>400</v>
      </c>
      <c r="I26" s="50">
        <f t="shared" si="1"/>
        <v>12</v>
      </c>
      <c r="K26" s="48">
        <v>6</v>
      </c>
    </row>
    <row r="27" spans="1:11" hidden="1">
      <c r="B27" s="77"/>
      <c r="C27" s="78"/>
      <c r="F27" s="48">
        <v>25</v>
      </c>
      <c r="G27" s="48">
        <v>24</v>
      </c>
      <c r="H27" s="50">
        <f t="shared" si="2"/>
        <v>420</v>
      </c>
      <c r="I27" s="50">
        <f t="shared" si="1"/>
        <v>14</v>
      </c>
      <c r="K27" s="48">
        <v>7</v>
      </c>
    </row>
    <row r="28" spans="1:11">
      <c r="B28" s="80" t="s">
        <v>11</v>
      </c>
      <c r="C28" s="81" t="e">
        <f>C29+C30+C31</f>
        <v>#VALUE!</v>
      </c>
      <c r="F28" s="48">
        <v>26</v>
      </c>
      <c r="G28" s="48">
        <v>25</v>
      </c>
      <c r="H28" s="50">
        <f t="shared" si="2"/>
        <v>440</v>
      </c>
      <c r="I28" s="50">
        <f t="shared" si="1"/>
        <v>16</v>
      </c>
      <c r="K28" s="48">
        <v>8</v>
      </c>
    </row>
    <row r="29" spans="1:11">
      <c r="B29" s="77" t="s">
        <v>17</v>
      </c>
      <c r="C29" s="78" t="e">
        <f>C16*C26*C15</f>
        <v>#VALUE!</v>
      </c>
      <c r="F29" s="48">
        <v>28</v>
      </c>
      <c r="G29" s="48">
        <v>26</v>
      </c>
      <c r="H29" s="50">
        <f t="shared" si="2"/>
        <v>460</v>
      </c>
      <c r="I29" s="50">
        <f t="shared" si="1"/>
        <v>18</v>
      </c>
      <c r="K29" s="48">
        <v>9</v>
      </c>
    </row>
    <row r="30" spans="1:11">
      <c r="B30" s="77" t="s">
        <v>69</v>
      </c>
      <c r="C30" s="78" t="e">
        <f>$C$17*C15*Afaktor</f>
        <v>#VALUE!</v>
      </c>
      <c r="F30" s="48">
        <v>29</v>
      </c>
      <c r="G30" s="48">
        <v>28</v>
      </c>
      <c r="H30" s="50">
        <f t="shared" si="2"/>
        <v>480</v>
      </c>
      <c r="I30" s="50">
        <f t="shared" si="1"/>
        <v>20</v>
      </c>
      <c r="K30" s="48">
        <v>10</v>
      </c>
    </row>
    <row r="31" spans="1:11">
      <c r="B31" s="77" t="s">
        <v>59</v>
      </c>
      <c r="C31" s="82" t="e">
        <f>C18*(C30+C29)*Skyggepris</f>
        <v>#VALUE!</v>
      </c>
      <c r="F31" s="48">
        <v>30</v>
      </c>
      <c r="G31" s="48">
        <v>29</v>
      </c>
      <c r="H31" s="50">
        <f t="shared" si="2"/>
        <v>500</v>
      </c>
      <c r="I31" s="50">
        <f t="shared" si="1"/>
        <v>22</v>
      </c>
      <c r="K31" s="48">
        <v>11</v>
      </c>
    </row>
    <row r="32" spans="1:11">
      <c r="B32" s="80" t="s">
        <v>14</v>
      </c>
      <c r="C32" s="81" t="e">
        <f>C22-C28</f>
        <v>#VALUE!</v>
      </c>
      <c r="D32" s="48" t="s">
        <v>61</v>
      </c>
      <c r="F32" s="48">
        <v>31</v>
      </c>
      <c r="G32" s="48">
        <v>30</v>
      </c>
      <c r="H32" s="50">
        <f t="shared" si="2"/>
        <v>520</v>
      </c>
      <c r="I32" s="50">
        <f t="shared" si="1"/>
        <v>24</v>
      </c>
      <c r="K32" s="48">
        <v>12</v>
      </c>
    </row>
    <row r="33" spans="2:11" ht="15" thickBot="1">
      <c r="B33" s="83" t="s">
        <v>57</v>
      </c>
      <c r="C33" s="84" t="e">
        <f>IF(C18=1,C32/(C29+C30), "Ikke relevant")</f>
        <v>#VALUE!</v>
      </c>
      <c r="D33" s="48" t="s">
        <v>62</v>
      </c>
      <c r="F33" s="48">
        <v>32</v>
      </c>
      <c r="G33" s="48">
        <v>31</v>
      </c>
      <c r="H33" s="50">
        <f t="shared" si="2"/>
        <v>540</v>
      </c>
      <c r="I33" s="50">
        <f t="shared" si="1"/>
        <v>26</v>
      </c>
      <c r="K33" s="48">
        <v>13</v>
      </c>
    </row>
    <row r="34" spans="2:11">
      <c r="F34" s="48">
        <v>33</v>
      </c>
      <c r="G34" s="48">
        <v>32</v>
      </c>
      <c r="H34" s="50">
        <f t="shared" si="2"/>
        <v>560</v>
      </c>
      <c r="I34" s="50">
        <f t="shared" si="1"/>
        <v>28</v>
      </c>
      <c r="K34" s="48">
        <v>14</v>
      </c>
    </row>
    <row r="35" spans="2:11" ht="15" thickBot="1">
      <c r="B35" s="74" t="s">
        <v>60</v>
      </c>
      <c r="C35" s="51"/>
      <c r="F35" s="48">
        <v>34</v>
      </c>
      <c r="G35" s="48">
        <v>33</v>
      </c>
      <c r="H35" s="50">
        <f t="shared" si="2"/>
        <v>580</v>
      </c>
      <c r="I35" s="50">
        <f t="shared" si="1"/>
        <v>30</v>
      </c>
      <c r="K35" s="48">
        <v>15</v>
      </c>
    </row>
    <row r="36" spans="2:11">
      <c r="B36" s="107" t="s">
        <v>131</v>
      </c>
      <c r="C36" s="108"/>
      <c r="D36" s="85"/>
      <c r="F36" s="48">
        <v>35</v>
      </c>
      <c r="G36" s="48">
        <v>34</v>
      </c>
      <c r="H36" s="50">
        <f t="shared" si="2"/>
        <v>600</v>
      </c>
      <c r="I36" s="50">
        <f t="shared" si="1"/>
        <v>32</v>
      </c>
      <c r="K36" s="48">
        <v>16</v>
      </c>
    </row>
    <row r="37" spans="2:11">
      <c r="B37" s="109"/>
      <c r="C37" s="110"/>
      <c r="D37" s="85"/>
      <c r="F37" s="48">
        <v>36</v>
      </c>
      <c r="G37" s="48">
        <v>35</v>
      </c>
      <c r="H37" s="50">
        <f t="shared" si="2"/>
        <v>620</v>
      </c>
      <c r="I37" s="50">
        <f t="shared" si="1"/>
        <v>34</v>
      </c>
      <c r="K37" s="48">
        <v>17</v>
      </c>
    </row>
    <row r="38" spans="2:11">
      <c r="B38" s="109"/>
      <c r="C38" s="110"/>
      <c r="D38" s="85"/>
      <c r="F38" s="48">
        <v>37</v>
      </c>
      <c r="G38" s="48">
        <v>36</v>
      </c>
      <c r="H38" s="50">
        <f t="shared" si="2"/>
        <v>640</v>
      </c>
      <c r="I38" s="50">
        <f t="shared" si="1"/>
        <v>36</v>
      </c>
      <c r="K38" s="48">
        <v>18</v>
      </c>
    </row>
    <row r="39" spans="2:11">
      <c r="B39" s="109"/>
      <c r="C39" s="110"/>
      <c r="D39" s="85"/>
      <c r="F39" s="48">
        <v>38</v>
      </c>
      <c r="G39" s="48">
        <v>37</v>
      </c>
      <c r="H39" s="50">
        <f t="shared" si="2"/>
        <v>660</v>
      </c>
      <c r="I39" s="50">
        <f t="shared" si="1"/>
        <v>38</v>
      </c>
      <c r="K39" s="48">
        <v>19</v>
      </c>
    </row>
    <row r="40" spans="2:11">
      <c r="B40" s="109"/>
      <c r="C40" s="110"/>
      <c r="D40" s="85"/>
      <c r="F40" s="48">
        <v>39</v>
      </c>
      <c r="G40" s="48">
        <v>38</v>
      </c>
      <c r="H40" s="50">
        <f t="shared" si="2"/>
        <v>680</v>
      </c>
      <c r="I40" s="50">
        <f t="shared" si="1"/>
        <v>40</v>
      </c>
      <c r="K40" s="48">
        <v>20</v>
      </c>
    </row>
    <row r="41" spans="2:11">
      <c r="B41" s="109"/>
      <c r="C41" s="110"/>
      <c r="D41" s="85"/>
      <c r="F41" s="48">
        <v>40</v>
      </c>
      <c r="G41" s="48">
        <v>39</v>
      </c>
      <c r="H41" s="50">
        <f t="shared" si="2"/>
        <v>700</v>
      </c>
      <c r="I41" s="50">
        <f t="shared" si="1"/>
        <v>42</v>
      </c>
      <c r="K41" s="48">
        <v>21</v>
      </c>
    </row>
    <row r="42" spans="2:11">
      <c r="B42" s="109"/>
      <c r="C42" s="110"/>
      <c r="D42" s="85"/>
      <c r="F42" s="48">
        <v>41</v>
      </c>
      <c r="G42" s="48">
        <v>40</v>
      </c>
      <c r="H42" s="50">
        <f t="shared" si="2"/>
        <v>720</v>
      </c>
      <c r="I42" s="50">
        <f t="shared" si="1"/>
        <v>44</v>
      </c>
      <c r="K42" s="48">
        <v>22</v>
      </c>
    </row>
    <row r="43" spans="2:11">
      <c r="B43" s="109"/>
      <c r="C43" s="110"/>
      <c r="D43" s="85"/>
      <c r="F43" s="48">
        <v>42</v>
      </c>
      <c r="G43" s="48">
        <v>41</v>
      </c>
      <c r="H43" s="50">
        <f t="shared" si="2"/>
        <v>740</v>
      </c>
      <c r="I43" s="50">
        <f t="shared" si="1"/>
        <v>46</v>
      </c>
      <c r="K43" s="48">
        <v>23</v>
      </c>
    </row>
    <row r="44" spans="2:11">
      <c r="B44" s="109"/>
      <c r="C44" s="110"/>
      <c r="D44" s="85"/>
      <c r="F44" s="48">
        <v>43</v>
      </c>
      <c r="G44" s="48">
        <v>42</v>
      </c>
      <c r="H44" s="50">
        <f t="shared" si="2"/>
        <v>760</v>
      </c>
      <c r="I44" s="50">
        <f t="shared" si="1"/>
        <v>48</v>
      </c>
      <c r="K44" s="48">
        <v>24</v>
      </c>
    </row>
    <row r="45" spans="2:11">
      <c r="B45" s="109"/>
      <c r="C45" s="110"/>
      <c r="D45" s="85"/>
      <c r="F45" s="48">
        <v>44</v>
      </c>
      <c r="G45" s="48">
        <v>43</v>
      </c>
      <c r="H45" s="50">
        <f t="shared" si="2"/>
        <v>780</v>
      </c>
      <c r="I45" s="50">
        <f t="shared" si="1"/>
        <v>50</v>
      </c>
      <c r="K45" s="48">
        <v>25</v>
      </c>
    </row>
    <row r="46" spans="2:11">
      <c r="B46" s="109"/>
      <c r="C46" s="110"/>
      <c r="D46" s="85"/>
      <c r="F46" s="48">
        <v>45</v>
      </c>
      <c r="G46" s="48">
        <v>44</v>
      </c>
      <c r="H46" s="50">
        <f t="shared" si="2"/>
        <v>800</v>
      </c>
      <c r="I46" s="50">
        <f t="shared" si="1"/>
        <v>52</v>
      </c>
      <c r="K46" s="48">
        <v>26</v>
      </c>
    </row>
    <row r="47" spans="2:11">
      <c r="B47" s="109"/>
      <c r="C47" s="110"/>
      <c r="D47" s="85"/>
      <c r="F47" s="48">
        <v>46</v>
      </c>
      <c r="G47" s="48">
        <v>45</v>
      </c>
      <c r="H47" s="50">
        <f t="shared" si="2"/>
        <v>820</v>
      </c>
      <c r="I47" s="50">
        <f t="shared" si="1"/>
        <v>54</v>
      </c>
      <c r="K47" s="48">
        <v>27</v>
      </c>
    </row>
    <row r="48" spans="2:11">
      <c r="B48" s="109"/>
      <c r="C48" s="110"/>
      <c r="D48" s="85"/>
      <c r="F48" s="48">
        <v>47</v>
      </c>
      <c r="G48" s="48">
        <v>46</v>
      </c>
      <c r="H48" s="50">
        <f t="shared" si="2"/>
        <v>840</v>
      </c>
      <c r="I48" s="50">
        <f t="shared" si="1"/>
        <v>56</v>
      </c>
      <c r="K48" s="48">
        <v>28</v>
      </c>
    </row>
    <row r="49" spans="2:11">
      <c r="B49" s="109"/>
      <c r="C49" s="110"/>
      <c r="D49" s="85"/>
      <c r="F49" s="48">
        <v>48</v>
      </c>
      <c r="G49" s="48">
        <v>47</v>
      </c>
      <c r="H49" s="50">
        <f t="shared" si="2"/>
        <v>860</v>
      </c>
      <c r="I49" s="50">
        <f t="shared" si="1"/>
        <v>58</v>
      </c>
      <c r="K49" s="48">
        <v>29</v>
      </c>
    </row>
    <row r="50" spans="2:11">
      <c r="B50" s="109"/>
      <c r="C50" s="110"/>
      <c r="D50" s="85"/>
      <c r="F50" s="48">
        <v>49</v>
      </c>
      <c r="G50" s="48">
        <v>48</v>
      </c>
      <c r="H50" s="50">
        <f t="shared" si="2"/>
        <v>880</v>
      </c>
      <c r="I50" s="50">
        <f t="shared" si="1"/>
        <v>60</v>
      </c>
      <c r="K50" s="48">
        <v>30</v>
      </c>
    </row>
    <row r="51" spans="2:11">
      <c r="B51" s="109"/>
      <c r="C51" s="110"/>
      <c r="D51" s="85"/>
      <c r="F51" s="48">
        <v>50</v>
      </c>
      <c r="G51" s="48">
        <v>49</v>
      </c>
      <c r="H51" s="50">
        <f t="shared" si="2"/>
        <v>900</v>
      </c>
      <c r="I51" s="50">
        <f t="shared" si="1"/>
        <v>62</v>
      </c>
      <c r="K51" s="48">
        <v>31</v>
      </c>
    </row>
    <row r="52" spans="2:11" ht="15" thickBot="1">
      <c r="B52" s="111"/>
      <c r="C52" s="112"/>
      <c r="F52" s="48">
        <v>51</v>
      </c>
      <c r="G52" s="48">
        <v>50</v>
      </c>
      <c r="H52" s="50">
        <f t="shared" si="2"/>
        <v>920</v>
      </c>
      <c r="I52" s="50">
        <f t="shared" si="1"/>
        <v>64</v>
      </c>
      <c r="K52" s="48">
        <v>32</v>
      </c>
    </row>
    <row r="53" spans="2:11">
      <c r="F53" s="48">
        <v>52</v>
      </c>
      <c r="G53" s="48">
        <v>51</v>
      </c>
      <c r="H53" s="50">
        <f t="shared" si="2"/>
        <v>940</v>
      </c>
      <c r="I53" s="50">
        <f t="shared" si="1"/>
        <v>66</v>
      </c>
      <c r="K53" s="48">
        <v>33</v>
      </c>
    </row>
    <row r="54" spans="2:11">
      <c r="F54" s="48">
        <v>53</v>
      </c>
      <c r="G54" s="48">
        <v>52</v>
      </c>
      <c r="H54" s="50">
        <f t="shared" si="2"/>
        <v>960</v>
      </c>
      <c r="I54" s="50">
        <f t="shared" si="1"/>
        <v>68</v>
      </c>
      <c r="K54" s="48">
        <v>34</v>
      </c>
    </row>
    <row r="55" spans="2:11">
      <c r="F55" s="48">
        <v>54</v>
      </c>
      <c r="G55" s="48">
        <v>53</v>
      </c>
      <c r="H55" s="50">
        <f t="shared" si="2"/>
        <v>980</v>
      </c>
      <c r="I55" s="50">
        <f t="shared" si="1"/>
        <v>70</v>
      </c>
      <c r="K55" s="48">
        <v>35</v>
      </c>
    </row>
    <row r="56" spans="2:11">
      <c r="F56" s="48">
        <v>55</v>
      </c>
      <c r="G56" s="48">
        <v>54</v>
      </c>
      <c r="H56" s="50">
        <f t="shared" si="2"/>
        <v>1000</v>
      </c>
      <c r="I56" s="50">
        <f t="shared" si="1"/>
        <v>72</v>
      </c>
      <c r="K56" s="48">
        <v>36</v>
      </c>
    </row>
    <row r="57" spans="2:11">
      <c r="F57" s="48">
        <v>56</v>
      </c>
      <c r="G57" s="48">
        <v>55</v>
      </c>
      <c r="H57" s="50">
        <f t="shared" si="2"/>
        <v>1020</v>
      </c>
      <c r="I57" s="50">
        <f t="shared" si="1"/>
        <v>74</v>
      </c>
      <c r="K57" s="48">
        <v>37</v>
      </c>
    </row>
    <row r="58" spans="2:11">
      <c r="F58" s="48">
        <v>57</v>
      </c>
      <c r="G58" s="48">
        <v>56</v>
      </c>
      <c r="H58" s="50">
        <f t="shared" si="2"/>
        <v>1040</v>
      </c>
      <c r="I58" s="50">
        <f t="shared" si="1"/>
        <v>76</v>
      </c>
      <c r="K58" s="48">
        <v>38</v>
      </c>
    </row>
    <row r="59" spans="2:11">
      <c r="F59" s="48">
        <v>58</v>
      </c>
      <c r="G59" s="48">
        <v>57</v>
      </c>
      <c r="H59" s="50">
        <f t="shared" si="2"/>
        <v>1060</v>
      </c>
      <c r="I59" s="50">
        <f t="shared" si="1"/>
        <v>78</v>
      </c>
      <c r="K59" s="48">
        <v>39</v>
      </c>
    </row>
    <row r="60" spans="2:11">
      <c r="F60" s="48">
        <v>59</v>
      </c>
      <c r="G60" s="48">
        <v>58</v>
      </c>
      <c r="H60" s="50">
        <f t="shared" si="2"/>
        <v>1080</v>
      </c>
      <c r="I60" s="50">
        <f t="shared" si="1"/>
        <v>80</v>
      </c>
      <c r="K60" s="48">
        <v>40</v>
      </c>
    </row>
    <row r="61" spans="2:11">
      <c r="F61" s="48">
        <v>60</v>
      </c>
      <c r="G61" s="48">
        <v>59</v>
      </c>
      <c r="H61" s="50">
        <f t="shared" si="2"/>
        <v>1100</v>
      </c>
      <c r="I61" s="50">
        <f t="shared" si="1"/>
        <v>82</v>
      </c>
      <c r="K61" s="48">
        <v>41</v>
      </c>
    </row>
    <row r="62" spans="2:11">
      <c r="F62" s="48">
        <v>61</v>
      </c>
      <c r="G62" s="48">
        <v>60</v>
      </c>
      <c r="H62" s="50">
        <f t="shared" si="2"/>
        <v>1120</v>
      </c>
      <c r="I62" s="50">
        <f t="shared" si="1"/>
        <v>84</v>
      </c>
      <c r="K62" s="48">
        <v>42</v>
      </c>
    </row>
    <row r="63" spans="2:11">
      <c r="F63" s="48">
        <v>62</v>
      </c>
      <c r="G63" s="48">
        <v>61</v>
      </c>
      <c r="H63" s="50">
        <f t="shared" si="2"/>
        <v>1140</v>
      </c>
      <c r="I63" s="50">
        <f t="shared" si="1"/>
        <v>86</v>
      </c>
      <c r="K63" s="48">
        <v>43</v>
      </c>
    </row>
    <row r="64" spans="2:11">
      <c r="F64" s="48">
        <v>63</v>
      </c>
      <c r="G64" s="48">
        <v>62</v>
      </c>
      <c r="H64" s="50">
        <f t="shared" si="2"/>
        <v>1160</v>
      </c>
      <c r="I64" s="50">
        <f t="shared" si="1"/>
        <v>88</v>
      </c>
      <c r="K64" s="48">
        <v>44</v>
      </c>
    </row>
    <row r="65" spans="6:11">
      <c r="F65" s="48">
        <v>64</v>
      </c>
      <c r="G65" s="48">
        <v>63</v>
      </c>
      <c r="H65" s="50">
        <f t="shared" si="2"/>
        <v>1180</v>
      </c>
      <c r="I65" s="50">
        <f t="shared" si="1"/>
        <v>90</v>
      </c>
      <c r="K65" s="48">
        <v>45</v>
      </c>
    </row>
    <row r="66" spans="6:11">
      <c r="F66" s="48">
        <v>65</v>
      </c>
      <c r="G66" s="48">
        <v>64</v>
      </c>
      <c r="H66" s="50">
        <f t="shared" si="2"/>
        <v>1200</v>
      </c>
      <c r="I66" s="50">
        <f t="shared" si="1"/>
        <v>92</v>
      </c>
      <c r="K66" s="48">
        <v>46</v>
      </c>
    </row>
    <row r="67" spans="6:11">
      <c r="F67" s="48">
        <v>66</v>
      </c>
      <c r="G67" s="48">
        <v>65</v>
      </c>
      <c r="H67" s="50">
        <f t="shared" si="2"/>
        <v>1220</v>
      </c>
      <c r="I67" s="50">
        <f t="shared" si="1"/>
        <v>94</v>
      </c>
      <c r="K67" s="48">
        <v>47</v>
      </c>
    </row>
    <row r="68" spans="6:11">
      <c r="F68" s="48">
        <v>67</v>
      </c>
      <c r="G68" s="48">
        <v>66</v>
      </c>
      <c r="H68" s="50">
        <f t="shared" si="2"/>
        <v>1240</v>
      </c>
      <c r="I68" s="50">
        <f t="shared" si="1"/>
        <v>96</v>
      </c>
      <c r="K68" s="48">
        <v>48</v>
      </c>
    </row>
    <row r="69" spans="6:11">
      <c r="F69" s="48">
        <v>68</v>
      </c>
      <c r="G69" s="48">
        <v>67</v>
      </c>
      <c r="H69" s="50">
        <f t="shared" si="2"/>
        <v>1260</v>
      </c>
      <c r="I69" s="50">
        <f t="shared" si="1"/>
        <v>98</v>
      </c>
      <c r="K69" s="48">
        <v>49</v>
      </c>
    </row>
    <row r="70" spans="6:11">
      <c r="F70" s="48">
        <v>69</v>
      </c>
      <c r="G70" s="48">
        <v>68</v>
      </c>
      <c r="H70" s="50">
        <f t="shared" si="2"/>
        <v>1280</v>
      </c>
      <c r="I70" s="50">
        <f t="shared" si="1"/>
        <v>100</v>
      </c>
      <c r="K70" s="48">
        <v>50</v>
      </c>
    </row>
    <row r="71" spans="6:11">
      <c r="F71" s="48">
        <v>70</v>
      </c>
      <c r="G71" s="48">
        <v>69</v>
      </c>
      <c r="H71" s="50">
        <f t="shared" si="2"/>
        <v>1300</v>
      </c>
      <c r="I71" s="50">
        <f t="shared" ref="I71:I134" si="3">IF(I$5=0,1000*K71/100,$I$5*K71/100)</f>
        <v>102</v>
      </c>
      <c r="K71" s="48">
        <v>51</v>
      </c>
    </row>
    <row r="72" spans="6:11">
      <c r="F72" s="48">
        <v>71</v>
      </c>
      <c r="G72" s="48">
        <v>70</v>
      </c>
      <c r="H72" s="50">
        <f t="shared" si="2"/>
        <v>1320</v>
      </c>
      <c r="I72" s="50">
        <f t="shared" si="3"/>
        <v>104</v>
      </c>
      <c r="K72" s="48">
        <v>52</v>
      </c>
    </row>
    <row r="73" spans="6:11">
      <c r="F73" s="48">
        <v>72</v>
      </c>
      <c r="G73" s="48">
        <v>71</v>
      </c>
      <c r="H73" s="50">
        <f t="shared" si="2"/>
        <v>1340</v>
      </c>
      <c r="I73" s="50">
        <f t="shared" si="3"/>
        <v>106</v>
      </c>
      <c r="K73" s="48">
        <v>53</v>
      </c>
    </row>
    <row r="74" spans="6:11">
      <c r="F74" s="48">
        <v>73</v>
      </c>
      <c r="G74" s="48">
        <v>72</v>
      </c>
      <c r="H74" s="50">
        <f t="shared" si="2"/>
        <v>1360</v>
      </c>
      <c r="I74" s="50">
        <f t="shared" si="3"/>
        <v>108</v>
      </c>
      <c r="K74" s="48">
        <v>54</v>
      </c>
    </row>
    <row r="75" spans="6:11">
      <c r="F75" s="48">
        <v>74</v>
      </c>
      <c r="G75" s="48">
        <v>73</v>
      </c>
      <c r="H75" s="50">
        <f t="shared" si="2"/>
        <v>1380</v>
      </c>
      <c r="I75" s="50">
        <f t="shared" si="3"/>
        <v>110</v>
      </c>
      <c r="K75" s="48">
        <v>55</v>
      </c>
    </row>
    <row r="76" spans="6:11">
      <c r="F76" s="48">
        <v>75</v>
      </c>
      <c r="G76" s="48">
        <v>74</v>
      </c>
      <c r="H76" s="50">
        <f t="shared" si="2"/>
        <v>1400</v>
      </c>
      <c r="I76" s="50">
        <f t="shared" si="3"/>
        <v>112</v>
      </c>
      <c r="K76" s="48">
        <v>56</v>
      </c>
    </row>
    <row r="77" spans="6:11">
      <c r="F77" s="48">
        <v>76</v>
      </c>
      <c r="G77" s="48">
        <v>75</v>
      </c>
      <c r="H77" s="50">
        <f t="shared" si="2"/>
        <v>1420</v>
      </c>
      <c r="I77" s="50">
        <f t="shared" si="3"/>
        <v>114</v>
      </c>
      <c r="K77" s="48">
        <v>57</v>
      </c>
    </row>
    <row r="78" spans="6:11">
      <c r="F78" s="48">
        <v>77</v>
      </c>
      <c r="G78" s="48">
        <v>76</v>
      </c>
      <c r="H78" s="50">
        <f t="shared" si="2"/>
        <v>1440</v>
      </c>
      <c r="I78" s="50">
        <f t="shared" si="3"/>
        <v>116</v>
      </c>
      <c r="K78" s="48">
        <v>58</v>
      </c>
    </row>
    <row r="79" spans="6:11">
      <c r="F79" s="48">
        <v>78</v>
      </c>
      <c r="G79" s="48">
        <v>77</v>
      </c>
      <c r="H79" s="50">
        <f t="shared" si="2"/>
        <v>1460</v>
      </c>
      <c r="I79" s="50">
        <f t="shared" si="3"/>
        <v>118</v>
      </c>
      <c r="K79" s="48">
        <v>59</v>
      </c>
    </row>
    <row r="80" spans="6:11">
      <c r="F80" s="48">
        <v>79</v>
      </c>
      <c r="G80" s="48">
        <v>78</v>
      </c>
      <c r="H80" s="50">
        <f t="shared" si="2"/>
        <v>1480</v>
      </c>
      <c r="I80" s="50">
        <f t="shared" si="3"/>
        <v>120</v>
      </c>
      <c r="K80" s="48">
        <v>60</v>
      </c>
    </row>
    <row r="81" spans="6:11">
      <c r="F81" s="48">
        <v>80</v>
      </c>
      <c r="G81" s="48">
        <v>79</v>
      </c>
      <c r="H81" s="50">
        <f t="shared" si="2"/>
        <v>1500</v>
      </c>
      <c r="I81" s="50">
        <f t="shared" si="3"/>
        <v>122</v>
      </c>
      <c r="K81" s="48">
        <v>61</v>
      </c>
    </row>
    <row r="82" spans="6:11">
      <c r="F82" s="48">
        <v>81</v>
      </c>
      <c r="G82" s="48">
        <v>80</v>
      </c>
      <c r="H82" s="50">
        <f t="shared" si="2"/>
        <v>1520</v>
      </c>
      <c r="I82" s="50">
        <f t="shared" si="3"/>
        <v>124</v>
      </c>
      <c r="K82" s="48">
        <v>62</v>
      </c>
    </row>
    <row r="83" spans="6:11">
      <c r="F83" s="48">
        <v>82</v>
      </c>
      <c r="G83" s="48">
        <v>81</v>
      </c>
      <c r="H83" s="50">
        <f t="shared" si="2"/>
        <v>1540</v>
      </c>
      <c r="I83" s="50">
        <f t="shared" si="3"/>
        <v>126</v>
      </c>
      <c r="K83" s="48">
        <v>63</v>
      </c>
    </row>
    <row r="84" spans="6:11">
      <c r="F84" s="48">
        <v>83</v>
      </c>
      <c r="G84" s="48">
        <v>82</v>
      </c>
      <c r="H84" s="50">
        <f t="shared" si="2"/>
        <v>1560</v>
      </c>
      <c r="I84" s="50">
        <f t="shared" si="3"/>
        <v>128</v>
      </c>
      <c r="K84" s="48">
        <v>64</v>
      </c>
    </row>
    <row r="85" spans="6:11">
      <c r="F85" s="48">
        <v>84</v>
      </c>
      <c r="G85" s="48">
        <v>83</v>
      </c>
      <c r="H85" s="50">
        <f t="shared" si="2"/>
        <v>1580</v>
      </c>
      <c r="I85" s="50">
        <f t="shared" si="3"/>
        <v>130</v>
      </c>
      <c r="K85" s="48">
        <v>65</v>
      </c>
    </row>
    <row r="86" spans="6:11">
      <c r="F86" s="48">
        <v>85</v>
      </c>
      <c r="G86" s="48">
        <v>84</v>
      </c>
      <c r="H86" s="50">
        <f t="shared" ref="H86:H149" si="4">$H$5*K100/100</f>
        <v>1600</v>
      </c>
      <c r="I86" s="50">
        <f t="shared" si="3"/>
        <v>132</v>
      </c>
      <c r="K86" s="48">
        <v>66</v>
      </c>
    </row>
    <row r="87" spans="6:11">
      <c r="F87" s="48">
        <v>86</v>
      </c>
      <c r="G87" s="48">
        <v>85</v>
      </c>
      <c r="H87" s="50">
        <f t="shared" si="4"/>
        <v>1620</v>
      </c>
      <c r="I87" s="50">
        <f t="shared" si="3"/>
        <v>134</v>
      </c>
      <c r="K87" s="48">
        <v>67</v>
      </c>
    </row>
    <row r="88" spans="6:11">
      <c r="F88" s="48">
        <v>87</v>
      </c>
      <c r="G88" s="48">
        <v>86</v>
      </c>
      <c r="H88" s="50">
        <f t="shared" si="4"/>
        <v>1640</v>
      </c>
      <c r="I88" s="50">
        <f t="shared" si="3"/>
        <v>136</v>
      </c>
      <c r="K88" s="48">
        <v>68</v>
      </c>
    </row>
    <row r="89" spans="6:11">
      <c r="F89" s="48">
        <v>88</v>
      </c>
      <c r="G89" s="48">
        <v>87</v>
      </c>
      <c r="H89" s="50">
        <f t="shared" si="4"/>
        <v>1660</v>
      </c>
      <c r="I89" s="50">
        <f t="shared" si="3"/>
        <v>138</v>
      </c>
      <c r="K89" s="48">
        <v>69</v>
      </c>
    </row>
    <row r="90" spans="6:11">
      <c r="F90" s="48">
        <v>89</v>
      </c>
      <c r="G90" s="48">
        <v>88</v>
      </c>
      <c r="H90" s="50">
        <f t="shared" si="4"/>
        <v>1680</v>
      </c>
      <c r="I90" s="50">
        <f t="shared" si="3"/>
        <v>140</v>
      </c>
      <c r="K90" s="48">
        <v>70</v>
      </c>
    </row>
    <row r="91" spans="6:11">
      <c r="F91" s="48">
        <v>90</v>
      </c>
      <c r="G91" s="48">
        <v>89</v>
      </c>
      <c r="H91" s="50">
        <f t="shared" si="4"/>
        <v>1700</v>
      </c>
      <c r="I91" s="50">
        <f t="shared" si="3"/>
        <v>142</v>
      </c>
      <c r="K91" s="48">
        <v>71</v>
      </c>
    </row>
    <row r="92" spans="6:11">
      <c r="F92" s="48">
        <v>91</v>
      </c>
      <c r="G92" s="48">
        <v>90</v>
      </c>
      <c r="H92" s="50">
        <f t="shared" si="4"/>
        <v>1720</v>
      </c>
      <c r="I92" s="50">
        <f t="shared" si="3"/>
        <v>144</v>
      </c>
      <c r="K92" s="48">
        <v>72</v>
      </c>
    </row>
    <row r="93" spans="6:11">
      <c r="F93" s="48">
        <v>92</v>
      </c>
      <c r="G93" s="48">
        <v>91</v>
      </c>
      <c r="H93" s="50">
        <f t="shared" si="4"/>
        <v>1740</v>
      </c>
      <c r="I93" s="50">
        <f t="shared" si="3"/>
        <v>146</v>
      </c>
      <c r="K93" s="48">
        <v>73</v>
      </c>
    </row>
    <row r="94" spans="6:11">
      <c r="F94" s="48">
        <v>93</v>
      </c>
      <c r="G94" s="48">
        <v>92</v>
      </c>
      <c r="H94" s="50">
        <f t="shared" si="4"/>
        <v>1760</v>
      </c>
      <c r="I94" s="50">
        <f t="shared" si="3"/>
        <v>148</v>
      </c>
      <c r="K94" s="48">
        <v>74</v>
      </c>
    </row>
    <row r="95" spans="6:11">
      <c r="F95" s="48">
        <v>94</v>
      </c>
      <c r="G95" s="48">
        <v>93</v>
      </c>
      <c r="H95" s="50">
        <f t="shared" si="4"/>
        <v>1780</v>
      </c>
      <c r="I95" s="50">
        <f t="shared" si="3"/>
        <v>150</v>
      </c>
      <c r="K95" s="48">
        <v>75</v>
      </c>
    </row>
    <row r="96" spans="6:11">
      <c r="F96" s="48">
        <v>95</v>
      </c>
      <c r="G96" s="48">
        <v>94</v>
      </c>
      <c r="H96" s="50">
        <f t="shared" si="4"/>
        <v>1800</v>
      </c>
      <c r="I96" s="50">
        <f t="shared" si="3"/>
        <v>152</v>
      </c>
      <c r="K96" s="48">
        <v>76</v>
      </c>
    </row>
    <row r="97" spans="6:11">
      <c r="F97" s="48">
        <v>96</v>
      </c>
      <c r="G97" s="48">
        <v>95</v>
      </c>
      <c r="H97" s="50">
        <f t="shared" si="4"/>
        <v>1820</v>
      </c>
      <c r="I97" s="50">
        <f t="shared" si="3"/>
        <v>154</v>
      </c>
      <c r="K97" s="48">
        <v>77</v>
      </c>
    </row>
    <row r="98" spans="6:11">
      <c r="F98" s="48">
        <v>97</v>
      </c>
      <c r="G98" s="48">
        <v>96</v>
      </c>
      <c r="H98" s="50">
        <f t="shared" si="4"/>
        <v>1840</v>
      </c>
      <c r="I98" s="50">
        <f t="shared" si="3"/>
        <v>156</v>
      </c>
      <c r="K98" s="48">
        <v>78</v>
      </c>
    </row>
    <row r="99" spans="6:11">
      <c r="F99" s="48">
        <v>98</v>
      </c>
      <c r="G99" s="48">
        <v>97</v>
      </c>
      <c r="H99" s="50">
        <f t="shared" si="4"/>
        <v>1860</v>
      </c>
      <c r="I99" s="50">
        <f t="shared" si="3"/>
        <v>158</v>
      </c>
      <c r="K99" s="48">
        <v>79</v>
      </c>
    </row>
    <row r="100" spans="6:11">
      <c r="F100" s="48">
        <v>99</v>
      </c>
      <c r="G100" s="48">
        <v>98</v>
      </c>
      <c r="H100" s="50">
        <f t="shared" si="4"/>
        <v>1880</v>
      </c>
      <c r="I100" s="50">
        <f t="shared" si="3"/>
        <v>160</v>
      </c>
      <c r="K100" s="48">
        <v>80</v>
      </c>
    </row>
    <row r="101" spans="6:11">
      <c r="F101" s="48">
        <v>100</v>
      </c>
      <c r="G101" s="48">
        <v>99</v>
      </c>
      <c r="H101" s="50">
        <f t="shared" si="4"/>
        <v>1900</v>
      </c>
      <c r="I101" s="50">
        <f t="shared" si="3"/>
        <v>162</v>
      </c>
      <c r="K101" s="48">
        <v>81</v>
      </c>
    </row>
    <row r="102" spans="6:11">
      <c r="G102" s="48">
        <v>100</v>
      </c>
      <c r="H102" s="50">
        <f t="shared" si="4"/>
        <v>1920</v>
      </c>
      <c r="I102" s="50">
        <f t="shared" si="3"/>
        <v>164</v>
      </c>
      <c r="K102" s="48">
        <v>82</v>
      </c>
    </row>
    <row r="103" spans="6:11">
      <c r="H103" s="50">
        <f t="shared" si="4"/>
        <v>1940</v>
      </c>
      <c r="I103" s="50">
        <f t="shared" si="3"/>
        <v>166</v>
      </c>
      <c r="K103" s="48">
        <v>83</v>
      </c>
    </row>
    <row r="104" spans="6:11">
      <c r="H104" s="50">
        <f t="shared" si="4"/>
        <v>1960</v>
      </c>
      <c r="I104" s="50">
        <f t="shared" si="3"/>
        <v>168</v>
      </c>
      <c r="K104" s="48">
        <v>84</v>
      </c>
    </row>
    <row r="105" spans="6:11">
      <c r="H105" s="50">
        <f t="shared" si="4"/>
        <v>1980</v>
      </c>
      <c r="I105" s="50">
        <f t="shared" si="3"/>
        <v>170</v>
      </c>
      <c r="K105" s="48">
        <v>85</v>
      </c>
    </row>
    <row r="106" spans="6:11">
      <c r="H106" s="50">
        <f t="shared" si="4"/>
        <v>2000</v>
      </c>
      <c r="I106" s="50">
        <f t="shared" si="3"/>
        <v>172</v>
      </c>
      <c r="K106" s="48">
        <v>86</v>
      </c>
    </row>
    <row r="107" spans="6:11">
      <c r="H107" s="50">
        <f t="shared" si="4"/>
        <v>2020</v>
      </c>
      <c r="I107" s="50">
        <f t="shared" si="3"/>
        <v>174</v>
      </c>
      <c r="K107" s="48">
        <v>87</v>
      </c>
    </row>
    <row r="108" spans="6:11">
      <c r="H108" s="50">
        <f t="shared" si="4"/>
        <v>2040</v>
      </c>
      <c r="I108" s="50">
        <f t="shared" si="3"/>
        <v>176</v>
      </c>
      <c r="K108" s="48">
        <v>88</v>
      </c>
    </row>
    <row r="109" spans="6:11">
      <c r="H109" s="50">
        <f t="shared" si="4"/>
        <v>2060</v>
      </c>
      <c r="I109" s="50">
        <f t="shared" si="3"/>
        <v>178</v>
      </c>
      <c r="K109" s="48">
        <v>89</v>
      </c>
    </row>
    <row r="110" spans="6:11">
      <c r="H110" s="50">
        <f t="shared" si="4"/>
        <v>2080</v>
      </c>
      <c r="I110" s="50">
        <f t="shared" si="3"/>
        <v>180</v>
      </c>
      <c r="K110" s="48">
        <v>90</v>
      </c>
    </row>
    <row r="111" spans="6:11">
      <c r="H111" s="50">
        <f t="shared" si="4"/>
        <v>2100</v>
      </c>
      <c r="I111" s="50">
        <f t="shared" si="3"/>
        <v>182</v>
      </c>
      <c r="K111" s="48">
        <v>91</v>
      </c>
    </row>
    <row r="112" spans="6:11">
      <c r="H112" s="50">
        <f t="shared" si="4"/>
        <v>2120</v>
      </c>
      <c r="I112" s="50">
        <f t="shared" si="3"/>
        <v>184</v>
      </c>
      <c r="K112" s="48">
        <v>92</v>
      </c>
    </row>
    <row r="113" spans="8:11">
      <c r="H113" s="50">
        <f t="shared" si="4"/>
        <v>2140</v>
      </c>
      <c r="I113" s="50">
        <f t="shared" si="3"/>
        <v>186</v>
      </c>
      <c r="K113" s="48">
        <v>93</v>
      </c>
    </row>
    <row r="114" spans="8:11">
      <c r="H114" s="50">
        <f t="shared" si="4"/>
        <v>2160</v>
      </c>
      <c r="I114" s="50">
        <f t="shared" si="3"/>
        <v>188</v>
      </c>
      <c r="K114" s="48">
        <v>94</v>
      </c>
    </row>
    <row r="115" spans="8:11">
      <c r="H115" s="50">
        <f t="shared" si="4"/>
        <v>2180</v>
      </c>
      <c r="I115" s="50">
        <f t="shared" si="3"/>
        <v>190</v>
      </c>
      <c r="K115" s="48">
        <v>95</v>
      </c>
    </row>
    <row r="116" spans="8:11">
      <c r="H116" s="50">
        <f t="shared" si="4"/>
        <v>2200</v>
      </c>
      <c r="I116" s="50">
        <f t="shared" si="3"/>
        <v>192</v>
      </c>
      <c r="K116" s="48">
        <v>96</v>
      </c>
    </row>
    <row r="117" spans="8:11">
      <c r="H117" s="50">
        <f t="shared" si="4"/>
        <v>2220</v>
      </c>
      <c r="I117" s="50">
        <f t="shared" si="3"/>
        <v>194</v>
      </c>
      <c r="K117" s="48">
        <v>97</v>
      </c>
    </row>
    <row r="118" spans="8:11">
      <c r="H118" s="50">
        <f t="shared" si="4"/>
        <v>2240</v>
      </c>
      <c r="I118" s="50">
        <f t="shared" si="3"/>
        <v>196</v>
      </c>
      <c r="K118" s="48">
        <v>98</v>
      </c>
    </row>
    <row r="119" spans="8:11">
      <c r="H119" s="50">
        <f t="shared" si="4"/>
        <v>2260</v>
      </c>
      <c r="I119" s="50">
        <f t="shared" si="3"/>
        <v>198</v>
      </c>
      <c r="K119" s="48">
        <v>99</v>
      </c>
    </row>
    <row r="120" spans="8:11">
      <c r="H120" s="50">
        <f t="shared" si="4"/>
        <v>2280</v>
      </c>
      <c r="I120" s="50">
        <f t="shared" si="3"/>
        <v>200</v>
      </c>
      <c r="K120" s="48">
        <v>100</v>
      </c>
    </row>
    <row r="121" spans="8:11">
      <c r="H121" s="50">
        <f t="shared" si="4"/>
        <v>2300</v>
      </c>
      <c r="I121" s="50">
        <f t="shared" si="3"/>
        <v>202</v>
      </c>
      <c r="K121" s="48">
        <v>101</v>
      </c>
    </row>
    <row r="122" spans="8:11">
      <c r="H122" s="50">
        <f t="shared" si="4"/>
        <v>2320</v>
      </c>
      <c r="I122" s="50">
        <f t="shared" si="3"/>
        <v>204</v>
      </c>
      <c r="K122" s="48">
        <v>102</v>
      </c>
    </row>
    <row r="123" spans="8:11">
      <c r="H123" s="50">
        <f t="shared" si="4"/>
        <v>2340</v>
      </c>
      <c r="I123" s="50">
        <f t="shared" si="3"/>
        <v>206</v>
      </c>
      <c r="K123" s="48">
        <v>103</v>
      </c>
    </row>
    <row r="124" spans="8:11">
      <c r="H124" s="50">
        <f t="shared" si="4"/>
        <v>2360</v>
      </c>
      <c r="I124" s="50">
        <f t="shared" si="3"/>
        <v>208</v>
      </c>
      <c r="K124" s="48">
        <v>104</v>
      </c>
    </row>
    <row r="125" spans="8:11">
      <c r="H125" s="50">
        <f t="shared" si="4"/>
        <v>2380</v>
      </c>
      <c r="I125" s="50">
        <f t="shared" si="3"/>
        <v>210</v>
      </c>
      <c r="K125" s="48">
        <v>105</v>
      </c>
    </row>
    <row r="126" spans="8:11">
      <c r="H126" s="50">
        <f t="shared" si="4"/>
        <v>2400</v>
      </c>
      <c r="I126" s="50">
        <f t="shared" si="3"/>
        <v>212</v>
      </c>
      <c r="K126" s="48">
        <v>106</v>
      </c>
    </row>
    <row r="127" spans="8:11">
      <c r="H127" s="50">
        <f t="shared" si="4"/>
        <v>2420</v>
      </c>
      <c r="I127" s="50">
        <f t="shared" si="3"/>
        <v>214</v>
      </c>
      <c r="K127" s="48">
        <v>107</v>
      </c>
    </row>
    <row r="128" spans="8:11">
      <c r="H128" s="50">
        <f t="shared" si="4"/>
        <v>2440</v>
      </c>
      <c r="I128" s="50">
        <f t="shared" si="3"/>
        <v>216</v>
      </c>
      <c r="K128" s="48">
        <v>108</v>
      </c>
    </row>
    <row r="129" spans="8:11">
      <c r="H129" s="50">
        <f t="shared" si="4"/>
        <v>2460</v>
      </c>
      <c r="I129" s="50">
        <f t="shared" si="3"/>
        <v>218</v>
      </c>
      <c r="K129" s="48">
        <v>109</v>
      </c>
    </row>
    <row r="130" spans="8:11">
      <c r="H130" s="50">
        <f t="shared" si="4"/>
        <v>2480</v>
      </c>
      <c r="I130" s="50">
        <f t="shared" si="3"/>
        <v>220</v>
      </c>
      <c r="K130" s="48">
        <v>110</v>
      </c>
    </row>
    <row r="131" spans="8:11">
      <c r="H131" s="50">
        <f t="shared" si="4"/>
        <v>2500</v>
      </c>
      <c r="I131" s="50">
        <f t="shared" si="3"/>
        <v>222</v>
      </c>
      <c r="K131" s="48">
        <v>111</v>
      </c>
    </row>
    <row r="132" spans="8:11">
      <c r="H132" s="50">
        <f t="shared" si="4"/>
        <v>2520</v>
      </c>
      <c r="I132" s="50">
        <f t="shared" si="3"/>
        <v>224</v>
      </c>
      <c r="K132" s="48">
        <v>112</v>
      </c>
    </row>
    <row r="133" spans="8:11">
      <c r="H133" s="50">
        <f t="shared" si="4"/>
        <v>2540</v>
      </c>
      <c r="I133" s="50">
        <f t="shared" si="3"/>
        <v>226</v>
      </c>
      <c r="K133" s="48">
        <v>113</v>
      </c>
    </row>
    <row r="134" spans="8:11">
      <c r="H134" s="50">
        <f t="shared" si="4"/>
        <v>2560</v>
      </c>
      <c r="I134" s="50">
        <f t="shared" si="3"/>
        <v>228</v>
      </c>
      <c r="K134" s="48">
        <v>114</v>
      </c>
    </row>
    <row r="135" spans="8:11">
      <c r="H135" s="50">
        <f t="shared" si="4"/>
        <v>2580</v>
      </c>
      <c r="I135" s="50">
        <f t="shared" ref="I135:I198" si="5">IF(I$5=0,1000*K135/100,$I$5*K135/100)</f>
        <v>230</v>
      </c>
      <c r="K135" s="48">
        <v>115</v>
      </c>
    </row>
    <row r="136" spans="8:11">
      <c r="H136" s="50">
        <f t="shared" si="4"/>
        <v>2600</v>
      </c>
      <c r="I136" s="50">
        <f t="shared" si="5"/>
        <v>232</v>
      </c>
      <c r="K136" s="48">
        <v>116</v>
      </c>
    </row>
    <row r="137" spans="8:11">
      <c r="H137" s="50">
        <f t="shared" si="4"/>
        <v>2620</v>
      </c>
      <c r="I137" s="50">
        <f t="shared" si="5"/>
        <v>234</v>
      </c>
      <c r="K137" s="48">
        <v>117</v>
      </c>
    </row>
    <row r="138" spans="8:11">
      <c r="H138" s="50">
        <f t="shared" si="4"/>
        <v>2640</v>
      </c>
      <c r="I138" s="50">
        <f t="shared" si="5"/>
        <v>236</v>
      </c>
      <c r="K138" s="48">
        <v>118</v>
      </c>
    </row>
    <row r="139" spans="8:11">
      <c r="H139" s="50">
        <f t="shared" si="4"/>
        <v>2660</v>
      </c>
      <c r="I139" s="50">
        <f t="shared" si="5"/>
        <v>238</v>
      </c>
      <c r="K139" s="48">
        <v>119</v>
      </c>
    </row>
    <row r="140" spans="8:11">
      <c r="H140" s="50">
        <f t="shared" si="4"/>
        <v>2680</v>
      </c>
      <c r="I140" s="50">
        <f t="shared" si="5"/>
        <v>240</v>
      </c>
      <c r="K140" s="48">
        <v>120</v>
      </c>
    </row>
    <row r="141" spans="8:11">
      <c r="H141" s="50">
        <f t="shared" si="4"/>
        <v>2700</v>
      </c>
      <c r="I141" s="50">
        <f t="shared" si="5"/>
        <v>242</v>
      </c>
      <c r="K141" s="48">
        <v>121</v>
      </c>
    </row>
    <row r="142" spans="8:11">
      <c r="H142" s="50">
        <f t="shared" si="4"/>
        <v>2720</v>
      </c>
      <c r="I142" s="50">
        <f t="shared" si="5"/>
        <v>244</v>
      </c>
      <c r="K142" s="48">
        <v>122</v>
      </c>
    </row>
    <row r="143" spans="8:11">
      <c r="H143" s="50">
        <f t="shared" si="4"/>
        <v>2740</v>
      </c>
      <c r="I143" s="50">
        <f t="shared" si="5"/>
        <v>246</v>
      </c>
      <c r="K143" s="48">
        <v>123</v>
      </c>
    </row>
    <row r="144" spans="8:11">
      <c r="H144" s="50">
        <f t="shared" si="4"/>
        <v>2760</v>
      </c>
      <c r="I144" s="50">
        <f t="shared" si="5"/>
        <v>248</v>
      </c>
      <c r="K144" s="48">
        <v>124</v>
      </c>
    </row>
    <row r="145" spans="8:11">
      <c r="H145" s="50">
        <f t="shared" si="4"/>
        <v>2780</v>
      </c>
      <c r="I145" s="50">
        <f t="shared" si="5"/>
        <v>250</v>
      </c>
      <c r="K145" s="48">
        <v>125</v>
      </c>
    </row>
    <row r="146" spans="8:11">
      <c r="H146" s="50">
        <f t="shared" si="4"/>
        <v>2800</v>
      </c>
      <c r="I146" s="50">
        <f t="shared" si="5"/>
        <v>252</v>
      </c>
      <c r="K146" s="48">
        <v>126</v>
      </c>
    </row>
    <row r="147" spans="8:11">
      <c r="H147" s="50">
        <f t="shared" si="4"/>
        <v>2820</v>
      </c>
      <c r="I147" s="50">
        <f t="shared" si="5"/>
        <v>254</v>
      </c>
      <c r="K147" s="48">
        <v>127</v>
      </c>
    </row>
    <row r="148" spans="8:11">
      <c r="H148" s="50">
        <f t="shared" si="4"/>
        <v>2840</v>
      </c>
      <c r="I148" s="50">
        <f t="shared" si="5"/>
        <v>256</v>
      </c>
      <c r="K148" s="48">
        <v>128</v>
      </c>
    </row>
    <row r="149" spans="8:11">
      <c r="H149" s="50">
        <f t="shared" si="4"/>
        <v>2860</v>
      </c>
      <c r="I149" s="50">
        <f t="shared" si="5"/>
        <v>258</v>
      </c>
      <c r="K149" s="48">
        <v>129</v>
      </c>
    </row>
    <row r="150" spans="8:11">
      <c r="H150" s="50">
        <f t="shared" ref="H150:H213" si="6">$H$5*K164/100</f>
        <v>2880</v>
      </c>
      <c r="I150" s="50">
        <f t="shared" si="5"/>
        <v>260</v>
      </c>
      <c r="K150" s="48">
        <v>130</v>
      </c>
    </row>
    <row r="151" spans="8:11">
      <c r="H151" s="50">
        <f t="shared" si="6"/>
        <v>2900</v>
      </c>
      <c r="I151" s="50">
        <f t="shared" si="5"/>
        <v>262</v>
      </c>
      <c r="K151" s="48">
        <v>131</v>
      </c>
    </row>
    <row r="152" spans="8:11">
      <c r="H152" s="50">
        <f t="shared" si="6"/>
        <v>2920</v>
      </c>
      <c r="I152" s="50">
        <f t="shared" si="5"/>
        <v>264</v>
      </c>
      <c r="K152" s="48">
        <v>132</v>
      </c>
    </row>
    <row r="153" spans="8:11">
      <c r="H153" s="50">
        <f t="shared" si="6"/>
        <v>2940</v>
      </c>
      <c r="I153" s="50">
        <f t="shared" si="5"/>
        <v>266</v>
      </c>
      <c r="K153" s="48">
        <v>133</v>
      </c>
    </row>
    <row r="154" spans="8:11">
      <c r="H154" s="50">
        <f t="shared" si="6"/>
        <v>2960</v>
      </c>
      <c r="I154" s="50">
        <f t="shared" si="5"/>
        <v>268</v>
      </c>
      <c r="K154" s="48">
        <v>134</v>
      </c>
    </row>
    <row r="155" spans="8:11">
      <c r="H155" s="50">
        <f t="shared" si="6"/>
        <v>2980</v>
      </c>
      <c r="I155" s="50">
        <f t="shared" si="5"/>
        <v>270</v>
      </c>
      <c r="K155" s="48">
        <v>135</v>
      </c>
    </row>
    <row r="156" spans="8:11">
      <c r="H156" s="50">
        <f t="shared" si="6"/>
        <v>3000</v>
      </c>
      <c r="I156" s="50">
        <f t="shared" si="5"/>
        <v>272</v>
      </c>
      <c r="K156" s="48">
        <v>136</v>
      </c>
    </row>
    <row r="157" spans="8:11">
      <c r="H157" s="50">
        <f t="shared" si="6"/>
        <v>3020</v>
      </c>
      <c r="I157" s="50">
        <f t="shared" si="5"/>
        <v>274</v>
      </c>
      <c r="K157" s="48">
        <v>137</v>
      </c>
    </row>
    <row r="158" spans="8:11">
      <c r="H158" s="50">
        <f t="shared" si="6"/>
        <v>3040</v>
      </c>
      <c r="I158" s="50">
        <f t="shared" si="5"/>
        <v>276</v>
      </c>
      <c r="K158" s="48">
        <v>138</v>
      </c>
    </row>
    <row r="159" spans="8:11">
      <c r="H159" s="50">
        <f t="shared" si="6"/>
        <v>3060</v>
      </c>
      <c r="I159" s="50">
        <f t="shared" si="5"/>
        <v>278</v>
      </c>
      <c r="K159" s="48">
        <v>139</v>
      </c>
    </row>
    <row r="160" spans="8:11">
      <c r="H160" s="50">
        <f t="shared" si="6"/>
        <v>3080</v>
      </c>
      <c r="I160" s="50">
        <f t="shared" si="5"/>
        <v>280</v>
      </c>
      <c r="K160" s="48">
        <v>140</v>
      </c>
    </row>
    <row r="161" spans="8:11">
      <c r="H161" s="50">
        <f t="shared" si="6"/>
        <v>3100</v>
      </c>
      <c r="I161" s="50">
        <f t="shared" si="5"/>
        <v>282</v>
      </c>
      <c r="K161" s="48">
        <v>141</v>
      </c>
    </row>
    <row r="162" spans="8:11">
      <c r="H162" s="50">
        <f t="shared" si="6"/>
        <v>3120</v>
      </c>
      <c r="I162" s="50">
        <f t="shared" si="5"/>
        <v>284</v>
      </c>
      <c r="K162" s="48">
        <v>142</v>
      </c>
    </row>
    <row r="163" spans="8:11">
      <c r="H163" s="50">
        <f t="shared" si="6"/>
        <v>3140</v>
      </c>
      <c r="I163" s="50">
        <f t="shared" si="5"/>
        <v>286</v>
      </c>
      <c r="K163" s="48">
        <v>143</v>
      </c>
    </row>
    <row r="164" spans="8:11">
      <c r="H164" s="50">
        <f t="shared" si="6"/>
        <v>3160</v>
      </c>
      <c r="I164" s="50">
        <f t="shared" si="5"/>
        <v>288</v>
      </c>
      <c r="K164" s="48">
        <v>144</v>
      </c>
    </row>
    <row r="165" spans="8:11">
      <c r="H165" s="50">
        <f t="shared" si="6"/>
        <v>3180</v>
      </c>
      <c r="I165" s="50">
        <f t="shared" si="5"/>
        <v>290</v>
      </c>
      <c r="K165" s="48">
        <v>145</v>
      </c>
    </row>
    <row r="166" spans="8:11">
      <c r="H166" s="50">
        <f t="shared" si="6"/>
        <v>3200</v>
      </c>
      <c r="I166" s="50">
        <f t="shared" si="5"/>
        <v>292</v>
      </c>
      <c r="K166" s="48">
        <v>146</v>
      </c>
    </row>
    <row r="167" spans="8:11">
      <c r="H167" s="50">
        <f t="shared" si="6"/>
        <v>3220</v>
      </c>
      <c r="I167" s="50">
        <f t="shared" si="5"/>
        <v>294</v>
      </c>
      <c r="K167" s="48">
        <v>147</v>
      </c>
    </row>
    <row r="168" spans="8:11">
      <c r="H168" s="50">
        <f t="shared" si="6"/>
        <v>3240</v>
      </c>
      <c r="I168" s="50">
        <f t="shared" si="5"/>
        <v>296</v>
      </c>
      <c r="K168" s="48">
        <v>148</v>
      </c>
    </row>
    <row r="169" spans="8:11">
      <c r="H169" s="50">
        <f t="shared" si="6"/>
        <v>3260</v>
      </c>
      <c r="I169" s="50">
        <f t="shared" si="5"/>
        <v>298</v>
      </c>
      <c r="K169" s="48">
        <v>149</v>
      </c>
    </row>
    <row r="170" spans="8:11">
      <c r="H170" s="50">
        <f t="shared" si="6"/>
        <v>3280</v>
      </c>
      <c r="I170" s="50">
        <f t="shared" si="5"/>
        <v>300</v>
      </c>
      <c r="K170" s="48">
        <v>150</v>
      </c>
    </row>
    <row r="171" spans="8:11">
      <c r="H171" s="50">
        <f t="shared" si="6"/>
        <v>3300</v>
      </c>
      <c r="I171" s="50">
        <f t="shared" si="5"/>
        <v>302</v>
      </c>
      <c r="K171" s="48">
        <v>151</v>
      </c>
    </row>
    <row r="172" spans="8:11">
      <c r="H172" s="50">
        <f t="shared" si="6"/>
        <v>3320</v>
      </c>
      <c r="I172" s="50">
        <f t="shared" si="5"/>
        <v>304</v>
      </c>
      <c r="K172" s="48">
        <v>152</v>
      </c>
    </row>
    <row r="173" spans="8:11">
      <c r="H173" s="50">
        <f t="shared" si="6"/>
        <v>3340</v>
      </c>
      <c r="I173" s="50">
        <f t="shared" si="5"/>
        <v>306</v>
      </c>
      <c r="K173" s="48">
        <v>153</v>
      </c>
    </row>
    <row r="174" spans="8:11">
      <c r="H174" s="50">
        <f t="shared" si="6"/>
        <v>3360</v>
      </c>
      <c r="I174" s="50">
        <f t="shared" si="5"/>
        <v>308</v>
      </c>
      <c r="K174" s="48">
        <v>154</v>
      </c>
    </row>
    <row r="175" spans="8:11">
      <c r="H175" s="50">
        <f t="shared" si="6"/>
        <v>3380</v>
      </c>
      <c r="I175" s="50">
        <f t="shared" si="5"/>
        <v>310</v>
      </c>
      <c r="K175" s="48">
        <v>155</v>
      </c>
    </row>
    <row r="176" spans="8:11">
      <c r="H176" s="50">
        <f t="shared" si="6"/>
        <v>3400</v>
      </c>
      <c r="I176" s="50">
        <f t="shared" si="5"/>
        <v>312</v>
      </c>
      <c r="K176" s="48">
        <v>156</v>
      </c>
    </row>
    <row r="177" spans="8:11">
      <c r="H177" s="50">
        <f t="shared" si="6"/>
        <v>3420</v>
      </c>
      <c r="I177" s="50">
        <f t="shared" si="5"/>
        <v>314</v>
      </c>
      <c r="K177" s="48">
        <v>157</v>
      </c>
    </row>
    <row r="178" spans="8:11">
      <c r="H178" s="50">
        <f t="shared" si="6"/>
        <v>3440</v>
      </c>
      <c r="I178" s="50">
        <f t="shared" si="5"/>
        <v>316</v>
      </c>
      <c r="K178" s="48">
        <v>158</v>
      </c>
    </row>
    <row r="179" spans="8:11">
      <c r="H179" s="50">
        <f t="shared" si="6"/>
        <v>3460</v>
      </c>
      <c r="I179" s="50">
        <f t="shared" si="5"/>
        <v>318</v>
      </c>
      <c r="K179" s="48">
        <v>159</v>
      </c>
    </row>
    <row r="180" spans="8:11">
      <c r="H180" s="50">
        <f t="shared" si="6"/>
        <v>3480</v>
      </c>
      <c r="I180" s="50">
        <f t="shared" si="5"/>
        <v>320</v>
      </c>
      <c r="K180" s="48">
        <v>160</v>
      </c>
    </row>
    <row r="181" spans="8:11">
      <c r="H181" s="50">
        <f t="shared" si="6"/>
        <v>3500</v>
      </c>
      <c r="I181" s="50">
        <f t="shared" si="5"/>
        <v>322</v>
      </c>
      <c r="K181" s="48">
        <v>161</v>
      </c>
    </row>
    <row r="182" spans="8:11">
      <c r="H182" s="50">
        <f t="shared" si="6"/>
        <v>3520</v>
      </c>
      <c r="I182" s="50">
        <f t="shared" si="5"/>
        <v>324</v>
      </c>
      <c r="K182" s="48">
        <v>162</v>
      </c>
    </row>
    <row r="183" spans="8:11">
      <c r="H183" s="50">
        <f t="shared" si="6"/>
        <v>3540</v>
      </c>
      <c r="I183" s="50">
        <f t="shared" si="5"/>
        <v>326</v>
      </c>
      <c r="K183" s="48">
        <v>163</v>
      </c>
    </row>
    <row r="184" spans="8:11">
      <c r="H184" s="50">
        <f t="shared" si="6"/>
        <v>3560</v>
      </c>
      <c r="I184" s="50">
        <f t="shared" si="5"/>
        <v>328</v>
      </c>
      <c r="K184" s="48">
        <v>164</v>
      </c>
    </row>
    <row r="185" spans="8:11">
      <c r="H185" s="50">
        <f t="shared" si="6"/>
        <v>3580</v>
      </c>
      <c r="I185" s="50">
        <f t="shared" si="5"/>
        <v>330</v>
      </c>
      <c r="K185" s="48">
        <v>165</v>
      </c>
    </row>
    <row r="186" spans="8:11">
      <c r="H186" s="50">
        <f t="shared" si="6"/>
        <v>3600</v>
      </c>
      <c r="I186" s="50">
        <f t="shared" si="5"/>
        <v>332</v>
      </c>
      <c r="K186" s="48">
        <v>166</v>
      </c>
    </row>
    <row r="187" spans="8:11">
      <c r="H187" s="50">
        <f t="shared" si="6"/>
        <v>3620</v>
      </c>
      <c r="I187" s="50">
        <f t="shared" si="5"/>
        <v>334</v>
      </c>
      <c r="K187" s="48">
        <v>167</v>
      </c>
    </row>
    <row r="188" spans="8:11">
      <c r="H188" s="50">
        <f t="shared" si="6"/>
        <v>3640</v>
      </c>
      <c r="I188" s="50">
        <f t="shared" si="5"/>
        <v>336</v>
      </c>
      <c r="K188" s="48">
        <v>168</v>
      </c>
    </row>
    <row r="189" spans="8:11">
      <c r="H189" s="50">
        <f t="shared" si="6"/>
        <v>3660</v>
      </c>
      <c r="I189" s="50">
        <f t="shared" si="5"/>
        <v>338</v>
      </c>
      <c r="K189" s="48">
        <v>169</v>
      </c>
    </row>
    <row r="190" spans="8:11">
      <c r="H190" s="50">
        <f t="shared" si="6"/>
        <v>3680</v>
      </c>
      <c r="I190" s="50">
        <f t="shared" si="5"/>
        <v>340</v>
      </c>
      <c r="K190" s="48">
        <v>170</v>
      </c>
    </row>
    <row r="191" spans="8:11">
      <c r="H191" s="50">
        <f t="shared" si="6"/>
        <v>3700</v>
      </c>
      <c r="I191" s="50">
        <f t="shared" si="5"/>
        <v>342</v>
      </c>
      <c r="K191" s="48">
        <v>171</v>
      </c>
    </row>
    <row r="192" spans="8:11">
      <c r="H192" s="50">
        <f t="shared" si="6"/>
        <v>3720</v>
      </c>
      <c r="I192" s="50">
        <f t="shared" si="5"/>
        <v>344</v>
      </c>
      <c r="K192" s="48">
        <v>172</v>
      </c>
    </row>
    <row r="193" spans="8:11">
      <c r="H193" s="50">
        <f t="shared" si="6"/>
        <v>3740</v>
      </c>
      <c r="I193" s="50">
        <f t="shared" si="5"/>
        <v>346</v>
      </c>
      <c r="K193" s="48">
        <v>173</v>
      </c>
    </row>
    <row r="194" spans="8:11">
      <c r="H194" s="50">
        <f t="shared" si="6"/>
        <v>3760</v>
      </c>
      <c r="I194" s="50">
        <f t="shared" si="5"/>
        <v>348</v>
      </c>
      <c r="K194" s="48">
        <v>174</v>
      </c>
    </row>
    <row r="195" spans="8:11">
      <c r="H195" s="50">
        <f t="shared" si="6"/>
        <v>3780</v>
      </c>
      <c r="I195" s="50">
        <f t="shared" si="5"/>
        <v>350</v>
      </c>
      <c r="K195" s="48">
        <v>175</v>
      </c>
    </row>
    <row r="196" spans="8:11">
      <c r="H196" s="50">
        <f t="shared" si="6"/>
        <v>3800</v>
      </c>
      <c r="I196" s="50">
        <f t="shared" si="5"/>
        <v>352</v>
      </c>
      <c r="K196" s="48">
        <v>176</v>
      </c>
    </row>
    <row r="197" spans="8:11">
      <c r="H197" s="50">
        <f t="shared" si="6"/>
        <v>3820</v>
      </c>
      <c r="I197" s="50">
        <f t="shared" si="5"/>
        <v>354</v>
      </c>
      <c r="K197" s="48">
        <v>177</v>
      </c>
    </row>
    <row r="198" spans="8:11">
      <c r="H198" s="50">
        <f t="shared" si="6"/>
        <v>3840</v>
      </c>
      <c r="I198" s="50">
        <f t="shared" si="5"/>
        <v>356</v>
      </c>
      <c r="K198" s="48">
        <v>178</v>
      </c>
    </row>
    <row r="199" spans="8:11">
      <c r="H199" s="50">
        <f t="shared" si="6"/>
        <v>3860</v>
      </c>
      <c r="I199" s="50">
        <f t="shared" ref="I199:I250" si="7">IF(I$5=0,1000*K199/100,$I$5*K199/100)</f>
        <v>358</v>
      </c>
      <c r="K199" s="48">
        <v>179</v>
      </c>
    </row>
    <row r="200" spans="8:11">
      <c r="H200" s="50">
        <f t="shared" si="6"/>
        <v>3880</v>
      </c>
      <c r="I200" s="50">
        <f t="shared" si="7"/>
        <v>360</v>
      </c>
      <c r="K200" s="48">
        <v>180</v>
      </c>
    </row>
    <row r="201" spans="8:11">
      <c r="H201" s="50">
        <f t="shared" si="6"/>
        <v>3900</v>
      </c>
      <c r="I201" s="50">
        <f t="shared" si="7"/>
        <v>362</v>
      </c>
      <c r="K201" s="48">
        <v>181</v>
      </c>
    </row>
    <row r="202" spans="8:11">
      <c r="H202" s="50">
        <f t="shared" si="6"/>
        <v>3920</v>
      </c>
      <c r="I202" s="50">
        <f t="shared" si="7"/>
        <v>364</v>
      </c>
      <c r="K202" s="48">
        <v>182</v>
      </c>
    </row>
    <row r="203" spans="8:11">
      <c r="H203" s="50">
        <f t="shared" si="6"/>
        <v>3940</v>
      </c>
      <c r="I203" s="50">
        <f t="shared" si="7"/>
        <v>366</v>
      </c>
      <c r="K203" s="48">
        <v>183</v>
      </c>
    </row>
    <row r="204" spans="8:11">
      <c r="H204" s="50">
        <f t="shared" si="6"/>
        <v>3960</v>
      </c>
      <c r="I204" s="50">
        <f t="shared" si="7"/>
        <v>368</v>
      </c>
      <c r="K204" s="48">
        <v>184</v>
      </c>
    </row>
    <row r="205" spans="8:11">
      <c r="H205" s="50">
        <f t="shared" si="6"/>
        <v>3980</v>
      </c>
      <c r="I205" s="50">
        <f t="shared" si="7"/>
        <v>370</v>
      </c>
      <c r="K205" s="48">
        <v>185</v>
      </c>
    </row>
    <row r="206" spans="8:11">
      <c r="H206" s="50">
        <f t="shared" si="6"/>
        <v>4000</v>
      </c>
      <c r="I206" s="50">
        <f t="shared" si="7"/>
        <v>372</v>
      </c>
      <c r="K206" s="48">
        <v>186</v>
      </c>
    </row>
    <row r="207" spans="8:11">
      <c r="H207" s="50">
        <f t="shared" si="6"/>
        <v>4200</v>
      </c>
      <c r="I207" s="50">
        <f t="shared" si="7"/>
        <v>374</v>
      </c>
      <c r="K207" s="48">
        <v>187</v>
      </c>
    </row>
    <row r="208" spans="8:11">
      <c r="H208" s="50">
        <f t="shared" si="6"/>
        <v>4400</v>
      </c>
      <c r="I208" s="50">
        <f t="shared" si="7"/>
        <v>376</v>
      </c>
      <c r="K208" s="48">
        <v>188</v>
      </c>
    </row>
    <row r="209" spans="8:11">
      <c r="H209" s="50">
        <f t="shared" si="6"/>
        <v>4600</v>
      </c>
      <c r="I209" s="50">
        <f t="shared" si="7"/>
        <v>378</v>
      </c>
      <c r="K209" s="48">
        <v>189</v>
      </c>
    </row>
    <row r="210" spans="8:11">
      <c r="H210" s="50">
        <f t="shared" si="6"/>
        <v>4800</v>
      </c>
      <c r="I210" s="50">
        <f t="shared" si="7"/>
        <v>380</v>
      </c>
      <c r="K210" s="48">
        <v>190</v>
      </c>
    </row>
    <row r="211" spans="8:11">
      <c r="H211" s="50">
        <f t="shared" si="6"/>
        <v>5000</v>
      </c>
      <c r="I211" s="50">
        <f t="shared" si="7"/>
        <v>382</v>
      </c>
      <c r="K211" s="48">
        <v>191</v>
      </c>
    </row>
    <row r="212" spans="8:11">
      <c r="H212" s="50">
        <f t="shared" si="6"/>
        <v>5200</v>
      </c>
      <c r="I212" s="50">
        <f t="shared" si="7"/>
        <v>384</v>
      </c>
      <c r="K212" s="48">
        <v>192</v>
      </c>
    </row>
    <row r="213" spans="8:11">
      <c r="H213" s="50">
        <f t="shared" si="6"/>
        <v>5400</v>
      </c>
      <c r="I213" s="50">
        <f t="shared" si="7"/>
        <v>386</v>
      </c>
      <c r="K213" s="48">
        <v>193</v>
      </c>
    </row>
    <row r="214" spans="8:11">
      <c r="H214" s="50">
        <f t="shared" ref="H214:H236" si="8">$H$5*K228/100</f>
        <v>5600</v>
      </c>
      <c r="I214" s="50">
        <f t="shared" si="7"/>
        <v>388</v>
      </c>
      <c r="K214" s="48">
        <v>194</v>
      </c>
    </row>
    <row r="215" spans="8:11">
      <c r="H215" s="50">
        <f t="shared" si="8"/>
        <v>5800</v>
      </c>
      <c r="I215" s="50">
        <f t="shared" si="7"/>
        <v>390</v>
      </c>
      <c r="K215" s="48">
        <v>195</v>
      </c>
    </row>
    <row r="216" spans="8:11">
      <c r="H216" s="50">
        <f t="shared" si="8"/>
        <v>6000</v>
      </c>
      <c r="I216" s="50">
        <f t="shared" si="7"/>
        <v>392</v>
      </c>
      <c r="K216" s="48">
        <v>196</v>
      </c>
    </row>
    <row r="217" spans="8:11">
      <c r="H217" s="50">
        <f t="shared" si="8"/>
        <v>6200</v>
      </c>
      <c r="I217" s="50">
        <f t="shared" si="7"/>
        <v>394</v>
      </c>
      <c r="K217" s="48">
        <v>197</v>
      </c>
    </row>
    <row r="218" spans="8:11">
      <c r="H218" s="50">
        <f t="shared" si="8"/>
        <v>6400</v>
      </c>
      <c r="I218" s="50">
        <f t="shared" si="7"/>
        <v>396</v>
      </c>
      <c r="K218" s="48">
        <v>198</v>
      </c>
    </row>
    <row r="219" spans="8:11">
      <c r="H219" s="50">
        <f t="shared" si="8"/>
        <v>6600</v>
      </c>
      <c r="I219" s="50">
        <f t="shared" si="7"/>
        <v>398</v>
      </c>
      <c r="K219" s="48">
        <v>199</v>
      </c>
    </row>
    <row r="220" spans="8:11">
      <c r="H220" s="50">
        <f t="shared" si="8"/>
        <v>6800</v>
      </c>
      <c r="I220" s="50">
        <f t="shared" si="7"/>
        <v>400</v>
      </c>
      <c r="K220" s="48">
        <v>200</v>
      </c>
    </row>
    <row r="221" spans="8:11">
      <c r="H221" s="50">
        <f t="shared" si="8"/>
        <v>7000</v>
      </c>
      <c r="I221" s="50">
        <f t="shared" si="7"/>
        <v>420</v>
      </c>
      <c r="K221" s="48">
        <v>210</v>
      </c>
    </row>
    <row r="222" spans="8:11">
      <c r="H222" s="50">
        <f t="shared" si="8"/>
        <v>7200</v>
      </c>
      <c r="I222" s="50">
        <f t="shared" si="7"/>
        <v>440</v>
      </c>
      <c r="K222" s="48">
        <v>220</v>
      </c>
    </row>
    <row r="223" spans="8:11">
      <c r="H223" s="50">
        <f t="shared" si="8"/>
        <v>7400</v>
      </c>
      <c r="I223" s="50">
        <f t="shared" si="7"/>
        <v>460</v>
      </c>
      <c r="K223" s="48">
        <v>230</v>
      </c>
    </row>
    <row r="224" spans="8:11">
      <c r="H224" s="50">
        <f t="shared" si="8"/>
        <v>7600</v>
      </c>
      <c r="I224" s="50">
        <f t="shared" si="7"/>
        <v>480</v>
      </c>
      <c r="K224" s="48">
        <v>240</v>
      </c>
    </row>
    <row r="225" spans="8:11">
      <c r="H225" s="50">
        <f t="shared" si="8"/>
        <v>7800</v>
      </c>
      <c r="I225" s="50">
        <f t="shared" si="7"/>
        <v>500</v>
      </c>
      <c r="K225" s="48">
        <v>250</v>
      </c>
    </row>
    <row r="226" spans="8:11">
      <c r="H226" s="50">
        <f t="shared" si="8"/>
        <v>8000</v>
      </c>
      <c r="I226" s="50">
        <f t="shared" si="7"/>
        <v>520</v>
      </c>
      <c r="K226" s="48">
        <v>260</v>
      </c>
    </row>
    <row r="227" spans="8:11">
      <c r="H227" s="50">
        <f t="shared" si="8"/>
        <v>8200</v>
      </c>
      <c r="I227" s="50">
        <f t="shared" si="7"/>
        <v>540</v>
      </c>
      <c r="K227" s="48">
        <v>270</v>
      </c>
    </row>
    <row r="228" spans="8:11">
      <c r="H228" s="50">
        <f t="shared" si="8"/>
        <v>8400</v>
      </c>
      <c r="I228" s="50">
        <f t="shared" si="7"/>
        <v>560</v>
      </c>
      <c r="K228" s="48">
        <v>280</v>
      </c>
    </row>
    <row r="229" spans="8:11">
      <c r="H229" s="50">
        <f t="shared" si="8"/>
        <v>8600</v>
      </c>
      <c r="I229" s="50">
        <f t="shared" si="7"/>
        <v>580</v>
      </c>
      <c r="K229" s="48">
        <v>290</v>
      </c>
    </row>
    <row r="230" spans="8:11">
      <c r="H230" s="50">
        <f t="shared" si="8"/>
        <v>8800</v>
      </c>
      <c r="I230" s="50">
        <f t="shared" si="7"/>
        <v>600</v>
      </c>
      <c r="K230" s="48">
        <v>300</v>
      </c>
    </row>
    <row r="231" spans="8:11">
      <c r="H231" s="50">
        <f t="shared" si="8"/>
        <v>9000</v>
      </c>
      <c r="I231" s="50">
        <f t="shared" si="7"/>
        <v>620</v>
      </c>
      <c r="K231" s="48">
        <v>310</v>
      </c>
    </row>
    <row r="232" spans="8:11">
      <c r="H232" s="50">
        <f t="shared" si="8"/>
        <v>9200</v>
      </c>
      <c r="I232" s="50">
        <f t="shared" si="7"/>
        <v>640</v>
      </c>
      <c r="K232" s="48">
        <v>320</v>
      </c>
    </row>
    <row r="233" spans="8:11">
      <c r="H233" s="50">
        <f t="shared" si="8"/>
        <v>9400</v>
      </c>
      <c r="I233" s="50">
        <f t="shared" si="7"/>
        <v>660</v>
      </c>
      <c r="K233" s="48">
        <v>330</v>
      </c>
    </row>
    <row r="234" spans="8:11">
      <c r="H234" s="50">
        <f t="shared" si="8"/>
        <v>9600</v>
      </c>
      <c r="I234" s="50">
        <f t="shared" si="7"/>
        <v>680</v>
      </c>
      <c r="K234" s="48">
        <v>340</v>
      </c>
    </row>
    <row r="235" spans="8:11">
      <c r="H235" s="50">
        <f t="shared" si="8"/>
        <v>9800</v>
      </c>
      <c r="I235" s="50">
        <f t="shared" si="7"/>
        <v>700</v>
      </c>
      <c r="K235" s="48">
        <v>350</v>
      </c>
    </row>
    <row r="236" spans="8:11">
      <c r="H236" s="50">
        <f t="shared" si="8"/>
        <v>10000</v>
      </c>
      <c r="I236" s="50">
        <f t="shared" si="7"/>
        <v>720</v>
      </c>
      <c r="K236" s="48">
        <v>360</v>
      </c>
    </row>
    <row r="237" spans="8:11">
      <c r="I237" s="50">
        <f t="shared" si="7"/>
        <v>740</v>
      </c>
      <c r="K237" s="48">
        <v>370</v>
      </c>
    </row>
    <row r="238" spans="8:11">
      <c r="I238" s="50">
        <f t="shared" si="7"/>
        <v>760</v>
      </c>
      <c r="K238" s="48">
        <v>380</v>
      </c>
    </row>
    <row r="239" spans="8:11">
      <c r="I239" s="50">
        <f t="shared" si="7"/>
        <v>780</v>
      </c>
      <c r="K239" s="48">
        <v>390</v>
      </c>
    </row>
    <row r="240" spans="8:11">
      <c r="I240" s="50">
        <f t="shared" si="7"/>
        <v>800</v>
      </c>
      <c r="K240" s="48">
        <v>400</v>
      </c>
    </row>
    <row r="241" spans="9:11">
      <c r="I241" s="50">
        <f t="shared" si="7"/>
        <v>820</v>
      </c>
      <c r="K241" s="48">
        <v>410</v>
      </c>
    </row>
    <row r="242" spans="9:11">
      <c r="I242" s="50">
        <f t="shared" si="7"/>
        <v>840</v>
      </c>
      <c r="K242" s="48">
        <v>420</v>
      </c>
    </row>
    <row r="243" spans="9:11">
      <c r="I243" s="50">
        <f t="shared" si="7"/>
        <v>860</v>
      </c>
      <c r="K243" s="48">
        <v>430</v>
      </c>
    </row>
    <row r="244" spans="9:11">
      <c r="I244" s="50">
        <f t="shared" si="7"/>
        <v>880</v>
      </c>
      <c r="K244" s="48">
        <v>440</v>
      </c>
    </row>
    <row r="245" spans="9:11">
      <c r="I245" s="50">
        <f t="shared" si="7"/>
        <v>900</v>
      </c>
      <c r="K245" s="48">
        <v>450</v>
      </c>
    </row>
    <row r="246" spans="9:11">
      <c r="I246" s="50">
        <f t="shared" si="7"/>
        <v>920</v>
      </c>
      <c r="K246" s="48">
        <v>460</v>
      </c>
    </row>
    <row r="247" spans="9:11">
      <c r="I247" s="50">
        <f t="shared" si="7"/>
        <v>940</v>
      </c>
      <c r="K247" s="48">
        <v>470</v>
      </c>
    </row>
    <row r="248" spans="9:11">
      <c r="I248" s="50">
        <f t="shared" si="7"/>
        <v>960</v>
      </c>
      <c r="K248" s="48">
        <v>480</v>
      </c>
    </row>
    <row r="249" spans="9:11">
      <c r="I249" s="50">
        <f t="shared" si="7"/>
        <v>980</v>
      </c>
      <c r="K249" s="48">
        <v>490</v>
      </c>
    </row>
    <row r="250" spans="9:11">
      <c r="I250" s="50">
        <f t="shared" si="7"/>
        <v>1000</v>
      </c>
      <c r="K250" s="48">
        <v>500</v>
      </c>
    </row>
  </sheetData>
  <sheetProtection password="CB39" sheet="1" objects="1" scenarios="1" selectLockedCells="1"/>
  <dataConsolidate/>
  <mergeCells count="2">
    <mergeCell ref="B2:C2"/>
    <mergeCell ref="B36:C52"/>
  </mergeCells>
  <dataValidations count="6">
    <dataValidation type="list" allowBlank="1" showInputMessage="1" showErrorMessage="1" prompt="Endring av periode gjøres i fanen &quot;Forutsetninger&quot;" sqref="C5">
      <formula1>$C$5</formula1>
    </dataValidation>
    <dataValidation type="list" allowBlank="1" showInputMessage="1" showErrorMessage="1" prompt="Anbefalt verdi er første verdi i listen" sqref="C16">
      <formula1>$H$5:$H$236</formula1>
    </dataValidation>
    <dataValidation type="list" allowBlank="1" showInputMessage="1" showErrorMessage="1" prompt="Anbefalt verdi er første verdi i listen" sqref="C17">
      <formula1>$I$5:$I$250</formula1>
    </dataValidation>
    <dataValidation type="decimal" allowBlank="1" showInputMessage="1" showErrorMessage="1" error="Andelen kan ikke overstige 100 %" prompt="Andel skrives inn i prosent, fra 0 til 100 %_x000a_" sqref="C18">
      <formula1>0</formula1>
      <formula2>1</formula2>
    </dataValidation>
    <dataValidation allowBlank="1" showInputMessage="1" showErrorMessage="1" prompt="Bare relevant med full offentlig finansiering." sqref="C33"/>
    <dataValidation type="list" showInputMessage="1" showErrorMessage="1" prompt="Anbefalt levetid er første verdi i listen." sqref="C19">
      <formula1>$F$5:$F$101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19.xml><?xml version="1.0" encoding="utf-8"?>
<worksheet xmlns="http://schemas.openxmlformats.org/spreadsheetml/2006/main" xmlns:r="http://schemas.openxmlformats.org/officeDocument/2006/relationships">
  <sheetPr codeName="Sheet20">
    <tabColor rgb="FF00B0F0"/>
    <pageSetUpPr fitToPage="1"/>
  </sheetPr>
  <dimension ref="A1:K250"/>
  <sheetViews>
    <sheetView topLeftCell="B1" zoomScale="80" zoomScaleNormal="80" workbookViewId="0">
      <selection activeCell="C10" sqref="C10"/>
    </sheetView>
  </sheetViews>
  <sheetFormatPr defaultColWidth="9.109375" defaultRowHeight="14.4"/>
  <cols>
    <col min="1" max="1" width="4"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Forutsetninger!A29</f>
        <v>17</v>
      </c>
      <c r="B1" s="47" t="str">
        <f>Forutsetninger!B29</f>
        <v>Teleslynge</v>
      </c>
    </row>
    <row r="2" spans="1:11" ht="156" customHeight="1">
      <c r="B2" s="105" t="s">
        <v>136</v>
      </c>
      <c r="C2" s="106"/>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25</v>
      </c>
      <c r="G5" s="55">
        <f>VLOOKUP($A$1,Forutsetninger!$A$11:$G$30,4,TRUE)</f>
        <v>0.9</v>
      </c>
      <c r="H5" s="55">
        <f>VLOOKUP($A$1,Forutsetninger!$A$11:$G$30,5,TRUE)</f>
        <v>10000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100</v>
      </c>
      <c r="I7" s="50">
        <f t="shared" ref="I7:I70" si="1">IF(I$5=0,1000*K7/100,$I$5*K7/100)</f>
        <v>-130</v>
      </c>
      <c r="K7" s="48">
        <v>-13</v>
      </c>
    </row>
    <row r="8" spans="1:11">
      <c r="A8" s="51"/>
      <c r="B8" s="60"/>
      <c r="C8" s="60"/>
      <c r="D8" s="51"/>
      <c r="F8" s="48">
        <v>1</v>
      </c>
      <c r="G8" s="48">
        <v>0.5</v>
      </c>
      <c r="H8" s="50">
        <f t="shared" si="0"/>
        <v>200</v>
      </c>
      <c r="I8" s="50">
        <f t="shared" si="1"/>
        <v>-120</v>
      </c>
      <c r="K8" s="48">
        <v>-12</v>
      </c>
    </row>
    <row r="9" spans="1:11" ht="15" thickBot="1">
      <c r="A9" s="51"/>
      <c r="B9" s="61" t="s">
        <v>56</v>
      </c>
      <c r="C9" s="61"/>
      <c r="D9" s="51"/>
      <c r="F9" s="48">
        <v>2</v>
      </c>
      <c r="G9" s="48">
        <v>1</v>
      </c>
      <c r="H9" s="50">
        <f t="shared" si="0"/>
        <v>300</v>
      </c>
      <c r="I9" s="50">
        <f t="shared" si="1"/>
        <v>-110</v>
      </c>
      <c r="K9" s="48">
        <v>-11</v>
      </c>
    </row>
    <row r="10" spans="1:11">
      <c r="B10" s="56" t="s">
        <v>70</v>
      </c>
      <c r="C10" s="62" t="s">
        <v>64</v>
      </c>
      <c r="F10" s="48">
        <v>3</v>
      </c>
      <c r="G10" s="48">
        <v>2</v>
      </c>
      <c r="H10" s="50">
        <f t="shared" si="0"/>
        <v>400</v>
      </c>
      <c r="I10" s="50">
        <f t="shared" si="1"/>
        <v>-100</v>
      </c>
      <c r="K10" s="48">
        <v>-10</v>
      </c>
    </row>
    <row r="11" spans="1:11">
      <c r="B11" s="63" t="s">
        <v>72</v>
      </c>
      <c r="C11" s="62" t="s">
        <v>64</v>
      </c>
      <c r="F11" s="48">
        <v>6</v>
      </c>
      <c r="G11" s="48">
        <v>3</v>
      </c>
      <c r="H11" s="50">
        <f t="shared" si="0"/>
        <v>500</v>
      </c>
      <c r="I11" s="50">
        <f t="shared" si="1"/>
        <v>-90</v>
      </c>
      <c r="K11" s="48">
        <v>-9</v>
      </c>
    </row>
    <row r="12" spans="1:11">
      <c r="A12" s="51"/>
      <c r="B12" s="56" t="s">
        <v>78</v>
      </c>
      <c r="C12" s="64">
        <f>G5</f>
        <v>0.9</v>
      </c>
      <c r="D12" s="51"/>
      <c r="F12" s="48">
        <v>7</v>
      </c>
      <c r="G12" s="48">
        <v>6</v>
      </c>
      <c r="H12" s="50">
        <f t="shared" si="0"/>
        <v>600</v>
      </c>
      <c r="I12" s="50">
        <f t="shared" si="1"/>
        <v>-80</v>
      </c>
      <c r="K12" s="48">
        <v>-8</v>
      </c>
    </row>
    <row r="13" spans="1:11">
      <c r="A13" s="51"/>
      <c r="B13" s="51"/>
      <c r="C13" s="65"/>
      <c r="D13" s="51"/>
      <c r="F13" s="48">
        <v>8</v>
      </c>
      <c r="G13" s="48">
        <v>7</v>
      </c>
      <c r="H13" s="50">
        <f t="shared" si="0"/>
        <v>700</v>
      </c>
      <c r="I13" s="50">
        <f t="shared" si="1"/>
        <v>-70</v>
      </c>
      <c r="K13" s="48">
        <v>-7</v>
      </c>
    </row>
    <row r="14" spans="1:11" ht="15" thickBot="1">
      <c r="A14" s="51"/>
      <c r="B14" s="61" t="s">
        <v>55</v>
      </c>
      <c r="C14" s="66"/>
      <c r="D14" s="51"/>
      <c r="F14" s="48">
        <v>9</v>
      </c>
      <c r="G14" s="48">
        <v>8</v>
      </c>
      <c r="H14" s="50">
        <f t="shared" si="0"/>
        <v>800</v>
      </c>
      <c r="I14" s="50">
        <f t="shared" si="1"/>
        <v>-60</v>
      </c>
      <c r="K14" s="48">
        <v>-6</v>
      </c>
    </row>
    <row r="15" spans="1:11">
      <c r="B15" s="67" t="str">
        <f>"Enheter installert av tiltaket"&amp;" ("&amp;E5&amp;")"</f>
        <v>Enheter installert av tiltaket (Stk.)</v>
      </c>
      <c r="C15" s="68" t="s">
        <v>64</v>
      </c>
      <c r="F15" s="48">
        <v>10</v>
      </c>
      <c r="G15" s="48">
        <v>9</v>
      </c>
      <c r="H15" s="50">
        <f t="shared" si="0"/>
        <v>900</v>
      </c>
      <c r="I15" s="50">
        <f t="shared" si="1"/>
        <v>-50</v>
      </c>
      <c r="K15" s="48">
        <v>-5</v>
      </c>
    </row>
    <row r="16" spans="1:11">
      <c r="B16" s="56" t="str">
        <f>"Kostnad ved å installere tiltak (kroner pr tiltak), anbefalt kostnad er "&amp;H5&amp;" "&amp;"kroner"</f>
        <v>Kostnad ved å installere tiltak (kroner pr tiltak), anbefalt kostnad er 10000 kroner</v>
      </c>
      <c r="C16" s="69">
        <v>10000</v>
      </c>
      <c r="F16" s="48">
        <v>12</v>
      </c>
      <c r="G16" s="48">
        <v>10</v>
      </c>
      <c r="H16" s="50">
        <f t="shared" si="0"/>
        <v>1000</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70">
        <v>0</v>
      </c>
      <c r="F17" s="48">
        <v>13</v>
      </c>
      <c r="G17" s="48">
        <v>12</v>
      </c>
      <c r="H17" s="50">
        <f t="shared" si="0"/>
        <v>1100</v>
      </c>
      <c r="I17" s="50">
        <f t="shared" si="1"/>
        <v>-30</v>
      </c>
      <c r="K17" s="48">
        <v>-3</v>
      </c>
    </row>
    <row r="18" spans="1:11">
      <c r="B18" s="56" t="s">
        <v>9</v>
      </c>
      <c r="C18" s="71">
        <v>1</v>
      </c>
      <c r="F18" s="48">
        <v>14</v>
      </c>
      <c r="G18" s="48">
        <v>13</v>
      </c>
      <c r="H18" s="50">
        <f t="shared" si="0"/>
        <v>1200</v>
      </c>
      <c r="I18" s="50">
        <f t="shared" si="1"/>
        <v>-20</v>
      </c>
      <c r="K18" s="48">
        <v>-2</v>
      </c>
    </row>
    <row r="19" spans="1:11">
      <c r="B19" s="53" t="str">
        <f>"Tiltakets levetid (år), anbefalt levetid er "&amp;F5&amp;" "&amp;"år"</f>
        <v>Tiltakets levetid (år), anbefalt levetid er 25 år</v>
      </c>
      <c r="C19" s="72">
        <v>25</v>
      </c>
      <c r="F19" s="48">
        <v>15</v>
      </c>
      <c r="G19" s="48">
        <v>14</v>
      </c>
      <c r="H19" s="50">
        <f t="shared" si="0"/>
        <v>1300</v>
      </c>
      <c r="I19" s="50">
        <f t="shared" si="1"/>
        <v>-10</v>
      </c>
      <c r="K19" s="48">
        <v>-1</v>
      </c>
    </row>
    <row r="20" spans="1:11">
      <c r="B20" s="51"/>
      <c r="F20" s="48">
        <v>16</v>
      </c>
      <c r="G20" s="48">
        <v>15</v>
      </c>
      <c r="H20" s="50">
        <f t="shared" si="0"/>
        <v>1400</v>
      </c>
      <c r="I20" s="50">
        <f t="shared" si="1"/>
        <v>0</v>
      </c>
      <c r="K20" s="48">
        <v>0</v>
      </c>
    </row>
    <row r="21" spans="1:11" ht="16.2" thickBot="1">
      <c r="B21" s="73" t="s">
        <v>16</v>
      </c>
      <c r="C21" s="74"/>
      <c r="F21" s="48">
        <v>17</v>
      </c>
      <c r="G21" s="48">
        <v>16</v>
      </c>
      <c r="H21" s="50">
        <f t="shared" si="0"/>
        <v>1500</v>
      </c>
      <c r="I21" s="50">
        <f t="shared" si="1"/>
        <v>10</v>
      </c>
      <c r="K21" s="48">
        <v>1</v>
      </c>
    </row>
    <row r="22" spans="1:11">
      <c r="A22" s="51"/>
      <c r="B22" s="75" t="s">
        <v>21</v>
      </c>
      <c r="C22" s="76" t="e">
        <f>(C23+C24)*Afaktor</f>
        <v>#VALUE!</v>
      </c>
      <c r="F22" s="48">
        <v>20</v>
      </c>
      <c r="G22" s="48">
        <v>17</v>
      </c>
      <c r="H22" s="50">
        <f t="shared" ref="H22:H85" si="2">$H$5*K36/100</f>
        <v>1600</v>
      </c>
      <c r="I22" s="50">
        <f t="shared" si="1"/>
        <v>20</v>
      </c>
      <c r="K22" s="48">
        <v>2</v>
      </c>
    </row>
    <row r="23" spans="1:11" hidden="1">
      <c r="A23" s="51"/>
      <c r="B23" s="77" t="s">
        <v>79</v>
      </c>
      <c r="C23" s="78" t="e">
        <f>$C$10*$C$12</f>
        <v>#VALUE!</v>
      </c>
      <c r="F23" s="48">
        <v>21</v>
      </c>
      <c r="G23" s="48">
        <v>20</v>
      </c>
      <c r="H23" s="50">
        <f t="shared" si="2"/>
        <v>1700</v>
      </c>
      <c r="I23" s="50">
        <f t="shared" si="1"/>
        <v>30</v>
      </c>
      <c r="K23" s="48">
        <v>3</v>
      </c>
    </row>
    <row r="24" spans="1:11" hidden="1">
      <c r="B24" s="77" t="s">
        <v>80</v>
      </c>
      <c r="C24" s="78" t="e">
        <f>$C$12*Virkedager_pr_år*Relativ_verdsetting*$C$11</f>
        <v>#VALUE!</v>
      </c>
      <c r="F24" s="48">
        <v>22</v>
      </c>
      <c r="G24" s="48">
        <v>21</v>
      </c>
      <c r="H24" s="50">
        <f t="shared" si="2"/>
        <v>1800</v>
      </c>
      <c r="I24" s="50">
        <f t="shared" si="1"/>
        <v>40</v>
      </c>
      <c r="K24" s="48">
        <v>4</v>
      </c>
    </row>
    <row r="25" spans="1:11" hidden="1">
      <c r="B25" s="77" t="s">
        <v>13</v>
      </c>
      <c r="C25" s="78">
        <f>INT(Analyseperiode/$C$19)+1</f>
        <v>2</v>
      </c>
      <c r="F25" s="48">
        <v>23</v>
      </c>
      <c r="G25" s="48">
        <v>22</v>
      </c>
      <c r="H25" s="50">
        <f t="shared" si="2"/>
        <v>1900</v>
      </c>
      <c r="I25" s="50">
        <f t="shared" si="1"/>
        <v>50</v>
      </c>
      <c r="K25" s="48">
        <v>5</v>
      </c>
    </row>
    <row r="26" spans="1:11" hidden="1">
      <c r="B26" s="77" t="s">
        <v>12</v>
      </c>
      <c r="C26" s="79">
        <f>(1-(1+Diskonteringsrente)^(-$C$25*$C$19))/(1-(1+Diskonteringsrente)^(-$C$19))+((Analyseperiode-$C$19*$C$25)/$C$19)*(1+Diskonteringsrente)^-Analyseperiode</f>
        <v>0.99999999999999978</v>
      </c>
      <c r="F26" s="48">
        <v>24</v>
      </c>
      <c r="G26" s="48">
        <v>23</v>
      </c>
      <c r="H26" s="50">
        <f t="shared" si="2"/>
        <v>2000</v>
      </c>
      <c r="I26" s="50">
        <f t="shared" si="1"/>
        <v>60</v>
      </c>
      <c r="K26" s="48">
        <v>6</v>
      </c>
    </row>
    <row r="27" spans="1:11" hidden="1">
      <c r="B27" s="77"/>
      <c r="C27" s="78"/>
      <c r="F27" s="48">
        <v>25</v>
      </c>
      <c r="G27" s="48">
        <v>24</v>
      </c>
      <c r="H27" s="50">
        <f t="shared" si="2"/>
        <v>2100</v>
      </c>
      <c r="I27" s="50">
        <f t="shared" si="1"/>
        <v>70</v>
      </c>
      <c r="K27" s="48">
        <v>7</v>
      </c>
    </row>
    <row r="28" spans="1:11">
      <c r="B28" s="80" t="s">
        <v>11</v>
      </c>
      <c r="C28" s="81" t="e">
        <f>C29+C30+C31</f>
        <v>#VALUE!</v>
      </c>
      <c r="F28" s="48">
        <v>26</v>
      </c>
      <c r="G28" s="48">
        <v>25</v>
      </c>
      <c r="H28" s="50">
        <f t="shared" si="2"/>
        <v>2200</v>
      </c>
      <c r="I28" s="50">
        <f t="shared" si="1"/>
        <v>80</v>
      </c>
      <c r="K28" s="48">
        <v>8</v>
      </c>
    </row>
    <row r="29" spans="1:11">
      <c r="B29" s="77" t="s">
        <v>17</v>
      </c>
      <c r="C29" s="78" t="e">
        <f>C16*C26*C15</f>
        <v>#VALUE!</v>
      </c>
      <c r="F29" s="48">
        <v>28</v>
      </c>
      <c r="G29" s="48">
        <v>26</v>
      </c>
      <c r="H29" s="50">
        <f t="shared" si="2"/>
        <v>2300</v>
      </c>
      <c r="I29" s="50">
        <f t="shared" si="1"/>
        <v>90</v>
      </c>
      <c r="K29" s="48">
        <v>9</v>
      </c>
    </row>
    <row r="30" spans="1:11">
      <c r="B30" s="77" t="s">
        <v>69</v>
      </c>
      <c r="C30" s="78" t="e">
        <f>$C$17*C15*Afaktor</f>
        <v>#VALUE!</v>
      </c>
      <c r="F30" s="48">
        <v>29</v>
      </c>
      <c r="G30" s="48">
        <v>28</v>
      </c>
      <c r="H30" s="50">
        <f t="shared" si="2"/>
        <v>2400</v>
      </c>
      <c r="I30" s="50">
        <f t="shared" si="1"/>
        <v>100</v>
      </c>
      <c r="K30" s="48">
        <v>10</v>
      </c>
    </row>
    <row r="31" spans="1:11">
      <c r="B31" s="77" t="s">
        <v>59</v>
      </c>
      <c r="C31" s="82" t="e">
        <f>C18*(C30+C29)*Skyggepris</f>
        <v>#VALUE!</v>
      </c>
      <c r="F31" s="48">
        <v>30</v>
      </c>
      <c r="G31" s="48">
        <v>29</v>
      </c>
      <c r="H31" s="50">
        <f t="shared" si="2"/>
        <v>2500</v>
      </c>
      <c r="I31" s="50">
        <f t="shared" si="1"/>
        <v>110</v>
      </c>
      <c r="K31" s="48">
        <v>11</v>
      </c>
    </row>
    <row r="32" spans="1:11">
      <c r="B32" s="80" t="s">
        <v>14</v>
      </c>
      <c r="C32" s="81" t="e">
        <f>C22-C28</f>
        <v>#VALUE!</v>
      </c>
      <c r="D32" s="48" t="s">
        <v>61</v>
      </c>
      <c r="F32" s="48">
        <v>31</v>
      </c>
      <c r="G32" s="48">
        <v>30</v>
      </c>
      <c r="H32" s="50">
        <f t="shared" si="2"/>
        <v>2600</v>
      </c>
      <c r="I32" s="50">
        <f t="shared" si="1"/>
        <v>120</v>
      </c>
      <c r="K32" s="48">
        <v>12</v>
      </c>
    </row>
    <row r="33" spans="2:11" ht="15" thickBot="1">
      <c r="B33" s="83" t="s">
        <v>57</v>
      </c>
      <c r="C33" s="84" t="e">
        <f>IF(C18=1,C32/(C29+C30), "Ikke relevant")</f>
        <v>#VALUE!</v>
      </c>
      <c r="D33" s="48" t="s">
        <v>62</v>
      </c>
      <c r="F33" s="48">
        <v>32</v>
      </c>
      <c r="G33" s="48">
        <v>31</v>
      </c>
      <c r="H33" s="50">
        <f t="shared" si="2"/>
        <v>2700</v>
      </c>
      <c r="I33" s="50">
        <f t="shared" si="1"/>
        <v>130</v>
      </c>
      <c r="K33" s="48">
        <v>13</v>
      </c>
    </row>
    <row r="34" spans="2:11">
      <c r="F34" s="48">
        <v>33</v>
      </c>
      <c r="G34" s="48">
        <v>32</v>
      </c>
      <c r="H34" s="50">
        <f t="shared" si="2"/>
        <v>2800</v>
      </c>
      <c r="I34" s="50">
        <f t="shared" si="1"/>
        <v>140</v>
      </c>
      <c r="K34" s="48">
        <v>14</v>
      </c>
    </row>
    <row r="35" spans="2:11" ht="15" thickBot="1">
      <c r="B35" s="74" t="s">
        <v>60</v>
      </c>
      <c r="C35" s="51"/>
      <c r="F35" s="48">
        <v>34</v>
      </c>
      <c r="G35" s="48">
        <v>33</v>
      </c>
      <c r="H35" s="50">
        <f t="shared" si="2"/>
        <v>2900</v>
      </c>
      <c r="I35" s="50">
        <f t="shared" si="1"/>
        <v>150</v>
      </c>
      <c r="K35" s="48">
        <v>15</v>
      </c>
    </row>
    <row r="36" spans="2:11">
      <c r="B36" s="107" t="s">
        <v>135</v>
      </c>
      <c r="C36" s="108"/>
      <c r="D36" s="85"/>
      <c r="F36" s="48">
        <v>35</v>
      </c>
      <c r="G36" s="48">
        <v>34</v>
      </c>
      <c r="H36" s="50">
        <f t="shared" si="2"/>
        <v>3000</v>
      </c>
      <c r="I36" s="50">
        <f t="shared" si="1"/>
        <v>160</v>
      </c>
      <c r="K36" s="48">
        <v>16</v>
      </c>
    </row>
    <row r="37" spans="2:11">
      <c r="B37" s="109"/>
      <c r="C37" s="110"/>
      <c r="D37" s="85"/>
      <c r="F37" s="48">
        <v>36</v>
      </c>
      <c r="G37" s="48">
        <v>35</v>
      </c>
      <c r="H37" s="50">
        <f t="shared" si="2"/>
        <v>3100</v>
      </c>
      <c r="I37" s="50">
        <f t="shared" si="1"/>
        <v>170</v>
      </c>
      <c r="K37" s="48">
        <v>17</v>
      </c>
    </row>
    <row r="38" spans="2:11">
      <c r="B38" s="109"/>
      <c r="C38" s="110"/>
      <c r="D38" s="85"/>
      <c r="F38" s="48">
        <v>37</v>
      </c>
      <c r="G38" s="48">
        <v>36</v>
      </c>
      <c r="H38" s="50">
        <f t="shared" si="2"/>
        <v>3200</v>
      </c>
      <c r="I38" s="50">
        <f t="shared" si="1"/>
        <v>180</v>
      </c>
      <c r="K38" s="48">
        <v>18</v>
      </c>
    </row>
    <row r="39" spans="2:11">
      <c r="B39" s="109"/>
      <c r="C39" s="110"/>
      <c r="D39" s="85"/>
      <c r="F39" s="48">
        <v>38</v>
      </c>
      <c r="G39" s="48">
        <v>37</v>
      </c>
      <c r="H39" s="50">
        <f t="shared" si="2"/>
        <v>3300</v>
      </c>
      <c r="I39" s="50">
        <f t="shared" si="1"/>
        <v>190</v>
      </c>
      <c r="K39" s="48">
        <v>19</v>
      </c>
    </row>
    <row r="40" spans="2:11">
      <c r="B40" s="109"/>
      <c r="C40" s="110"/>
      <c r="D40" s="85"/>
      <c r="F40" s="48">
        <v>39</v>
      </c>
      <c r="G40" s="48">
        <v>38</v>
      </c>
      <c r="H40" s="50">
        <f t="shared" si="2"/>
        <v>3400</v>
      </c>
      <c r="I40" s="50">
        <f t="shared" si="1"/>
        <v>200</v>
      </c>
      <c r="K40" s="48">
        <v>20</v>
      </c>
    </row>
    <row r="41" spans="2:11">
      <c r="B41" s="109"/>
      <c r="C41" s="110"/>
      <c r="D41" s="85"/>
      <c r="F41" s="48">
        <v>40</v>
      </c>
      <c r="G41" s="48">
        <v>39</v>
      </c>
      <c r="H41" s="50">
        <f t="shared" si="2"/>
        <v>3500</v>
      </c>
      <c r="I41" s="50">
        <f t="shared" si="1"/>
        <v>210</v>
      </c>
      <c r="K41" s="48">
        <v>21</v>
      </c>
    </row>
    <row r="42" spans="2:11">
      <c r="B42" s="109"/>
      <c r="C42" s="110"/>
      <c r="D42" s="85"/>
      <c r="F42" s="48">
        <v>41</v>
      </c>
      <c r="G42" s="48">
        <v>40</v>
      </c>
      <c r="H42" s="50">
        <f t="shared" si="2"/>
        <v>3600</v>
      </c>
      <c r="I42" s="50">
        <f t="shared" si="1"/>
        <v>220</v>
      </c>
      <c r="K42" s="48">
        <v>22</v>
      </c>
    </row>
    <row r="43" spans="2:11">
      <c r="B43" s="109"/>
      <c r="C43" s="110"/>
      <c r="D43" s="85"/>
      <c r="F43" s="48">
        <v>42</v>
      </c>
      <c r="G43" s="48">
        <v>41</v>
      </c>
      <c r="H43" s="50">
        <f t="shared" si="2"/>
        <v>3700</v>
      </c>
      <c r="I43" s="50">
        <f t="shared" si="1"/>
        <v>230</v>
      </c>
      <c r="K43" s="48">
        <v>23</v>
      </c>
    </row>
    <row r="44" spans="2:11">
      <c r="B44" s="109"/>
      <c r="C44" s="110"/>
      <c r="D44" s="85"/>
      <c r="F44" s="48">
        <v>43</v>
      </c>
      <c r="G44" s="48">
        <v>42</v>
      </c>
      <c r="H44" s="50">
        <f t="shared" si="2"/>
        <v>3800</v>
      </c>
      <c r="I44" s="50">
        <f t="shared" si="1"/>
        <v>240</v>
      </c>
      <c r="K44" s="48">
        <v>24</v>
      </c>
    </row>
    <row r="45" spans="2:11">
      <c r="B45" s="109"/>
      <c r="C45" s="110"/>
      <c r="D45" s="85"/>
      <c r="F45" s="48">
        <v>44</v>
      </c>
      <c r="G45" s="48">
        <v>43</v>
      </c>
      <c r="H45" s="50">
        <f t="shared" si="2"/>
        <v>3900</v>
      </c>
      <c r="I45" s="50">
        <f t="shared" si="1"/>
        <v>250</v>
      </c>
      <c r="K45" s="48">
        <v>25</v>
      </c>
    </row>
    <row r="46" spans="2:11">
      <c r="B46" s="109"/>
      <c r="C46" s="110"/>
      <c r="D46" s="85"/>
      <c r="F46" s="48">
        <v>45</v>
      </c>
      <c r="G46" s="48">
        <v>44</v>
      </c>
      <c r="H46" s="50">
        <f t="shared" si="2"/>
        <v>4000</v>
      </c>
      <c r="I46" s="50">
        <f t="shared" si="1"/>
        <v>260</v>
      </c>
      <c r="K46" s="48">
        <v>26</v>
      </c>
    </row>
    <row r="47" spans="2:11">
      <c r="B47" s="109"/>
      <c r="C47" s="110"/>
      <c r="D47" s="85"/>
      <c r="F47" s="48">
        <v>46</v>
      </c>
      <c r="G47" s="48">
        <v>45</v>
      </c>
      <c r="H47" s="50">
        <f t="shared" si="2"/>
        <v>4100</v>
      </c>
      <c r="I47" s="50">
        <f t="shared" si="1"/>
        <v>270</v>
      </c>
      <c r="K47" s="48">
        <v>27</v>
      </c>
    </row>
    <row r="48" spans="2:11">
      <c r="B48" s="109"/>
      <c r="C48" s="110"/>
      <c r="D48" s="85"/>
      <c r="F48" s="48">
        <v>47</v>
      </c>
      <c r="G48" s="48">
        <v>46</v>
      </c>
      <c r="H48" s="50">
        <f t="shared" si="2"/>
        <v>4200</v>
      </c>
      <c r="I48" s="50">
        <f t="shared" si="1"/>
        <v>280</v>
      </c>
      <c r="K48" s="48">
        <v>28</v>
      </c>
    </row>
    <row r="49" spans="2:11">
      <c r="B49" s="109"/>
      <c r="C49" s="110"/>
      <c r="D49" s="85"/>
      <c r="F49" s="48">
        <v>48</v>
      </c>
      <c r="G49" s="48">
        <v>47</v>
      </c>
      <c r="H49" s="50">
        <f t="shared" si="2"/>
        <v>4300</v>
      </c>
      <c r="I49" s="50">
        <f t="shared" si="1"/>
        <v>290</v>
      </c>
      <c r="K49" s="48">
        <v>29</v>
      </c>
    </row>
    <row r="50" spans="2:11">
      <c r="B50" s="109"/>
      <c r="C50" s="110"/>
      <c r="D50" s="85"/>
      <c r="F50" s="48">
        <v>49</v>
      </c>
      <c r="G50" s="48">
        <v>48</v>
      </c>
      <c r="H50" s="50">
        <f t="shared" si="2"/>
        <v>4400</v>
      </c>
      <c r="I50" s="50">
        <f t="shared" si="1"/>
        <v>300</v>
      </c>
      <c r="K50" s="48">
        <v>30</v>
      </c>
    </row>
    <row r="51" spans="2:11">
      <c r="B51" s="109"/>
      <c r="C51" s="110"/>
      <c r="D51" s="85"/>
      <c r="F51" s="48">
        <v>50</v>
      </c>
      <c r="G51" s="48">
        <v>49</v>
      </c>
      <c r="H51" s="50">
        <f t="shared" si="2"/>
        <v>4500</v>
      </c>
      <c r="I51" s="50">
        <f t="shared" si="1"/>
        <v>310</v>
      </c>
      <c r="K51" s="48">
        <v>31</v>
      </c>
    </row>
    <row r="52" spans="2:11" ht="15" thickBot="1">
      <c r="B52" s="111"/>
      <c r="C52" s="112"/>
      <c r="F52" s="48">
        <v>51</v>
      </c>
      <c r="G52" s="48">
        <v>50</v>
      </c>
      <c r="H52" s="50">
        <f t="shared" si="2"/>
        <v>4600</v>
      </c>
      <c r="I52" s="50">
        <f t="shared" si="1"/>
        <v>320</v>
      </c>
      <c r="K52" s="48">
        <v>32</v>
      </c>
    </row>
    <row r="53" spans="2:11">
      <c r="F53" s="48">
        <v>52</v>
      </c>
      <c r="G53" s="48">
        <v>51</v>
      </c>
      <c r="H53" s="50">
        <f t="shared" si="2"/>
        <v>4700</v>
      </c>
      <c r="I53" s="50">
        <f t="shared" si="1"/>
        <v>330</v>
      </c>
      <c r="K53" s="48">
        <v>33</v>
      </c>
    </row>
    <row r="54" spans="2:11">
      <c r="F54" s="48">
        <v>53</v>
      </c>
      <c r="G54" s="48">
        <v>52</v>
      </c>
      <c r="H54" s="50">
        <f t="shared" si="2"/>
        <v>4800</v>
      </c>
      <c r="I54" s="50">
        <f t="shared" si="1"/>
        <v>340</v>
      </c>
      <c r="K54" s="48">
        <v>34</v>
      </c>
    </row>
    <row r="55" spans="2:11">
      <c r="F55" s="48">
        <v>54</v>
      </c>
      <c r="G55" s="48">
        <v>53</v>
      </c>
      <c r="H55" s="50">
        <f t="shared" si="2"/>
        <v>4900</v>
      </c>
      <c r="I55" s="50">
        <f t="shared" si="1"/>
        <v>350</v>
      </c>
      <c r="K55" s="48">
        <v>35</v>
      </c>
    </row>
    <row r="56" spans="2:11">
      <c r="F56" s="48">
        <v>55</v>
      </c>
      <c r="G56" s="48">
        <v>54</v>
      </c>
      <c r="H56" s="50">
        <f t="shared" si="2"/>
        <v>5000</v>
      </c>
      <c r="I56" s="50">
        <f t="shared" si="1"/>
        <v>360</v>
      </c>
      <c r="K56" s="48">
        <v>36</v>
      </c>
    </row>
    <row r="57" spans="2:11">
      <c r="F57" s="48">
        <v>56</v>
      </c>
      <c r="G57" s="48">
        <v>55</v>
      </c>
      <c r="H57" s="50">
        <f t="shared" si="2"/>
        <v>5100</v>
      </c>
      <c r="I57" s="50">
        <f t="shared" si="1"/>
        <v>370</v>
      </c>
      <c r="K57" s="48">
        <v>37</v>
      </c>
    </row>
    <row r="58" spans="2:11">
      <c r="F58" s="48">
        <v>57</v>
      </c>
      <c r="G58" s="48">
        <v>56</v>
      </c>
      <c r="H58" s="50">
        <f t="shared" si="2"/>
        <v>5200</v>
      </c>
      <c r="I58" s="50">
        <f t="shared" si="1"/>
        <v>380</v>
      </c>
      <c r="K58" s="48">
        <v>38</v>
      </c>
    </row>
    <row r="59" spans="2:11">
      <c r="F59" s="48">
        <v>58</v>
      </c>
      <c r="G59" s="48">
        <v>57</v>
      </c>
      <c r="H59" s="50">
        <f t="shared" si="2"/>
        <v>5300</v>
      </c>
      <c r="I59" s="50">
        <f t="shared" si="1"/>
        <v>390</v>
      </c>
      <c r="K59" s="48">
        <v>39</v>
      </c>
    </row>
    <row r="60" spans="2:11">
      <c r="F60" s="48">
        <v>59</v>
      </c>
      <c r="G60" s="48">
        <v>58</v>
      </c>
      <c r="H60" s="50">
        <f t="shared" si="2"/>
        <v>5400</v>
      </c>
      <c r="I60" s="50">
        <f t="shared" si="1"/>
        <v>400</v>
      </c>
      <c r="K60" s="48">
        <v>40</v>
      </c>
    </row>
    <row r="61" spans="2:11">
      <c r="F61" s="48">
        <v>60</v>
      </c>
      <c r="G61" s="48">
        <v>59</v>
      </c>
      <c r="H61" s="50">
        <f t="shared" si="2"/>
        <v>5500</v>
      </c>
      <c r="I61" s="50">
        <f t="shared" si="1"/>
        <v>410</v>
      </c>
      <c r="K61" s="48">
        <v>41</v>
      </c>
    </row>
    <row r="62" spans="2:11">
      <c r="F62" s="48">
        <v>61</v>
      </c>
      <c r="G62" s="48">
        <v>60</v>
      </c>
      <c r="H62" s="50">
        <f t="shared" si="2"/>
        <v>5600</v>
      </c>
      <c r="I62" s="50">
        <f t="shared" si="1"/>
        <v>420</v>
      </c>
      <c r="K62" s="48">
        <v>42</v>
      </c>
    </row>
    <row r="63" spans="2:11">
      <c r="F63" s="48">
        <v>62</v>
      </c>
      <c r="G63" s="48">
        <v>61</v>
      </c>
      <c r="H63" s="50">
        <f t="shared" si="2"/>
        <v>5700</v>
      </c>
      <c r="I63" s="50">
        <f t="shared" si="1"/>
        <v>430</v>
      </c>
      <c r="K63" s="48">
        <v>43</v>
      </c>
    </row>
    <row r="64" spans="2:11">
      <c r="F64" s="48">
        <v>63</v>
      </c>
      <c r="G64" s="48">
        <v>62</v>
      </c>
      <c r="H64" s="50">
        <f t="shared" si="2"/>
        <v>5800</v>
      </c>
      <c r="I64" s="50">
        <f t="shared" si="1"/>
        <v>440</v>
      </c>
      <c r="K64" s="48">
        <v>44</v>
      </c>
    </row>
    <row r="65" spans="6:11">
      <c r="F65" s="48">
        <v>64</v>
      </c>
      <c r="G65" s="48">
        <v>63</v>
      </c>
      <c r="H65" s="50">
        <f t="shared" si="2"/>
        <v>5900</v>
      </c>
      <c r="I65" s="50">
        <f t="shared" si="1"/>
        <v>450</v>
      </c>
      <c r="K65" s="48">
        <v>45</v>
      </c>
    </row>
    <row r="66" spans="6:11">
      <c r="F66" s="48">
        <v>65</v>
      </c>
      <c r="G66" s="48">
        <v>64</v>
      </c>
      <c r="H66" s="50">
        <f t="shared" si="2"/>
        <v>6000</v>
      </c>
      <c r="I66" s="50">
        <f t="shared" si="1"/>
        <v>460</v>
      </c>
      <c r="K66" s="48">
        <v>46</v>
      </c>
    </row>
    <row r="67" spans="6:11">
      <c r="F67" s="48">
        <v>66</v>
      </c>
      <c r="G67" s="48">
        <v>65</v>
      </c>
      <c r="H67" s="50">
        <f t="shared" si="2"/>
        <v>6100</v>
      </c>
      <c r="I67" s="50">
        <f t="shared" si="1"/>
        <v>470</v>
      </c>
      <c r="K67" s="48">
        <v>47</v>
      </c>
    </row>
    <row r="68" spans="6:11">
      <c r="F68" s="48">
        <v>67</v>
      </c>
      <c r="G68" s="48">
        <v>66</v>
      </c>
      <c r="H68" s="50">
        <f t="shared" si="2"/>
        <v>6200</v>
      </c>
      <c r="I68" s="50">
        <f t="shared" si="1"/>
        <v>480</v>
      </c>
      <c r="K68" s="48">
        <v>48</v>
      </c>
    </row>
    <row r="69" spans="6:11">
      <c r="F69" s="48">
        <v>68</v>
      </c>
      <c r="G69" s="48">
        <v>67</v>
      </c>
      <c r="H69" s="50">
        <f t="shared" si="2"/>
        <v>6300</v>
      </c>
      <c r="I69" s="50">
        <f t="shared" si="1"/>
        <v>490</v>
      </c>
      <c r="K69" s="48">
        <v>49</v>
      </c>
    </row>
    <row r="70" spans="6:11">
      <c r="F70" s="48">
        <v>69</v>
      </c>
      <c r="G70" s="48">
        <v>68</v>
      </c>
      <c r="H70" s="50">
        <f t="shared" si="2"/>
        <v>6400</v>
      </c>
      <c r="I70" s="50">
        <f t="shared" si="1"/>
        <v>500</v>
      </c>
      <c r="K70" s="48">
        <v>50</v>
      </c>
    </row>
    <row r="71" spans="6:11">
      <c r="F71" s="48">
        <v>70</v>
      </c>
      <c r="G71" s="48">
        <v>69</v>
      </c>
      <c r="H71" s="50">
        <f t="shared" si="2"/>
        <v>6500</v>
      </c>
      <c r="I71" s="50">
        <f t="shared" ref="I71:I134" si="3">IF(I$5=0,1000*K71/100,$I$5*K71/100)</f>
        <v>510</v>
      </c>
      <c r="K71" s="48">
        <v>51</v>
      </c>
    </row>
    <row r="72" spans="6:11">
      <c r="F72" s="48">
        <v>71</v>
      </c>
      <c r="G72" s="48">
        <v>70</v>
      </c>
      <c r="H72" s="50">
        <f t="shared" si="2"/>
        <v>6600</v>
      </c>
      <c r="I72" s="50">
        <f t="shared" si="3"/>
        <v>520</v>
      </c>
      <c r="K72" s="48">
        <v>52</v>
      </c>
    </row>
    <row r="73" spans="6:11">
      <c r="F73" s="48">
        <v>72</v>
      </c>
      <c r="G73" s="48">
        <v>71</v>
      </c>
      <c r="H73" s="50">
        <f t="shared" si="2"/>
        <v>6700</v>
      </c>
      <c r="I73" s="50">
        <f t="shared" si="3"/>
        <v>530</v>
      </c>
      <c r="K73" s="48">
        <v>53</v>
      </c>
    </row>
    <row r="74" spans="6:11">
      <c r="F74" s="48">
        <v>73</v>
      </c>
      <c r="G74" s="48">
        <v>72</v>
      </c>
      <c r="H74" s="50">
        <f t="shared" si="2"/>
        <v>6800</v>
      </c>
      <c r="I74" s="50">
        <f t="shared" si="3"/>
        <v>540</v>
      </c>
      <c r="K74" s="48">
        <v>54</v>
      </c>
    </row>
    <row r="75" spans="6:11">
      <c r="F75" s="48">
        <v>74</v>
      </c>
      <c r="G75" s="48">
        <v>73</v>
      </c>
      <c r="H75" s="50">
        <f t="shared" si="2"/>
        <v>6900</v>
      </c>
      <c r="I75" s="50">
        <f t="shared" si="3"/>
        <v>550</v>
      </c>
      <c r="K75" s="48">
        <v>55</v>
      </c>
    </row>
    <row r="76" spans="6:11">
      <c r="F76" s="48">
        <v>75</v>
      </c>
      <c r="G76" s="48">
        <v>74</v>
      </c>
      <c r="H76" s="50">
        <f t="shared" si="2"/>
        <v>7000</v>
      </c>
      <c r="I76" s="50">
        <f t="shared" si="3"/>
        <v>560</v>
      </c>
      <c r="K76" s="48">
        <v>56</v>
      </c>
    </row>
    <row r="77" spans="6:11">
      <c r="F77" s="48">
        <v>76</v>
      </c>
      <c r="G77" s="48">
        <v>75</v>
      </c>
      <c r="H77" s="50">
        <f t="shared" si="2"/>
        <v>7100</v>
      </c>
      <c r="I77" s="50">
        <f t="shared" si="3"/>
        <v>570</v>
      </c>
      <c r="K77" s="48">
        <v>57</v>
      </c>
    </row>
    <row r="78" spans="6:11">
      <c r="F78" s="48">
        <v>77</v>
      </c>
      <c r="G78" s="48">
        <v>76</v>
      </c>
      <c r="H78" s="50">
        <f t="shared" si="2"/>
        <v>7200</v>
      </c>
      <c r="I78" s="50">
        <f t="shared" si="3"/>
        <v>580</v>
      </c>
      <c r="K78" s="48">
        <v>58</v>
      </c>
    </row>
    <row r="79" spans="6:11">
      <c r="F79" s="48">
        <v>78</v>
      </c>
      <c r="G79" s="48">
        <v>77</v>
      </c>
      <c r="H79" s="50">
        <f t="shared" si="2"/>
        <v>7300</v>
      </c>
      <c r="I79" s="50">
        <f t="shared" si="3"/>
        <v>590</v>
      </c>
      <c r="K79" s="48">
        <v>59</v>
      </c>
    </row>
    <row r="80" spans="6:11">
      <c r="F80" s="48">
        <v>79</v>
      </c>
      <c r="G80" s="48">
        <v>78</v>
      </c>
      <c r="H80" s="50">
        <f t="shared" si="2"/>
        <v>7400</v>
      </c>
      <c r="I80" s="50">
        <f t="shared" si="3"/>
        <v>600</v>
      </c>
      <c r="K80" s="48">
        <v>60</v>
      </c>
    </row>
    <row r="81" spans="6:11">
      <c r="F81" s="48">
        <v>80</v>
      </c>
      <c r="G81" s="48">
        <v>79</v>
      </c>
      <c r="H81" s="50">
        <f t="shared" si="2"/>
        <v>7500</v>
      </c>
      <c r="I81" s="50">
        <f t="shared" si="3"/>
        <v>610</v>
      </c>
      <c r="K81" s="48">
        <v>61</v>
      </c>
    </row>
    <row r="82" spans="6:11">
      <c r="F82" s="48">
        <v>81</v>
      </c>
      <c r="G82" s="48">
        <v>80</v>
      </c>
      <c r="H82" s="50">
        <f t="shared" si="2"/>
        <v>7600</v>
      </c>
      <c r="I82" s="50">
        <f t="shared" si="3"/>
        <v>620</v>
      </c>
      <c r="K82" s="48">
        <v>62</v>
      </c>
    </row>
    <row r="83" spans="6:11">
      <c r="F83" s="48">
        <v>82</v>
      </c>
      <c r="G83" s="48">
        <v>81</v>
      </c>
      <c r="H83" s="50">
        <f t="shared" si="2"/>
        <v>7700</v>
      </c>
      <c r="I83" s="50">
        <f t="shared" si="3"/>
        <v>630</v>
      </c>
      <c r="K83" s="48">
        <v>63</v>
      </c>
    </row>
    <row r="84" spans="6:11">
      <c r="F84" s="48">
        <v>83</v>
      </c>
      <c r="G84" s="48">
        <v>82</v>
      </c>
      <c r="H84" s="50">
        <f t="shared" si="2"/>
        <v>7800</v>
      </c>
      <c r="I84" s="50">
        <f t="shared" si="3"/>
        <v>640</v>
      </c>
      <c r="K84" s="48">
        <v>64</v>
      </c>
    </row>
    <row r="85" spans="6:11">
      <c r="F85" s="48">
        <v>84</v>
      </c>
      <c r="G85" s="48">
        <v>83</v>
      </c>
      <c r="H85" s="50">
        <f t="shared" si="2"/>
        <v>7900</v>
      </c>
      <c r="I85" s="50">
        <f t="shared" si="3"/>
        <v>650</v>
      </c>
      <c r="K85" s="48">
        <v>65</v>
      </c>
    </row>
    <row r="86" spans="6:11">
      <c r="F86" s="48">
        <v>85</v>
      </c>
      <c r="G86" s="48">
        <v>84</v>
      </c>
      <c r="H86" s="50">
        <f t="shared" ref="H86:H149" si="4">$H$5*K100/100</f>
        <v>8000</v>
      </c>
      <c r="I86" s="50">
        <f t="shared" si="3"/>
        <v>660</v>
      </c>
      <c r="K86" s="48">
        <v>66</v>
      </c>
    </row>
    <row r="87" spans="6:11">
      <c r="F87" s="48">
        <v>86</v>
      </c>
      <c r="G87" s="48">
        <v>85</v>
      </c>
      <c r="H87" s="50">
        <f t="shared" si="4"/>
        <v>8100</v>
      </c>
      <c r="I87" s="50">
        <f t="shared" si="3"/>
        <v>670</v>
      </c>
      <c r="K87" s="48">
        <v>67</v>
      </c>
    </row>
    <row r="88" spans="6:11">
      <c r="F88" s="48">
        <v>87</v>
      </c>
      <c r="G88" s="48">
        <v>86</v>
      </c>
      <c r="H88" s="50">
        <f t="shared" si="4"/>
        <v>8200</v>
      </c>
      <c r="I88" s="50">
        <f t="shared" si="3"/>
        <v>680</v>
      </c>
      <c r="K88" s="48">
        <v>68</v>
      </c>
    </row>
    <row r="89" spans="6:11">
      <c r="F89" s="48">
        <v>88</v>
      </c>
      <c r="G89" s="48">
        <v>87</v>
      </c>
      <c r="H89" s="50">
        <f t="shared" si="4"/>
        <v>8300</v>
      </c>
      <c r="I89" s="50">
        <f t="shared" si="3"/>
        <v>690</v>
      </c>
      <c r="K89" s="48">
        <v>69</v>
      </c>
    </row>
    <row r="90" spans="6:11">
      <c r="F90" s="48">
        <v>89</v>
      </c>
      <c r="G90" s="48">
        <v>88</v>
      </c>
      <c r="H90" s="50">
        <f t="shared" si="4"/>
        <v>8400</v>
      </c>
      <c r="I90" s="50">
        <f t="shared" si="3"/>
        <v>700</v>
      </c>
      <c r="K90" s="48">
        <v>70</v>
      </c>
    </row>
    <row r="91" spans="6:11">
      <c r="F91" s="48">
        <v>90</v>
      </c>
      <c r="G91" s="48">
        <v>89</v>
      </c>
      <c r="H91" s="50">
        <f t="shared" si="4"/>
        <v>8500</v>
      </c>
      <c r="I91" s="50">
        <f t="shared" si="3"/>
        <v>710</v>
      </c>
      <c r="K91" s="48">
        <v>71</v>
      </c>
    </row>
    <row r="92" spans="6:11">
      <c r="F92" s="48">
        <v>91</v>
      </c>
      <c r="G92" s="48">
        <v>90</v>
      </c>
      <c r="H92" s="50">
        <f t="shared" si="4"/>
        <v>8600</v>
      </c>
      <c r="I92" s="50">
        <f t="shared" si="3"/>
        <v>720</v>
      </c>
      <c r="K92" s="48">
        <v>72</v>
      </c>
    </row>
    <row r="93" spans="6:11">
      <c r="F93" s="48">
        <v>92</v>
      </c>
      <c r="G93" s="48">
        <v>91</v>
      </c>
      <c r="H93" s="50">
        <f t="shared" si="4"/>
        <v>8700</v>
      </c>
      <c r="I93" s="50">
        <f t="shared" si="3"/>
        <v>730</v>
      </c>
      <c r="K93" s="48">
        <v>73</v>
      </c>
    </row>
    <row r="94" spans="6:11">
      <c r="F94" s="48">
        <v>93</v>
      </c>
      <c r="G94" s="48">
        <v>92</v>
      </c>
      <c r="H94" s="50">
        <f t="shared" si="4"/>
        <v>8800</v>
      </c>
      <c r="I94" s="50">
        <f t="shared" si="3"/>
        <v>740</v>
      </c>
      <c r="K94" s="48">
        <v>74</v>
      </c>
    </row>
    <row r="95" spans="6:11">
      <c r="F95" s="48">
        <v>94</v>
      </c>
      <c r="G95" s="48">
        <v>93</v>
      </c>
      <c r="H95" s="50">
        <f t="shared" si="4"/>
        <v>8900</v>
      </c>
      <c r="I95" s="50">
        <f t="shared" si="3"/>
        <v>750</v>
      </c>
      <c r="K95" s="48">
        <v>75</v>
      </c>
    </row>
    <row r="96" spans="6:11">
      <c r="F96" s="48">
        <v>95</v>
      </c>
      <c r="G96" s="48">
        <v>94</v>
      </c>
      <c r="H96" s="50">
        <f t="shared" si="4"/>
        <v>9000</v>
      </c>
      <c r="I96" s="50">
        <f t="shared" si="3"/>
        <v>760</v>
      </c>
      <c r="K96" s="48">
        <v>76</v>
      </c>
    </row>
    <row r="97" spans="6:11">
      <c r="F97" s="48">
        <v>96</v>
      </c>
      <c r="G97" s="48">
        <v>95</v>
      </c>
      <c r="H97" s="50">
        <f t="shared" si="4"/>
        <v>9100</v>
      </c>
      <c r="I97" s="50">
        <f t="shared" si="3"/>
        <v>770</v>
      </c>
      <c r="K97" s="48">
        <v>77</v>
      </c>
    </row>
    <row r="98" spans="6:11">
      <c r="F98" s="48">
        <v>97</v>
      </c>
      <c r="G98" s="48">
        <v>96</v>
      </c>
      <c r="H98" s="50">
        <f t="shared" si="4"/>
        <v>9200</v>
      </c>
      <c r="I98" s="50">
        <f t="shared" si="3"/>
        <v>780</v>
      </c>
      <c r="K98" s="48">
        <v>78</v>
      </c>
    </row>
    <row r="99" spans="6:11">
      <c r="F99" s="48">
        <v>98</v>
      </c>
      <c r="G99" s="48">
        <v>97</v>
      </c>
      <c r="H99" s="50">
        <f t="shared" si="4"/>
        <v>9300</v>
      </c>
      <c r="I99" s="50">
        <f t="shared" si="3"/>
        <v>790</v>
      </c>
      <c r="K99" s="48">
        <v>79</v>
      </c>
    </row>
    <row r="100" spans="6:11">
      <c r="F100" s="48">
        <v>99</v>
      </c>
      <c r="G100" s="48">
        <v>98</v>
      </c>
      <c r="H100" s="50">
        <f t="shared" si="4"/>
        <v>9400</v>
      </c>
      <c r="I100" s="50">
        <f t="shared" si="3"/>
        <v>800</v>
      </c>
      <c r="K100" s="48">
        <v>80</v>
      </c>
    </row>
    <row r="101" spans="6:11">
      <c r="F101" s="48">
        <v>100</v>
      </c>
      <c r="G101" s="48">
        <v>99</v>
      </c>
      <c r="H101" s="50">
        <f t="shared" si="4"/>
        <v>9500</v>
      </c>
      <c r="I101" s="50">
        <f t="shared" si="3"/>
        <v>810</v>
      </c>
      <c r="K101" s="48">
        <v>81</v>
      </c>
    </row>
    <row r="102" spans="6:11">
      <c r="G102" s="48">
        <v>100</v>
      </c>
      <c r="H102" s="50">
        <f t="shared" si="4"/>
        <v>9600</v>
      </c>
      <c r="I102" s="50">
        <f t="shared" si="3"/>
        <v>820</v>
      </c>
      <c r="K102" s="48">
        <v>82</v>
      </c>
    </row>
    <row r="103" spans="6:11">
      <c r="H103" s="50">
        <f t="shared" si="4"/>
        <v>9700</v>
      </c>
      <c r="I103" s="50">
        <f t="shared" si="3"/>
        <v>830</v>
      </c>
      <c r="K103" s="48">
        <v>83</v>
      </c>
    </row>
    <row r="104" spans="6:11">
      <c r="H104" s="50">
        <f t="shared" si="4"/>
        <v>9800</v>
      </c>
      <c r="I104" s="50">
        <f t="shared" si="3"/>
        <v>840</v>
      </c>
      <c r="K104" s="48">
        <v>84</v>
      </c>
    </row>
    <row r="105" spans="6:11">
      <c r="H105" s="50">
        <f t="shared" si="4"/>
        <v>9900</v>
      </c>
      <c r="I105" s="50">
        <f t="shared" si="3"/>
        <v>850</v>
      </c>
      <c r="K105" s="48">
        <v>85</v>
      </c>
    </row>
    <row r="106" spans="6:11">
      <c r="H106" s="50">
        <f t="shared" si="4"/>
        <v>10000</v>
      </c>
      <c r="I106" s="50">
        <f t="shared" si="3"/>
        <v>860</v>
      </c>
      <c r="K106" s="48">
        <v>86</v>
      </c>
    </row>
    <row r="107" spans="6:11">
      <c r="H107" s="50">
        <f t="shared" si="4"/>
        <v>10100</v>
      </c>
      <c r="I107" s="50">
        <f t="shared" si="3"/>
        <v>870</v>
      </c>
      <c r="K107" s="48">
        <v>87</v>
      </c>
    </row>
    <row r="108" spans="6:11">
      <c r="H108" s="50">
        <f t="shared" si="4"/>
        <v>10200</v>
      </c>
      <c r="I108" s="50">
        <f t="shared" si="3"/>
        <v>880</v>
      </c>
      <c r="K108" s="48">
        <v>88</v>
      </c>
    </row>
    <row r="109" spans="6:11">
      <c r="H109" s="50">
        <f t="shared" si="4"/>
        <v>10300</v>
      </c>
      <c r="I109" s="50">
        <f t="shared" si="3"/>
        <v>890</v>
      </c>
      <c r="K109" s="48">
        <v>89</v>
      </c>
    </row>
    <row r="110" spans="6:11">
      <c r="H110" s="50">
        <f t="shared" si="4"/>
        <v>10400</v>
      </c>
      <c r="I110" s="50">
        <f t="shared" si="3"/>
        <v>900</v>
      </c>
      <c r="K110" s="48">
        <v>90</v>
      </c>
    </row>
    <row r="111" spans="6:11">
      <c r="H111" s="50">
        <f t="shared" si="4"/>
        <v>10500</v>
      </c>
      <c r="I111" s="50">
        <f t="shared" si="3"/>
        <v>910</v>
      </c>
      <c r="K111" s="48">
        <v>91</v>
      </c>
    </row>
    <row r="112" spans="6:11">
      <c r="H112" s="50">
        <f t="shared" si="4"/>
        <v>10600</v>
      </c>
      <c r="I112" s="50">
        <f t="shared" si="3"/>
        <v>920</v>
      </c>
      <c r="K112" s="48">
        <v>92</v>
      </c>
    </row>
    <row r="113" spans="8:11">
      <c r="H113" s="50">
        <f t="shared" si="4"/>
        <v>10700</v>
      </c>
      <c r="I113" s="50">
        <f t="shared" si="3"/>
        <v>930</v>
      </c>
      <c r="K113" s="48">
        <v>93</v>
      </c>
    </row>
    <row r="114" spans="8:11">
      <c r="H114" s="50">
        <f t="shared" si="4"/>
        <v>10800</v>
      </c>
      <c r="I114" s="50">
        <f t="shared" si="3"/>
        <v>940</v>
      </c>
      <c r="K114" s="48">
        <v>94</v>
      </c>
    </row>
    <row r="115" spans="8:11">
      <c r="H115" s="50">
        <f t="shared" si="4"/>
        <v>10900</v>
      </c>
      <c r="I115" s="50">
        <f t="shared" si="3"/>
        <v>950</v>
      </c>
      <c r="K115" s="48">
        <v>95</v>
      </c>
    </row>
    <row r="116" spans="8:11">
      <c r="H116" s="50">
        <f t="shared" si="4"/>
        <v>11000</v>
      </c>
      <c r="I116" s="50">
        <f t="shared" si="3"/>
        <v>960</v>
      </c>
      <c r="K116" s="48">
        <v>96</v>
      </c>
    </row>
    <row r="117" spans="8:11">
      <c r="H117" s="50">
        <f t="shared" si="4"/>
        <v>11100</v>
      </c>
      <c r="I117" s="50">
        <f t="shared" si="3"/>
        <v>970</v>
      </c>
      <c r="K117" s="48">
        <v>97</v>
      </c>
    </row>
    <row r="118" spans="8:11">
      <c r="H118" s="50">
        <f t="shared" si="4"/>
        <v>11200</v>
      </c>
      <c r="I118" s="50">
        <f t="shared" si="3"/>
        <v>980</v>
      </c>
      <c r="K118" s="48">
        <v>98</v>
      </c>
    </row>
    <row r="119" spans="8:11">
      <c r="H119" s="50">
        <f t="shared" si="4"/>
        <v>11300</v>
      </c>
      <c r="I119" s="50">
        <f t="shared" si="3"/>
        <v>990</v>
      </c>
      <c r="K119" s="48">
        <v>99</v>
      </c>
    </row>
    <row r="120" spans="8:11">
      <c r="H120" s="50">
        <f t="shared" si="4"/>
        <v>11400</v>
      </c>
      <c r="I120" s="50">
        <f t="shared" si="3"/>
        <v>1000</v>
      </c>
      <c r="K120" s="48">
        <v>100</v>
      </c>
    </row>
    <row r="121" spans="8:11">
      <c r="H121" s="50">
        <f t="shared" si="4"/>
        <v>11500</v>
      </c>
      <c r="I121" s="50">
        <f t="shared" si="3"/>
        <v>1010</v>
      </c>
      <c r="K121" s="48">
        <v>101</v>
      </c>
    </row>
    <row r="122" spans="8:11">
      <c r="H122" s="50">
        <f t="shared" si="4"/>
        <v>11600</v>
      </c>
      <c r="I122" s="50">
        <f t="shared" si="3"/>
        <v>1020</v>
      </c>
      <c r="K122" s="48">
        <v>102</v>
      </c>
    </row>
    <row r="123" spans="8:11">
      <c r="H123" s="50">
        <f t="shared" si="4"/>
        <v>11700</v>
      </c>
      <c r="I123" s="50">
        <f t="shared" si="3"/>
        <v>1030</v>
      </c>
      <c r="K123" s="48">
        <v>103</v>
      </c>
    </row>
    <row r="124" spans="8:11">
      <c r="H124" s="50">
        <f t="shared" si="4"/>
        <v>11800</v>
      </c>
      <c r="I124" s="50">
        <f t="shared" si="3"/>
        <v>1040</v>
      </c>
      <c r="K124" s="48">
        <v>104</v>
      </c>
    </row>
    <row r="125" spans="8:11">
      <c r="H125" s="50">
        <f t="shared" si="4"/>
        <v>11900</v>
      </c>
      <c r="I125" s="50">
        <f t="shared" si="3"/>
        <v>1050</v>
      </c>
      <c r="K125" s="48">
        <v>105</v>
      </c>
    </row>
    <row r="126" spans="8:11">
      <c r="H126" s="50">
        <f t="shared" si="4"/>
        <v>12000</v>
      </c>
      <c r="I126" s="50">
        <f t="shared" si="3"/>
        <v>1060</v>
      </c>
      <c r="K126" s="48">
        <v>106</v>
      </c>
    </row>
    <row r="127" spans="8:11">
      <c r="H127" s="50">
        <f t="shared" si="4"/>
        <v>12100</v>
      </c>
      <c r="I127" s="50">
        <f t="shared" si="3"/>
        <v>1070</v>
      </c>
      <c r="K127" s="48">
        <v>107</v>
      </c>
    </row>
    <row r="128" spans="8:11">
      <c r="H128" s="50">
        <f t="shared" si="4"/>
        <v>12200</v>
      </c>
      <c r="I128" s="50">
        <f t="shared" si="3"/>
        <v>1080</v>
      </c>
      <c r="K128" s="48">
        <v>108</v>
      </c>
    </row>
    <row r="129" spans="8:11">
      <c r="H129" s="50">
        <f t="shared" si="4"/>
        <v>12300</v>
      </c>
      <c r="I129" s="50">
        <f t="shared" si="3"/>
        <v>1090</v>
      </c>
      <c r="K129" s="48">
        <v>109</v>
      </c>
    </row>
    <row r="130" spans="8:11">
      <c r="H130" s="50">
        <f t="shared" si="4"/>
        <v>12400</v>
      </c>
      <c r="I130" s="50">
        <f t="shared" si="3"/>
        <v>1100</v>
      </c>
      <c r="K130" s="48">
        <v>110</v>
      </c>
    </row>
    <row r="131" spans="8:11">
      <c r="H131" s="50">
        <f t="shared" si="4"/>
        <v>12500</v>
      </c>
      <c r="I131" s="50">
        <f t="shared" si="3"/>
        <v>1110</v>
      </c>
      <c r="K131" s="48">
        <v>111</v>
      </c>
    </row>
    <row r="132" spans="8:11">
      <c r="H132" s="50">
        <f t="shared" si="4"/>
        <v>12600</v>
      </c>
      <c r="I132" s="50">
        <f t="shared" si="3"/>
        <v>1120</v>
      </c>
      <c r="K132" s="48">
        <v>112</v>
      </c>
    </row>
    <row r="133" spans="8:11">
      <c r="H133" s="50">
        <f t="shared" si="4"/>
        <v>12700</v>
      </c>
      <c r="I133" s="50">
        <f t="shared" si="3"/>
        <v>1130</v>
      </c>
      <c r="K133" s="48">
        <v>113</v>
      </c>
    </row>
    <row r="134" spans="8:11">
      <c r="H134" s="50">
        <f t="shared" si="4"/>
        <v>12800</v>
      </c>
      <c r="I134" s="50">
        <f t="shared" si="3"/>
        <v>1140</v>
      </c>
      <c r="K134" s="48">
        <v>114</v>
      </c>
    </row>
    <row r="135" spans="8:11">
      <c r="H135" s="50">
        <f t="shared" si="4"/>
        <v>12900</v>
      </c>
      <c r="I135" s="50">
        <f t="shared" ref="I135:I198" si="5">IF(I$5=0,1000*K135/100,$I$5*K135/100)</f>
        <v>1150</v>
      </c>
      <c r="K135" s="48">
        <v>115</v>
      </c>
    </row>
    <row r="136" spans="8:11">
      <c r="H136" s="50">
        <f t="shared" si="4"/>
        <v>13000</v>
      </c>
      <c r="I136" s="50">
        <f t="shared" si="5"/>
        <v>1160</v>
      </c>
      <c r="K136" s="48">
        <v>116</v>
      </c>
    </row>
    <row r="137" spans="8:11">
      <c r="H137" s="50">
        <f t="shared" si="4"/>
        <v>13100</v>
      </c>
      <c r="I137" s="50">
        <f t="shared" si="5"/>
        <v>1170</v>
      </c>
      <c r="K137" s="48">
        <v>117</v>
      </c>
    </row>
    <row r="138" spans="8:11">
      <c r="H138" s="50">
        <f t="shared" si="4"/>
        <v>13200</v>
      </c>
      <c r="I138" s="50">
        <f t="shared" si="5"/>
        <v>1180</v>
      </c>
      <c r="K138" s="48">
        <v>118</v>
      </c>
    </row>
    <row r="139" spans="8:11">
      <c r="H139" s="50">
        <f t="shared" si="4"/>
        <v>13300</v>
      </c>
      <c r="I139" s="50">
        <f t="shared" si="5"/>
        <v>1190</v>
      </c>
      <c r="K139" s="48">
        <v>119</v>
      </c>
    </row>
    <row r="140" spans="8:11">
      <c r="H140" s="50">
        <f t="shared" si="4"/>
        <v>13400</v>
      </c>
      <c r="I140" s="50">
        <f t="shared" si="5"/>
        <v>1200</v>
      </c>
      <c r="K140" s="48">
        <v>120</v>
      </c>
    </row>
    <row r="141" spans="8:11">
      <c r="H141" s="50">
        <f t="shared" si="4"/>
        <v>13500</v>
      </c>
      <c r="I141" s="50">
        <f t="shared" si="5"/>
        <v>1210</v>
      </c>
      <c r="K141" s="48">
        <v>121</v>
      </c>
    </row>
    <row r="142" spans="8:11">
      <c r="H142" s="50">
        <f t="shared" si="4"/>
        <v>13600</v>
      </c>
      <c r="I142" s="50">
        <f t="shared" si="5"/>
        <v>1220</v>
      </c>
      <c r="K142" s="48">
        <v>122</v>
      </c>
    </row>
    <row r="143" spans="8:11">
      <c r="H143" s="50">
        <f t="shared" si="4"/>
        <v>13700</v>
      </c>
      <c r="I143" s="50">
        <f t="shared" si="5"/>
        <v>1230</v>
      </c>
      <c r="K143" s="48">
        <v>123</v>
      </c>
    </row>
    <row r="144" spans="8:11">
      <c r="H144" s="50">
        <f t="shared" si="4"/>
        <v>13800</v>
      </c>
      <c r="I144" s="50">
        <f t="shared" si="5"/>
        <v>1240</v>
      </c>
      <c r="K144" s="48">
        <v>124</v>
      </c>
    </row>
    <row r="145" spans="8:11">
      <c r="H145" s="50">
        <f t="shared" si="4"/>
        <v>13900</v>
      </c>
      <c r="I145" s="50">
        <f t="shared" si="5"/>
        <v>1250</v>
      </c>
      <c r="K145" s="48">
        <v>125</v>
      </c>
    </row>
    <row r="146" spans="8:11">
      <c r="H146" s="50">
        <f t="shared" si="4"/>
        <v>14000</v>
      </c>
      <c r="I146" s="50">
        <f t="shared" si="5"/>
        <v>1260</v>
      </c>
      <c r="K146" s="48">
        <v>126</v>
      </c>
    </row>
    <row r="147" spans="8:11">
      <c r="H147" s="50">
        <f t="shared" si="4"/>
        <v>14100</v>
      </c>
      <c r="I147" s="50">
        <f t="shared" si="5"/>
        <v>1270</v>
      </c>
      <c r="K147" s="48">
        <v>127</v>
      </c>
    </row>
    <row r="148" spans="8:11">
      <c r="H148" s="50">
        <f t="shared" si="4"/>
        <v>14200</v>
      </c>
      <c r="I148" s="50">
        <f t="shared" si="5"/>
        <v>1280</v>
      </c>
      <c r="K148" s="48">
        <v>128</v>
      </c>
    </row>
    <row r="149" spans="8:11">
      <c r="H149" s="50">
        <f t="shared" si="4"/>
        <v>14300</v>
      </c>
      <c r="I149" s="50">
        <f t="shared" si="5"/>
        <v>1290</v>
      </c>
      <c r="K149" s="48">
        <v>129</v>
      </c>
    </row>
    <row r="150" spans="8:11">
      <c r="H150" s="50">
        <f t="shared" ref="H150:H213" si="6">$H$5*K164/100</f>
        <v>14400</v>
      </c>
      <c r="I150" s="50">
        <f t="shared" si="5"/>
        <v>1300</v>
      </c>
      <c r="K150" s="48">
        <v>130</v>
      </c>
    </row>
    <row r="151" spans="8:11">
      <c r="H151" s="50">
        <f t="shared" si="6"/>
        <v>14500</v>
      </c>
      <c r="I151" s="50">
        <f t="shared" si="5"/>
        <v>1310</v>
      </c>
      <c r="K151" s="48">
        <v>131</v>
      </c>
    </row>
    <row r="152" spans="8:11">
      <c r="H152" s="50">
        <f t="shared" si="6"/>
        <v>14600</v>
      </c>
      <c r="I152" s="50">
        <f t="shared" si="5"/>
        <v>1320</v>
      </c>
      <c r="K152" s="48">
        <v>132</v>
      </c>
    </row>
    <row r="153" spans="8:11">
      <c r="H153" s="50">
        <f t="shared" si="6"/>
        <v>14700</v>
      </c>
      <c r="I153" s="50">
        <f t="shared" si="5"/>
        <v>1330</v>
      </c>
      <c r="K153" s="48">
        <v>133</v>
      </c>
    </row>
    <row r="154" spans="8:11">
      <c r="H154" s="50">
        <f t="shared" si="6"/>
        <v>14800</v>
      </c>
      <c r="I154" s="50">
        <f t="shared" si="5"/>
        <v>1340</v>
      </c>
      <c r="K154" s="48">
        <v>134</v>
      </c>
    </row>
    <row r="155" spans="8:11">
      <c r="H155" s="50">
        <f t="shared" si="6"/>
        <v>14900</v>
      </c>
      <c r="I155" s="50">
        <f t="shared" si="5"/>
        <v>1350</v>
      </c>
      <c r="K155" s="48">
        <v>135</v>
      </c>
    </row>
    <row r="156" spans="8:11">
      <c r="H156" s="50">
        <f t="shared" si="6"/>
        <v>15000</v>
      </c>
      <c r="I156" s="50">
        <f t="shared" si="5"/>
        <v>1360</v>
      </c>
      <c r="K156" s="48">
        <v>136</v>
      </c>
    </row>
    <row r="157" spans="8:11">
      <c r="H157" s="50">
        <f t="shared" si="6"/>
        <v>15100</v>
      </c>
      <c r="I157" s="50">
        <f t="shared" si="5"/>
        <v>1370</v>
      </c>
      <c r="K157" s="48">
        <v>137</v>
      </c>
    </row>
    <row r="158" spans="8:11">
      <c r="H158" s="50">
        <f t="shared" si="6"/>
        <v>15200</v>
      </c>
      <c r="I158" s="50">
        <f t="shared" si="5"/>
        <v>1380</v>
      </c>
      <c r="K158" s="48">
        <v>138</v>
      </c>
    </row>
    <row r="159" spans="8:11">
      <c r="H159" s="50">
        <f t="shared" si="6"/>
        <v>15300</v>
      </c>
      <c r="I159" s="50">
        <f t="shared" si="5"/>
        <v>1390</v>
      </c>
      <c r="K159" s="48">
        <v>139</v>
      </c>
    </row>
    <row r="160" spans="8:11">
      <c r="H160" s="50">
        <f t="shared" si="6"/>
        <v>15400</v>
      </c>
      <c r="I160" s="50">
        <f t="shared" si="5"/>
        <v>1400</v>
      </c>
      <c r="K160" s="48">
        <v>140</v>
      </c>
    </row>
    <row r="161" spans="8:11">
      <c r="H161" s="50">
        <f t="shared" si="6"/>
        <v>15500</v>
      </c>
      <c r="I161" s="50">
        <f t="shared" si="5"/>
        <v>1410</v>
      </c>
      <c r="K161" s="48">
        <v>141</v>
      </c>
    </row>
    <row r="162" spans="8:11">
      <c r="H162" s="50">
        <f t="shared" si="6"/>
        <v>15600</v>
      </c>
      <c r="I162" s="50">
        <f t="shared" si="5"/>
        <v>1420</v>
      </c>
      <c r="K162" s="48">
        <v>142</v>
      </c>
    </row>
    <row r="163" spans="8:11">
      <c r="H163" s="50">
        <f t="shared" si="6"/>
        <v>15700</v>
      </c>
      <c r="I163" s="50">
        <f t="shared" si="5"/>
        <v>1430</v>
      </c>
      <c r="K163" s="48">
        <v>143</v>
      </c>
    </row>
    <row r="164" spans="8:11">
      <c r="H164" s="50">
        <f t="shared" si="6"/>
        <v>15800</v>
      </c>
      <c r="I164" s="50">
        <f t="shared" si="5"/>
        <v>1440</v>
      </c>
      <c r="K164" s="48">
        <v>144</v>
      </c>
    </row>
    <row r="165" spans="8:11">
      <c r="H165" s="50">
        <f t="shared" si="6"/>
        <v>15900</v>
      </c>
      <c r="I165" s="50">
        <f t="shared" si="5"/>
        <v>1450</v>
      </c>
      <c r="K165" s="48">
        <v>145</v>
      </c>
    </row>
    <row r="166" spans="8:11">
      <c r="H166" s="50">
        <f t="shared" si="6"/>
        <v>16000</v>
      </c>
      <c r="I166" s="50">
        <f t="shared" si="5"/>
        <v>1460</v>
      </c>
      <c r="K166" s="48">
        <v>146</v>
      </c>
    </row>
    <row r="167" spans="8:11">
      <c r="H167" s="50">
        <f t="shared" si="6"/>
        <v>16100</v>
      </c>
      <c r="I167" s="50">
        <f t="shared" si="5"/>
        <v>1470</v>
      </c>
      <c r="K167" s="48">
        <v>147</v>
      </c>
    </row>
    <row r="168" spans="8:11">
      <c r="H168" s="50">
        <f t="shared" si="6"/>
        <v>16200</v>
      </c>
      <c r="I168" s="50">
        <f t="shared" si="5"/>
        <v>1480</v>
      </c>
      <c r="K168" s="48">
        <v>148</v>
      </c>
    </row>
    <row r="169" spans="8:11">
      <c r="H169" s="50">
        <f t="shared" si="6"/>
        <v>16300</v>
      </c>
      <c r="I169" s="50">
        <f t="shared" si="5"/>
        <v>1490</v>
      </c>
      <c r="K169" s="48">
        <v>149</v>
      </c>
    </row>
    <row r="170" spans="8:11">
      <c r="H170" s="50">
        <f t="shared" si="6"/>
        <v>16400</v>
      </c>
      <c r="I170" s="50">
        <f t="shared" si="5"/>
        <v>1500</v>
      </c>
      <c r="K170" s="48">
        <v>150</v>
      </c>
    </row>
    <row r="171" spans="8:11">
      <c r="H171" s="50">
        <f t="shared" si="6"/>
        <v>16500</v>
      </c>
      <c r="I171" s="50">
        <f t="shared" si="5"/>
        <v>1510</v>
      </c>
      <c r="K171" s="48">
        <v>151</v>
      </c>
    </row>
    <row r="172" spans="8:11">
      <c r="H172" s="50">
        <f t="shared" si="6"/>
        <v>16600</v>
      </c>
      <c r="I172" s="50">
        <f t="shared" si="5"/>
        <v>1520</v>
      </c>
      <c r="K172" s="48">
        <v>152</v>
      </c>
    </row>
    <row r="173" spans="8:11">
      <c r="H173" s="50">
        <f t="shared" si="6"/>
        <v>16700</v>
      </c>
      <c r="I173" s="50">
        <f t="shared" si="5"/>
        <v>1530</v>
      </c>
      <c r="K173" s="48">
        <v>153</v>
      </c>
    </row>
    <row r="174" spans="8:11">
      <c r="H174" s="50">
        <f t="shared" si="6"/>
        <v>16800</v>
      </c>
      <c r="I174" s="50">
        <f t="shared" si="5"/>
        <v>1540</v>
      </c>
      <c r="K174" s="48">
        <v>154</v>
      </c>
    </row>
    <row r="175" spans="8:11">
      <c r="H175" s="50">
        <f t="shared" si="6"/>
        <v>16900</v>
      </c>
      <c r="I175" s="50">
        <f t="shared" si="5"/>
        <v>1550</v>
      </c>
      <c r="K175" s="48">
        <v>155</v>
      </c>
    </row>
    <row r="176" spans="8:11">
      <c r="H176" s="50">
        <f t="shared" si="6"/>
        <v>17000</v>
      </c>
      <c r="I176" s="50">
        <f t="shared" si="5"/>
        <v>1560</v>
      </c>
      <c r="K176" s="48">
        <v>156</v>
      </c>
    </row>
    <row r="177" spans="8:11">
      <c r="H177" s="50">
        <f t="shared" si="6"/>
        <v>17100</v>
      </c>
      <c r="I177" s="50">
        <f t="shared" si="5"/>
        <v>1570</v>
      </c>
      <c r="K177" s="48">
        <v>157</v>
      </c>
    </row>
    <row r="178" spans="8:11">
      <c r="H178" s="50">
        <f t="shared" si="6"/>
        <v>17200</v>
      </c>
      <c r="I178" s="50">
        <f t="shared" si="5"/>
        <v>1580</v>
      </c>
      <c r="K178" s="48">
        <v>158</v>
      </c>
    </row>
    <row r="179" spans="8:11">
      <c r="H179" s="50">
        <f t="shared" si="6"/>
        <v>17300</v>
      </c>
      <c r="I179" s="50">
        <f t="shared" si="5"/>
        <v>1590</v>
      </c>
      <c r="K179" s="48">
        <v>159</v>
      </c>
    </row>
    <row r="180" spans="8:11">
      <c r="H180" s="50">
        <f t="shared" si="6"/>
        <v>17400</v>
      </c>
      <c r="I180" s="50">
        <f t="shared" si="5"/>
        <v>1600</v>
      </c>
      <c r="K180" s="48">
        <v>160</v>
      </c>
    </row>
    <row r="181" spans="8:11">
      <c r="H181" s="50">
        <f t="shared" si="6"/>
        <v>17500</v>
      </c>
      <c r="I181" s="50">
        <f t="shared" si="5"/>
        <v>1610</v>
      </c>
      <c r="K181" s="48">
        <v>161</v>
      </c>
    </row>
    <row r="182" spans="8:11">
      <c r="H182" s="50">
        <f t="shared" si="6"/>
        <v>17600</v>
      </c>
      <c r="I182" s="50">
        <f t="shared" si="5"/>
        <v>1620</v>
      </c>
      <c r="K182" s="48">
        <v>162</v>
      </c>
    </row>
    <row r="183" spans="8:11">
      <c r="H183" s="50">
        <f t="shared" si="6"/>
        <v>17700</v>
      </c>
      <c r="I183" s="50">
        <f t="shared" si="5"/>
        <v>1630</v>
      </c>
      <c r="K183" s="48">
        <v>163</v>
      </c>
    </row>
    <row r="184" spans="8:11">
      <c r="H184" s="50">
        <f t="shared" si="6"/>
        <v>17800</v>
      </c>
      <c r="I184" s="50">
        <f t="shared" si="5"/>
        <v>1640</v>
      </c>
      <c r="K184" s="48">
        <v>164</v>
      </c>
    </row>
    <row r="185" spans="8:11">
      <c r="H185" s="50">
        <f t="shared" si="6"/>
        <v>17900</v>
      </c>
      <c r="I185" s="50">
        <f t="shared" si="5"/>
        <v>1650</v>
      </c>
      <c r="K185" s="48">
        <v>165</v>
      </c>
    </row>
    <row r="186" spans="8:11">
      <c r="H186" s="50">
        <f t="shared" si="6"/>
        <v>18000</v>
      </c>
      <c r="I186" s="50">
        <f t="shared" si="5"/>
        <v>1660</v>
      </c>
      <c r="K186" s="48">
        <v>166</v>
      </c>
    </row>
    <row r="187" spans="8:11">
      <c r="H187" s="50">
        <f t="shared" si="6"/>
        <v>18100</v>
      </c>
      <c r="I187" s="50">
        <f t="shared" si="5"/>
        <v>1670</v>
      </c>
      <c r="K187" s="48">
        <v>167</v>
      </c>
    </row>
    <row r="188" spans="8:11">
      <c r="H188" s="50">
        <f t="shared" si="6"/>
        <v>18200</v>
      </c>
      <c r="I188" s="50">
        <f t="shared" si="5"/>
        <v>1680</v>
      </c>
      <c r="K188" s="48">
        <v>168</v>
      </c>
    </row>
    <row r="189" spans="8:11">
      <c r="H189" s="50">
        <f t="shared" si="6"/>
        <v>18300</v>
      </c>
      <c r="I189" s="50">
        <f t="shared" si="5"/>
        <v>1690</v>
      </c>
      <c r="K189" s="48">
        <v>169</v>
      </c>
    </row>
    <row r="190" spans="8:11">
      <c r="H190" s="50">
        <f t="shared" si="6"/>
        <v>18400</v>
      </c>
      <c r="I190" s="50">
        <f t="shared" si="5"/>
        <v>1700</v>
      </c>
      <c r="K190" s="48">
        <v>170</v>
      </c>
    </row>
    <row r="191" spans="8:11">
      <c r="H191" s="50">
        <f t="shared" si="6"/>
        <v>18500</v>
      </c>
      <c r="I191" s="50">
        <f t="shared" si="5"/>
        <v>1710</v>
      </c>
      <c r="K191" s="48">
        <v>171</v>
      </c>
    </row>
    <row r="192" spans="8:11">
      <c r="H192" s="50">
        <f t="shared" si="6"/>
        <v>18600</v>
      </c>
      <c r="I192" s="50">
        <f t="shared" si="5"/>
        <v>1720</v>
      </c>
      <c r="K192" s="48">
        <v>172</v>
      </c>
    </row>
    <row r="193" spans="8:11">
      <c r="H193" s="50">
        <f t="shared" si="6"/>
        <v>18700</v>
      </c>
      <c r="I193" s="50">
        <f t="shared" si="5"/>
        <v>1730</v>
      </c>
      <c r="K193" s="48">
        <v>173</v>
      </c>
    </row>
    <row r="194" spans="8:11">
      <c r="H194" s="50">
        <f t="shared" si="6"/>
        <v>18800</v>
      </c>
      <c r="I194" s="50">
        <f t="shared" si="5"/>
        <v>1740</v>
      </c>
      <c r="K194" s="48">
        <v>174</v>
      </c>
    </row>
    <row r="195" spans="8:11">
      <c r="H195" s="50">
        <f t="shared" si="6"/>
        <v>18900</v>
      </c>
      <c r="I195" s="50">
        <f t="shared" si="5"/>
        <v>1750</v>
      </c>
      <c r="K195" s="48">
        <v>175</v>
      </c>
    </row>
    <row r="196" spans="8:11">
      <c r="H196" s="50">
        <f t="shared" si="6"/>
        <v>19000</v>
      </c>
      <c r="I196" s="50">
        <f t="shared" si="5"/>
        <v>1760</v>
      </c>
      <c r="K196" s="48">
        <v>176</v>
      </c>
    </row>
    <row r="197" spans="8:11">
      <c r="H197" s="50">
        <f t="shared" si="6"/>
        <v>19100</v>
      </c>
      <c r="I197" s="50">
        <f t="shared" si="5"/>
        <v>1770</v>
      </c>
      <c r="K197" s="48">
        <v>177</v>
      </c>
    </row>
    <row r="198" spans="8:11">
      <c r="H198" s="50">
        <f t="shared" si="6"/>
        <v>19200</v>
      </c>
      <c r="I198" s="50">
        <f t="shared" si="5"/>
        <v>1780</v>
      </c>
      <c r="K198" s="48">
        <v>178</v>
      </c>
    </row>
    <row r="199" spans="8:11">
      <c r="H199" s="50">
        <f t="shared" si="6"/>
        <v>19300</v>
      </c>
      <c r="I199" s="50">
        <f t="shared" ref="I199:I250" si="7">IF(I$5=0,1000*K199/100,$I$5*K199/100)</f>
        <v>1790</v>
      </c>
      <c r="K199" s="48">
        <v>179</v>
      </c>
    </row>
    <row r="200" spans="8:11">
      <c r="H200" s="50">
        <f t="shared" si="6"/>
        <v>19400</v>
      </c>
      <c r="I200" s="50">
        <f t="shared" si="7"/>
        <v>1800</v>
      </c>
      <c r="K200" s="48">
        <v>180</v>
      </c>
    </row>
    <row r="201" spans="8:11">
      <c r="H201" s="50">
        <f t="shared" si="6"/>
        <v>19500</v>
      </c>
      <c r="I201" s="50">
        <f t="shared" si="7"/>
        <v>1810</v>
      </c>
      <c r="K201" s="48">
        <v>181</v>
      </c>
    </row>
    <row r="202" spans="8:11">
      <c r="H202" s="50">
        <f t="shared" si="6"/>
        <v>19600</v>
      </c>
      <c r="I202" s="50">
        <f t="shared" si="7"/>
        <v>1820</v>
      </c>
      <c r="K202" s="48">
        <v>182</v>
      </c>
    </row>
    <row r="203" spans="8:11">
      <c r="H203" s="50">
        <f t="shared" si="6"/>
        <v>19700</v>
      </c>
      <c r="I203" s="50">
        <f t="shared" si="7"/>
        <v>1830</v>
      </c>
      <c r="K203" s="48">
        <v>183</v>
      </c>
    </row>
    <row r="204" spans="8:11">
      <c r="H204" s="50">
        <f t="shared" si="6"/>
        <v>19800</v>
      </c>
      <c r="I204" s="50">
        <f t="shared" si="7"/>
        <v>1840</v>
      </c>
      <c r="K204" s="48">
        <v>184</v>
      </c>
    </row>
    <row r="205" spans="8:11">
      <c r="H205" s="50">
        <f t="shared" si="6"/>
        <v>19900</v>
      </c>
      <c r="I205" s="50">
        <f t="shared" si="7"/>
        <v>1850</v>
      </c>
      <c r="K205" s="48">
        <v>185</v>
      </c>
    </row>
    <row r="206" spans="8:11">
      <c r="H206" s="50">
        <f t="shared" si="6"/>
        <v>20000</v>
      </c>
      <c r="I206" s="50">
        <f t="shared" si="7"/>
        <v>1860</v>
      </c>
      <c r="K206" s="48">
        <v>186</v>
      </c>
    </row>
    <row r="207" spans="8:11">
      <c r="H207" s="50">
        <f t="shared" si="6"/>
        <v>21000</v>
      </c>
      <c r="I207" s="50">
        <f t="shared" si="7"/>
        <v>1870</v>
      </c>
      <c r="K207" s="48">
        <v>187</v>
      </c>
    </row>
    <row r="208" spans="8:11">
      <c r="H208" s="50">
        <f t="shared" si="6"/>
        <v>22000</v>
      </c>
      <c r="I208" s="50">
        <f t="shared" si="7"/>
        <v>1880</v>
      </c>
      <c r="K208" s="48">
        <v>188</v>
      </c>
    </row>
    <row r="209" spans="8:11">
      <c r="H209" s="50">
        <f t="shared" si="6"/>
        <v>23000</v>
      </c>
      <c r="I209" s="50">
        <f t="shared" si="7"/>
        <v>1890</v>
      </c>
      <c r="K209" s="48">
        <v>189</v>
      </c>
    </row>
    <row r="210" spans="8:11">
      <c r="H210" s="50">
        <f t="shared" si="6"/>
        <v>24000</v>
      </c>
      <c r="I210" s="50">
        <f t="shared" si="7"/>
        <v>1900</v>
      </c>
      <c r="K210" s="48">
        <v>190</v>
      </c>
    </row>
    <row r="211" spans="8:11">
      <c r="H211" s="50">
        <f t="shared" si="6"/>
        <v>25000</v>
      </c>
      <c r="I211" s="50">
        <f t="shared" si="7"/>
        <v>1910</v>
      </c>
      <c r="K211" s="48">
        <v>191</v>
      </c>
    </row>
    <row r="212" spans="8:11">
      <c r="H212" s="50">
        <f t="shared" si="6"/>
        <v>26000</v>
      </c>
      <c r="I212" s="50">
        <f t="shared" si="7"/>
        <v>1920</v>
      </c>
      <c r="K212" s="48">
        <v>192</v>
      </c>
    </row>
    <row r="213" spans="8:11">
      <c r="H213" s="50">
        <f t="shared" si="6"/>
        <v>27000</v>
      </c>
      <c r="I213" s="50">
        <f t="shared" si="7"/>
        <v>1930</v>
      </c>
      <c r="K213" s="48">
        <v>193</v>
      </c>
    </row>
    <row r="214" spans="8:11">
      <c r="H214" s="50">
        <f t="shared" ref="H214:H236" si="8">$H$5*K228/100</f>
        <v>28000</v>
      </c>
      <c r="I214" s="50">
        <f t="shared" si="7"/>
        <v>1940</v>
      </c>
      <c r="K214" s="48">
        <v>194</v>
      </c>
    </row>
    <row r="215" spans="8:11">
      <c r="H215" s="50">
        <f t="shared" si="8"/>
        <v>29000</v>
      </c>
      <c r="I215" s="50">
        <f t="shared" si="7"/>
        <v>1950</v>
      </c>
      <c r="K215" s="48">
        <v>195</v>
      </c>
    </row>
    <row r="216" spans="8:11">
      <c r="H216" s="50">
        <f t="shared" si="8"/>
        <v>30000</v>
      </c>
      <c r="I216" s="50">
        <f t="shared" si="7"/>
        <v>1960</v>
      </c>
      <c r="K216" s="48">
        <v>196</v>
      </c>
    </row>
    <row r="217" spans="8:11">
      <c r="H217" s="50">
        <f t="shared" si="8"/>
        <v>31000</v>
      </c>
      <c r="I217" s="50">
        <f t="shared" si="7"/>
        <v>1970</v>
      </c>
      <c r="K217" s="48">
        <v>197</v>
      </c>
    </row>
    <row r="218" spans="8:11">
      <c r="H218" s="50">
        <f t="shared" si="8"/>
        <v>32000</v>
      </c>
      <c r="I218" s="50">
        <f t="shared" si="7"/>
        <v>1980</v>
      </c>
      <c r="K218" s="48">
        <v>198</v>
      </c>
    </row>
    <row r="219" spans="8:11">
      <c r="H219" s="50">
        <f t="shared" si="8"/>
        <v>33000</v>
      </c>
      <c r="I219" s="50">
        <f t="shared" si="7"/>
        <v>1990</v>
      </c>
      <c r="K219" s="48">
        <v>199</v>
      </c>
    </row>
    <row r="220" spans="8:11">
      <c r="H220" s="50">
        <f t="shared" si="8"/>
        <v>34000</v>
      </c>
      <c r="I220" s="50">
        <f t="shared" si="7"/>
        <v>2000</v>
      </c>
      <c r="K220" s="48">
        <v>200</v>
      </c>
    </row>
    <row r="221" spans="8:11">
      <c r="H221" s="50">
        <f t="shared" si="8"/>
        <v>35000</v>
      </c>
      <c r="I221" s="50">
        <f t="shared" si="7"/>
        <v>2100</v>
      </c>
      <c r="K221" s="48">
        <v>210</v>
      </c>
    </row>
    <row r="222" spans="8:11">
      <c r="H222" s="50">
        <f t="shared" si="8"/>
        <v>36000</v>
      </c>
      <c r="I222" s="50">
        <f t="shared" si="7"/>
        <v>2200</v>
      </c>
      <c r="K222" s="48">
        <v>220</v>
      </c>
    </row>
    <row r="223" spans="8:11">
      <c r="H223" s="50">
        <f t="shared" si="8"/>
        <v>37000</v>
      </c>
      <c r="I223" s="50">
        <f t="shared" si="7"/>
        <v>2300</v>
      </c>
      <c r="K223" s="48">
        <v>230</v>
      </c>
    </row>
    <row r="224" spans="8:11">
      <c r="H224" s="50">
        <f t="shared" si="8"/>
        <v>38000</v>
      </c>
      <c r="I224" s="50">
        <f t="shared" si="7"/>
        <v>2400</v>
      </c>
      <c r="K224" s="48">
        <v>240</v>
      </c>
    </row>
    <row r="225" spans="8:11">
      <c r="H225" s="50">
        <f t="shared" si="8"/>
        <v>39000</v>
      </c>
      <c r="I225" s="50">
        <f t="shared" si="7"/>
        <v>2500</v>
      </c>
      <c r="K225" s="48">
        <v>250</v>
      </c>
    </row>
    <row r="226" spans="8:11">
      <c r="H226" s="50">
        <f t="shared" si="8"/>
        <v>40000</v>
      </c>
      <c r="I226" s="50">
        <f t="shared" si="7"/>
        <v>2600</v>
      </c>
      <c r="K226" s="48">
        <v>260</v>
      </c>
    </row>
    <row r="227" spans="8:11">
      <c r="H227" s="50">
        <f t="shared" si="8"/>
        <v>41000</v>
      </c>
      <c r="I227" s="50">
        <f t="shared" si="7"/>
        <v>2700</v>
      </c>
      <c r="K227" s="48">
        <v>270</v>
      </c>
    </row>
    <row r="228" spans="8:11">
      <c r="H228" s="50">
        <f t="shared" si="8"/>
        <v>42000</v>
      </c>
      <c r="I228" s="50">
        <f t="shared" si="7"/>
        <v>2800</v>
      </c>
      <c r="K228" s="48">
        <v>280</v>
      </c>
    </row>
    <row r="229" spans="8:11">
      <c r="H229" s="50">
        <f t="shared" si="8"/>
        <v>43000</v>
      </c>
      <c r="I229" s="50">
        <f t="shared" si="7"/>
        <v>2900</v>
      </c>
      <c r="K229" s="48">
        <v>290</v>
      </c>
    </row>
    <row r="230" spans="8:11">
      <c r="H230" s="50">
        <f t="shared" si="8"/>
        <v>44000</v>
      </c>
      <c r="I230" s="50">
        <f t="shared" si="7"/>
        <v>3000</v>
      </c>
      <c r="K230" s="48">
        <v>300</v>
      </c>
    </row>
    <row r="231" spans="8:11">
      <c r="H231" s="50">
        <f t="shared" si="8"/>
        <v>45000</v>
      </c>
      <c r="I231" s="50">
        <f t="shared" si="7"/>
        <v>3100</v>
      </c>
      <c r="K231" s="48">
        <v>310</v>
      </c>
    </row>
    <row r="232" spans="8:11">
      <c r="H232" s="50">
        <f t="shared" si="8"/>
        <v>46000</v>
      </c>
      <c r="I232" s="50">
        <f t="shared" si="7"/>
        <v>3200</v>
      </c>
      <c r="K232" s="48">
        <v>320</v>
      </c>
    </row>
    <row r="233" spans="8:11">
      <c r="H233" s="50">
        <f t="shared" si="8"/>
        <v>47000</v>
      </c>
      <c r="I233" s="50">
        <f t="shared" si="7"/>
        <v>3300</v>
      </c>
      <c r="K233" s="48">
        <v>330</v>
      </c>
    </row>
    <row r="234" spans="8:11">
      <c r="H234" s="50">
        <f t="shared" si="8"/>
        <v>48000</v>
      </c>
      <c r="I234" s="50">
        <f t="shared" si="7"/>
        <v>3400</v>
      </c>
      <c r="K234" s="48">
        <v>340</v>
      </c>
    </row>
    <row r="235" spans="8:11">
      <c r="H235" s="50">
        <f t="shared" si="8"/>
        <v>49000</v>
      </c>
      <c r="I235" s="50">
        <f t="shared" si="7"/>
        <v>3500</v>
      </c>
      <c r="K235" s="48">
        <v>350</v>
      </c>
    </row>
    <row r="236" spans="8:11">
      <c r="H236" s="50">
        <f t="shared" si="8"/>
        <v>50000</v>
      </c>
      <c r="I236" s="50">
        <f t="shared" si="7"/>
        <v>3600</v>
      </c>
      <c r="K236" s="48">
        <v>360</v>
      </c>
    </row>
    <row r="237" spans="8:11">
      <c r="I237" s="50">
        <f t="shared" si="7"/>
        <v>3700</v>
      </c>
      <c r="K237" s="48">
        <v>370</v>
      </c>
    </row>
    <row r="238" spans="8:11">
      <c r="I238" s="50">
        <f t="shared" si="7"/>
        <v>3800</v>
      </c>
      <c r="K238" s="48">
        <v>380</v>
      </c>
    </row>
    <row r="239" spans="8:11">
      <c r="I239" s="50">
        <f t="shared" si="7"/>
        <v>3900</v>
      </c>
      <c r="K239" s="48">
        <v>390</v>
      </c>
    </row>
    <row r="240" spans="8:11">
      <c r="I240" s="50">
        <f t="shared" si="7"/>
        <v>4000</v>
      </c>
      <c r="K240" s="48">
        <v>400</v>
      </c>
    </row>
    <row r="241" spans="9:11">
      <c r="I241" s="50">
        <f t="shared" si="7"/>
        <v>4100</v>
      </c>
      <c r="K241" s="48">
        <v>410</v>
      </c>
    </row>
    <row r="242" spans="9:11">
      <c r="I242" s="50">
        <f t="shared" si="7"/>
        <v>4200</v>
      </c>
      <c r="K242" s="48">
        <v>420</v>
      </c>
    </row>
    <row r="243" spans="9:11">
      <c r="I243" s="50">
        <f t="shared" si="7"/>
        <v>4300</v>
      </c>
      <c r="K243" s="48">
        <v>430</v>
      </c>
    </row>
    <row r="244" spans="9:11">
      <c r="I244" s="50">
        <f t="shared" si="7"/>
        <v>4400</v>
      </c>
      <c r="K244" s="48">
        <v>440</v>
      </c>
    </row>
    <row r="245" spans="9:11">
      <c r="I245" s="50">
        <f t="shared" si="7"/>
        <v>4500</v>
      </c>
      <c r="K245" s="48">
        <v>450</v>
      </c>
    </row>
    <row r="246" spans="9:11">
      <c r="I246" s="50">
        <f t="shared" si="7"/>
        <v>4600</v>
      </c>
      <c r="K246" s="48">
        <v>460</v>
      </c>
    </row>
    <row r="247" spans="9:11">
      <c r="I247" s="50">
        <f t="shared" si="7"/>
        <v>4700</v>
      </c>
      <c r="K247" s="48">
        <v>470</v>
      </c>
    </row>
    <row r="248" spans="9:11">
      <c r="I248" s="50">
        <f t="shared" si="7"/>
        <v>4800</v>
      </c>
      <c r="K248" s="48">
        <v>480</v>
      </c>
    </row>
    <row r="249" spans="9:11">
      <c r="I249" s="50">
        <f t="shared" si="7"/>
        <v>4900</v>
      </c>
      <c r="K249" s="48">
        <v>490</v>
      </c>
    </row>
    <row r="250" spans="9:11">
      <c r="I250" s="50">
        <f t="shared" si="7"/>
        <v>5000</v>
      </c>
      <c r="K250" s="48">
        <v>500</v>
      </c>
    </row>
  </sheetData>
  <sheetProtection password="CB39" sheet="1" objects="1" scenarios="1" selectLockedCells="1"/>
  <dataConsolidate/>
  <mergeCells count="2">
    <mergeCell ref="B2:C2"/>
    <mergeCell ref="B36:C52"/>
  </mergeCells>
  <dataValidations count="6">
    <dataValidation type="list" showInputMessage="1" showErrorMessage="1" prompt="Anbefalt levetid er første verdi i listen." sqref="C19">
      <formula1>$F$5:$F$101</formula1>
    </dataValidation>
    <dataValidation allowBlank="1" showInputMessage="1" showErrorMessage="1" prompt="Bare relevant med full offentlig finansiering." sqref="C33"/>
    <dataValidation type="decimal" allowBlank="1" showInputMessage="1" showErrorMessage="1" error="Andelen kan ikke overstige 100 %" prompt="Andel skrives inn i prosent, fra 0 til 100 %_x000a_" sqref="C18">
      <formula1>0</formula1>
      <formula2>1</formula2>
    </dataValidation>
    <dataValidation type="list" allowBlank="1" showInputMessage="1" showErrorMessage="1" prompt="Anbefalt verdi er første verdi i listen" sqref="C17">
      <formula1>$I$5:$I$250</formula1>
    </dataValidation>
    <dataValidation type="list" allowBlank="1" showInputMessage="1" showErrorMessage="1" prompt="Anbefalt verdi er første verdi i listen" sqref="C16">
      <formula1>$H$5:$H$236</formula1>
    </dataValidation>
    <dataValidation type="list" allowBlank="1" showInputMessage="1" showErrorMessage="1" prompt="Endring av periode gjøres i fanen &quot;Forutsetninger&quot;" sqref="C5">
      <formula1>$C$5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G35"/>
  <sheetViews>
    <sheetView topLeftCell="B1" zoomScale="110" zoomScaleNormal="110" workbookViewId="0">
      <selection activeCell="E14" sqref="E14"/>
    </sheetView>
  </sheetViews>
  <sheetFormatPr defaultRowHeight="14.4"/>
  <cols>
    <col min="1" max="1" width="13.5546875" hidden="1" customWidth="1"/>
    <col min="2" max="2" width="43" customWidth="1"/>
    <col min="3" max="3" width="18" customWidth="1"/>
    <col min="4" max="4" width="20.109375" customWidth="1"/>
    <col min="5" max="5" width="30.88671875" customWidth="1"/>
    <col min="6" max="6" width="40.109375" customWidth="1"/>
    <col min="7" max="7" width="12" bestFit="1" customWidth="1"/>
  </cols>
  <sheetData>
    <row r="2" spans="1:7" ht="15.6">
      <c r="B2" s="23" t="s">
        <v>46</v>
      </c>
      <c r="C2" s="24"/>
    </row>
    <row r="3" spans="1:7">
      <c r="B3" s="28" t="s">
        <v>139</v>
      </c>
      <c r="C3" s="31">
        <v>0.2</v>
      </c>
    </row>
    <row r="4" spans="1:7">
      <c r="B4" s="26" t="s">
        <v>140</v>
      </c>
      <c r="C4" s="27">
        <v>0.04</v>
      </c>
    </row>
    <row r="5" spans="1:7" hidden="1">
      <c r="B5" s="26" t="s">
        <v>71</v>
      </c>
      <c r="C5" s="27">
        <v>0.4</v>
      </c>
    </row>
    <row r="6" spans="1:7">
      <c r="B6" s="26" t="s">
        <v>6</v>
      </c>
      <c r="C6" s="38">
        <v>25</v>
      </c>
    </row>
    <row r="7" spans="1:7" s="22" customFormat="1">
      <c r="B7" s="25"/>
      <c r="C7" s="36"/>
    </row>
    <row r="8" spans="1:7" s="22" customFormat="1">
      <c r="B8" s="25"/>
      <c r="C8" s="36"/>
    </row>
    <row r="9" spans="1:7" ht="15.6">
      <c r="B9" s="12" t="s">
        <v>47</v>
      </c>
    </row>
    <row r="10" spans="1:7" ht="15" thickBot="1">
      <c r="B10" s="30" t="s">
        <v>27</v>
      </c>
      <c r="C10" s="41" t="s">
        <v>81</v>
      </c>
      <c r="D10" s="29" t="s">
        <v>68</v>
      </c>
      <c r="E10" s="30" t="s">
        <v>86</v>
      </c>
      <c r="F10" s="30" t="s">
        <v>87</v>
      </c>
      <c r="G10" s="30" t="s">
        <v>51</v>
      </c>
    </row>
    <row r="11" spans="1:7" ht="15.6">
      <c r="A11" s="17">
        <v>1</v>
      </c>
      <c r="B11" s="28" t="s">
        <v>29</v>
      </c>
      <c r="C11" s="28" t="s">
        <v>128</v>
      </c>
      <c r="D11" s="35">
        <v>3</v>
      </c>
      <c r="E11" s="42">
        <v>300</v>
      </c>
      <c r="F11" s="42">
        <v>0</v>
      </c>
      <c r="G11" s="42">
        <v>20</v>
      </c>
    </row>
    <row r="12" spans="1:7" ht="15.6">
      <c r="A12" s="17">
        <v>2</v>
      </c>
      <c r="B12" s="26" t="s">
        <v>30</v>
      </c>
      <c r="C12" s="26" t="s">
        <v>82</v>
      </c>
      <c r="D12" s="31">
        <v>9</v>
      </c>
      <c r="E12" s="43">
        <v>600</v>
      </c>
      <c r="F12" s="43">
        <v>0</v>
      </c>
      <c r="G12" s="43">
        <v>25</v>
      </c>
    </row>
    <row r="13" spans="1:7" ht="15.6">
      <c r="A13" s="17">
        <v>3</v>
      </c>
      <c r="B13" s="26" t="s">
        <v>24</v>
      </c>
      <c r="C13" s="26" t="s">
        <v>82</v>
      </c>
      <c r="D13" s="31">
        <v>9</v>
      </c>
      <c r="E13" s="43">
        <v>150</v>
      </c>
      <c r="F13" s="43">
        <v>0</v>
      </c>
      <c r="G13" s="43">
        <v>10</v>
      </c>
    </row>
    <row r="14" spans="1:7" ht="15.6">
      <c r="A14" s="17">
        <v>4</v>
      </c>
      <c r="B14" s="26" t="s">
        <v>31</v>
      </c>
      <c r="C14" s="26" t="s">
        <v>82</v>
      </c>
      <c r="D14" s="31">
        <v>7</v>
      </c>
      <c r="E14" s="32">
        <v>2500</v>
      </c>
      <c r="F14" s="33">
        <v>0</v>
      </c>
      <c r="G14" s="43">
        <v>25</v>
      </c>
    </row>
    <row r="15" spans="1:7" ht="15.6">
      <c r="A15" s="17">
        <v>5</v>
      </c>
      <c r="B15" s="26" t="s">
        <v>32</v>
      </c>
      <c r="C15" s="26" t="s">
        <v>83</v>
      </c>
      <c r="D15" s="31">
        <v>1</v>
      </c>
      <c r="E15" s="43">
        <v>40000</v>
      </c>
      <c r="F15" s="43">
        <v>1500</v>
      </c>
      <c r="G15" s="43">
        <v>10</v>
      </c>
    </row>
    <row r="16" spans="1:7" ht="15.6">
      <c r="A16" s="17">
        <v>6</v>
      </c>
      <c r="B16" s="26" t="s">
        <v>33</v>
      </c>
      <c r="C16" s="26" t="s">
        <v>83</v>
      </c>
      <c r="D16" s="31">
        <v>0.5</v>
      </c>
      <c r="E16" s="43">
        <v>1000</v>
      </c>
      <c r="F16" s="43">
        <v>0</v>
      </c>
      <c r="G16" s="43">
        <v>10</v>
      </c>
    </row>
    <row r="17" spans="1:7" ht="15.6">
      <c r="A17" s="17">
        <v>7</v>
      </c>
      <c r="B17" s="26" t="s">
        <v>34</v>
      </c>
      <c r="C17" s="26" t="s">
        <v>83</v>
      </c>
      <c r="D17" s="31">
        <v>1</v>
      </c>
      <c r="E17" s="43">
        <v>70000</v>
      </c>
      <c r="F17" s="43">
        <v>7000</v>
      </c>
      <c r="G17" s="43">
        <v>25</v>
      </c>
    </row>
    <row r="18" spans="1:7" ht="15.6">
      <c r="A18" s="17">
        <v>8</v>
      </c>
      <c r="B18" s="26" t="s">
        <v>35</v>
      </c>
      <c r="C18" s="26" t="s">
        <v>83</v>
      </c>
      <c r="D18" s="31">
        <v>1</v>
      </c>
      <c r="E18" s="43">
        <v>70000</v>
      </c>
      <c r="F18" s="43">
        <v>0</v>
      </c>
      <c r="G18" s="43">
        <v>25</v>
      </c>
    </row>
    <row r="19" spans="1:7" ht="15.6">
      <c r="A19" s="17">
        <v>9</v>
      </c>
      <c r="B19" s="26" t="s">
        <v>36</v>
      </c>
      <c r="C19" s="26" t="s">
        <v>83</v>
      </c>
      <c r="D19" s="31">
        <f>$D$18</f>
        <v>1</v>
      </c>
      <c r="E19" s="43">
        <v>200000</v>
      </c>
      <c r="F19" s="43">
        <v>20000</v>
      </c>
      <c r="G19" s="43">
        <v>25</v>
      </c>
    </row>
    <row r="20" spans="1:7" ht="15.6">
      <c r="A20" s="17">
        <v>10</v>
      </c>
      <c r="B20" s="26" t="s">
        <v>138</v>
      </c>
      <c r="C20" s="26" t="s">
        <v>84</v>
      </c>
      <c r="D20" s="31">
        <v>2</v>
      </c>
      <c r="E20" s="43">
        <v>500</v>
      </c>
      <c r="F20" s="43">
        <v>0</v>
      </c>
      <c r="G20" s="43">
        <v>10</v>
      </c>
    </row>
    <row r="21" spans="1:7" ht="15.6">
      <c r="A21" s="17">
        <v>11</v>
      </c>
      <c r="B21" s="26" t="s">
        <v>37</v>
      </c>
      <c r="C21" s="26" t="s">
        <v>83</v>
      </c>
      <c r="D21" s="31">
        <v>4</v>
      </c>
      <c r="E21" s="43">
        <v>10000</v>
      </c>
      <c r="F21" s="43">
        <v>0</v>
      </c>
      <c r="G21" s="43">
        <v>20</v>
      </c>
    </row>
    <row r="22" spans="1:7" ht="15.6">
      <c r="A22" s="17">
        <v>12</v>
      </c>
      <c r="B22" s="26" t="s">
        <v>38</v>
      </c>
      <c r="C22" s="26" t="s">
        <v>83</v>
      </c>
      <c r="D22" s="31">
        <v>1</v>
      </c>
      <c r="E22" s="43">
        <v>275000</v>
      </c>
      <c r="F22" s="43">
        <v>1500</v>
      </c>
      <c r="G22" s="43">
        <v>25</v>
      </c>
    </row>
    <row r="23" spans="1:7" ht="15.6">
      <c r="A23" s="17">
        <v>13</v>
      </c>
      <c r="B23" s="96" t="s">
        <v>39</v>
      </c>
      <c r="C23" s="26" t="s">
        <v>99</v>
      </c>
      <c r="D23" s="99">
        <v>5</v>
      </c>
      <c r="E23" s="43">
        <v>550000</v>
      </c>
      <c r="F23" s="102">
        <v>17000</v>
      </c>
      <c r="G23" s="102">
        <v>25</v>
      </c>
    </row>
    <row r="24" spans="1:7" s="40" customFormat="1" ht="15.6">
      <c r="A24" s="17"/>
      <c r="B24" s="97"/>
      <c r="C24" s="26" t="s">
        <v>137</v>
      </c>
      <c r="D24" s="100"/>
      <c r="E24" s="43">
        <v>120000</v>
      </c>
      <c r="F24" s="103"/>
      <c r="G24" s="103"/>
    </row>
    <row r="25" spans="1:7" s="40" customFormat="1" ht="15.6">
      <c r="A25" s="17"/>
      <c r="B25" s="98"/>
      <c r="C25" s="26" t="s">
        <v>88</v>
      </c>
      <c r="D25" s="101"/>
      <c r="E25" s="43">
        <v>100000</v>
      </c>
      <c r="F25" s="104"/>
      <c r="G25" s="104"/>
    </row>
    <row r="26" spans="1:7" ht="15.6">
      <c r="A26" s="17">
        <v>14</v>
      </c>
      <c r="B26" s="26" t="s">
        <v>40</v>
      </c>
      <c r="C26" s="26" t="s">
        <v>83</v>
      </c>
      <c r="D26" s="31">
        <v>2</v>
      </c>
      <c r="E26" s="43">
        <v>50000</v>
      </c>
      <c r="F26" s="43">
        <v>0</v>
      </c>
      <c r="G26" s="43">
        <v>25</v>
      </c>
    </row>
    <row r="27" spans="1:7" ht="15.6">
      <c r="A27" s="17">
        <v>15</v>
      </c>
      <c r="B27" s="26" t="s">
        <v>41</v>
      </c>
      <c r="C27" s="26" t="s">
        <v>85</v>
      </c>
      <c r="D27" s="31">
        <v>17</v>
      </c>
      <c r="E27" s="43">
        <v>2500</v>
      </c>
      <c r="F27" s="43">
        <v>200</v>
      </c>
      <c r="G27" s="43">
        <v>10</v>
      </c>
    </row>
    <row r="28" spans="1:7" ht="15.6">
      <c r="A28" s="17">
        <v>16</v>
      </c>
      <c r="B28" s="26" t="s">
        <v>42</v>
      </c>
      <c r="C28" s="26" t="s">
        <v>83</v>
      </c>
      <c r="D28" s="31">
        <f>$D$27</f>
        <v>17</v>
      </c>
      <c r="E28" s="43">
        <v>2000</v>
      </c>
      <c r="F28" s="43">
        <v>200</v>
      </c>
      <c r="G28" s="43">
        <v>10</v>
      </c>
    </row>
    <row r="29" spans="1:7" ht="15.6">
      <c r="A29" s="17">
        <v>17</v>
      </c>
      <c r="B29" s="26" t="s">
        <v>43</v>
      </c>
      <c r="C29" s="26" t="s">
        <v>83</v>
      </c>
      <c r="D29" s="31">
        <v>0.9</v>
      </c>
      <c r="E29" s="43">
        <v>10000</v>
      </c>
      <c r="F29" s="43">
        <v>0</v>
      </c>
      <c r="G29" s="43">
        <v>25</v>
      </c>
    </row>
    <row r="30" spans="1:7" ht="15.6">
      <c r="A30" s="17">
        <v>18</v>
      </c>
      <c r="B30" s="26" t="s">
        <v>44</v>
      </c>
      <c r="C30" s="26" t="s">
        <v>83</v>
      </c>
      <c r="D30" s="31">
        <v>0.3</v>
      </c>
      <c r="E30" s="43">
        <v>25000</v>
      </c>
      <c r="F30" s="43">
        <v>0</v>
      </c>
      <c r="G30" s="43">
        <v>25</v>
      </c>
    </row>
    <row r="31" spans="1:7">
      <c r="D31" s="19"/>
      <c r="E31" s="19"/>
    </row>
    <row r="32" spans="1:7">
      <c r="D32" s="19"/>
      <c r="E32" s="19"/>
    </row>
    <row r="35" spans="1:1">
      <c r="A35" s="37"/>
    </row>
  </sheetData>
  <sheetProtection password="CB39" sheet="1" objects="1" scenarios="1" selectLockedCells="1"/>
  <mergeCells count="4">
    <mergeCell ref="B23:B25"/>
    <mergeCell ref="D23:D25"/>
    <mergeCell ref="G23:G25"/>
    <mergeCell ref="F23:F25"/>
  </mergeCells>
  <pageMargins left="0.70866141732283472" right="0.70866141732283472" top="0.74803149606299213" bottom="0.74803149606299213" header="0.31496062992125984" footer="0.31496062992125984"/>
  <pageSetup paperSize="9" scale="80" orientation="landscape" r:id="rId1"/>
</worksheet>
</file>

<file path=xl/worksheets/sheet20.xml><?xml version="1.0" encoding="utf-8"?>
<worksheet xmlns="http://schemas.openxmlformats.org/spreadsheetml/2006/main" xmlns:r="http://schemas.openxmlformats.org/officeDocument/2006/relationships">
  <sheetPr codeName="Sheet21">
    <tabColor rgb="FF00B0F0"/>
    <pageSetUpPr fitToPage="1"/>
  </sheetPr>
  <dimension ref="A1:K250"/>
  <sheetViews>
    <sheetView topLeftCell="B1" zoomScale="80" zoomScaleNormal="80" workbookViewId="0">
      <selection activeCell="B36" sqref="B36:C52"/>
    </sheetView>
  </sheetViews>
  <sheetFormatPr defaultColWidth="9.109375" defaultRowHeight="14.4"/>
  <cols>
    <col min="1" max="1" width="4"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Forutsetninger!A30</f>
        <v>18</v>
      </c>
      <c r="B1" s="47" t="str">
        <f>Forutsetninger!B30</f>
        <v>Plass for person i rullestol</v>
      </c>
    </row>
    <row r="2" spans="1:11" ht="156" customHeight="1">
      <c r="B2" s="105" t="s">
        <v>109</v>
      </c>
      <c r="C2" s="106"/>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25</v>
      </c>
      <c r="G5" s="55">
        <f>VLOOKUP($A$1,Forutsetninger!$A$11:$G$30,4,TRUE)</f>
        <v>0.3</v>
      </c>
      <c r="H5" s="55">
        <f>VLOOKUP($A$1,Forutsetninger!$A$11:$G$30,5,TRUE)</f>
        <v>25000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250</v>
      </c>
      <c r="I7" s="50">
        <f t="shared" ref="I7:I70" si="1">IF(I$5=0,1000*K7/100,$I$5*K7/100)</f>
        <v>-130</v>
      </c>
      <c r="K7" s="48">
        <v>-13</v>
      </c>
    </row>
    <row r="8" spans="1:11">
      <c r="A8" s="51"/>
      <c r="B8" s="60"/>
      <c r="C8" s="60"/>
      <c r="D8" s="51"/>
      <c r="F8" s="48">
        <v>1</v>
      </c>
      <c r="G8" s="48">
        <v>0.5</v>
      </c>
      <c r="H8" s="50">
        <f t="shared" si="0"/>
        <v>500</v>
      </c>
      <c r="I8" s="50">
        <f t="shared" si="1"/>
        <v>-120</v>
      </c>
      <c r="K8" s="48">
        <v>-12</v>
      </c>
    </row>
    <row r="9" spans="1:11" ht="15" thickBot="1">
      <c r="A9" s="51"/>
      <c r="B9" s="61" t="s">
        <v>56</v>
      </c>
      <c r="C9" s="61"/>
      <c r="D9" s="51"/>
      <c r="F9" s="48">
        <v>2</v>
      </c>
      <c r="G9" s="48">
        <v>1</v>
      </c>
      <c r="H9" s="50">
        <f t="shared" si="0"/>
        <v>750</v>
      </c>
      <c r="I9" s="50">
        <f t="shared" si="1"/>
        <v>-110</v>
      </c>
      <c r="K9" s="48">
        <v>-11</v>
      </c>
    </row>
    <row r="10" spans="1:11">
      <c r="B10" s="56" t="s">
        <v>70</v>
      </c>
      <c r="C10" s="62" t="s">
        <v>64</v>
      </c>
      <c r="F10" s="48">
        <v>3</v>
      </c>
      <c r="G10" s="48">
        <v>2</v>
      </c>
      <c r="H10" s="50">
        <f t="shared" si="0"/>
        <v>1000</v>
      </c>
      <c r="I10" s="50">
        <f t="shared" si="1"/>
        <v>-100</v>
      </c>
      <c r="K10" s="48">
        <v>-10</v>
      </c>
    </row>
    <row r="11" spans="1:11">
      <c r="B11" s="63" t="s">
        <v>72</v>
      </c>
      <c r="C11" s="62" t="s">
        <v>64</v>
      </c>
      <c r="F11" s="48">
        <v>6</v>
      </c>
      <c r="G11" s="48">
        <v>3</v>
      </c>
      <c r="H11" s="50">
        <f t="shared" si="0"/>
        <v>1250</v>
      </c>
      <c r="I11" s="50">
        <f t="shared" si="1"/>
        <v>-90</v>
      </c>
      <c r="K11" s="48">
        <v>-9</v>
      </c>
    </row>
    <row r="12" spans="1:11">
      <c r="A12" s="51"/>
      <c r="B12" s="56" t="s">
        <v>78</v>
      </c>
      <c r="C12" s="87">
        <f>G5</f>
        <v>0.3</v>
      </c>
      <c r="D12" s="51"/>
      <c r="F12" s="48">
        <v>7</v>
      </c>
      <c r="G12" s="48">
        <v>6</v>
      </c>
      <c r="H12" s="50">
        <f t="shared" si="0"/>
        <v>1500</v>
      </c>
      <c r="I12" s="50">
        <f t="shared" si="1"/>
        <v>-80</v>
      </c>
      <c r="K12" s="48">
        <v>-8</v>
      </c>
    </row>
    <row r="13" spans="1:11">
      <c r="A13" s="51"/>
      <c r="B13" s="51"/>
      <c r="C13" s="65"/>
      <c r="D13" s="51"/>
      <c r="F13" s="48">
        <v>8</v>
      </c>
      <c r="G13" s="48">
        <v>7</v>
      </c>
      <c r="H13" s="50">
        <f t="shared" si="0"/>
        <v>1750</v>
      </c>
      <c r="I13" s="50">
        <f t="shared" si="1"/>
        <v>-70</v>
      </c>
      <c r="K13" s="48">
        <v>-7</v>
      </c>
    </row>
    <row r="14" spans="1:11" ht="15" thickBot="1">
      <c r="A14" s="51"/>
      <c r="B14" s="61" t="s">
        <v>55</v>
      </c>
      <c r="C14" s="66"/>
      <c r="D14" s="51"/>
      <c r="F14" s="48">
        <v>9</v>
      </c>
      <c r="G14" s="48">
        <v>8</v>
      </c>
      <c r="H14" s="50">
        <f t="shared" si="0"/>
        <v>2000</v>
      </c>
      <c r="I14" s="50">
        <f t="shared" si="1"/>
        <v>-60</v>
      </c>
      <c r="K14" s="48">
        <v>-6</v>
      </c>
    </row>
    <row r="15" spans="1:11">
      <c r="B15" s="67" t="str">
        <f>"Enheter installert av tiltaket"&amp;" ("&amp;E5&amp;")"</f>
        <v>Enheter installert av tiltaket (Stk.)</v>
      </c>
      <c r="C15" s="68" t="s">
        <v>64</v>
      </c>
      <c r="F15" s="48">
        <v>10</v>
      </c>
      <c r="G15" s="48">
        <v>9</v>
      </c>
      <c r="H15" s="50">
        <f t="shared" si="0"/>
        <v>2250</v>
      </c>
      <c r="I15" s="50">
        <f t="shared" si="1"/>
        <v>-50</v>
      </c>
      <c r="K15" s="48">
        <v>-5</v>
      </c>
    </row>
    <row r="16" spans="1:11">
      <c r="B16" s="56" t="str">
        <f>"Kostnad ved å installere tiltak (kroner pr tiltak), anbefalt kostnad er "&amp;H5&amp;" "&amp;"kroner"</f>
        <v>Kostnad ved å installere tiltak (kroner pr tiltak), anbefalt kostnad er 25000 kroner</v>
      </c>
      <c r="C16" s="69">
        <v>25000</v>
      </c>
      <c r="F16" s="48">
        <v>12</v>
      </c>
      <c r="G16" s="48">
        <v>10</v>
      </c>
      <c r="H16" s="50">
        <f t="shared" si="0"/>
        <v>2500</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70">
        <v>0</v>
      </c>
      <c r="F17" s="48">
        <v>13</v>
      </c>
      <c r="G17" s="48">
        <v>12</v>
      </c>
      <c r="H17" s="50">
        <f t="shared" si="0"/>
        <v>2750</v>
      </c>
      <c r="I17" s="50">
        <f t="shared" si="1"/>
        <v>-30</v>
      </c>
      <c r="K17" s="48">
        <v>-3</v>
      </c>
    </row>
    <row r="18" spans="1:11">
      <c r="B18" s="56" t="s">
        <v>9</v>
      </c>
      <c r="C18" s="71">
        <v>1</v>
      </c>
      <c r="F18" s="48">
        <v>14</v>
      </c>
      <c r="G18" s="48">
        <v>13</v>
      </c>
      <c r="H18" s="50">
        <f t="shared" si="0"/>
        <v>3000</v>
      </c>
      <c r="I18" s="50">
        <f t="shared" si="1"/>
        <v>-20</v>
      </c>
      <c r="K18" s="48">
        <v>-2</v>
      </c>
    </row>
    <row r="19" spans="1:11">
      <c r="B19" s="53" t="str">
        <f>"Tiltakets levetid (år), anbefalt levetid er "&amp;F5&amp;" "&amp;"år"</f>
        <v>Tiltakets levetid (år), anbefalt levetid er 25 år</v>
      </c>
      <c r="C19" s="69">
        <v>25</v>
      </c>
      <c r="F19" s="48">
        <v>15</v>
      </c>
      <c r="G19" s="48">
        <v>14</v>
      </c>
      <c r="H19" s="50">
        <f t="shared" si="0"/>
        <v>3250</v>
      </c>
      <c r="I19" s="50">
        <f t="shared" si="1"/>
        <v>-10</v>
      </c>
      <c r="K19" s="48">
        <v>-1</v>
      </c>
    </row>
    <row r="20" spans="1:11">
      <c r="B20" s="51"/>
      <c r="F20" s="48">
        <v>16</v>
      </c>
      <c r="G20" s="48">
        <v>15</v>
      </c>
      <c r="H20" s="50">
        <f t="shared" si="0"/>
        <v>3500</v>
      </c>
      <c r="I20" s="50">
        <f t="shared" si="1"/>
        <v>0</v>
      </c>
      <c r="K20" s="48">
        <v>0</v>
      </c>
    </row>
    <row r="21" spans="1:11" ht="16.2" thickBot="1">
      <c r="B21" s="73" t="s">
        <v>16</v>
      </c>
      <c r="C21" s="74"/>
      <c r="F21" s="48">
        <v>17</v>
      </c>
      <c r="G21" s="48">
        <v>16</v>
      </c>
      <c r="H21" s="50">
        <f t="shared" si="0"/>
        <v>3750</v>
      </c>
      <c r="I21" s="50">
        <f t="shared" si="1"/>
        <v>10</v>
      </c>
      <c r="K21" s="48">
        <v>1</v>
      </c>
    </row>
    <row r="22" spans="1:11">
      <c r="A22" s="51"/>
      <c r="B22" s="75" t="s">
        <v>21</v>
      </c>
      <c r="C22" s="76" t="e">
        <f>(C23+C24)*Afaktor</f>
        <v>#VALUE!</v>
      </c>
      <c r="F22" s="48">
        <v>20</v>
      </c>
      <c r="G22" s="48">
        <v>17</v>
      </c>
      <c r="H22" s="50">
        <f t="shared" ref="H22:H85" si="2">$H$5*K36/100</f>
        <v>4000</v>
      </c>
      <c r="I22" s="50">
        <f t="shared" si="1"/>
        <v>20</v>
      </c>
      <c r="K22" s="48">
        <v>2</v>
      </c>
    </row>
    <row r="23" spans="1:11" hidden="1">
      <c r="A23" s="51"/>
      <c r="B23" s="77" t="s">
        <v>79</v>
      </c>
      <c r="C23" s="78" t="e">
        <f>$C$10*$C$12</f>
        <v>#VALUE!</v>
      </c>
      <c r="F23" s="48">
        <v>21</v>
      </c>
      <c r="G23" s="48">
        <v>20</v>
      </c>
      <c r="H23" s="50">
        <f t="shared" si="2"/>
        <v>4250</v>
      </c>
      <c r="I23" s="50">
        <f t="shared" si="1"/>
        <v>30</v>
      </c>
      <c r="K23" s="48">
        <v>3</v>
      </c>
    </row>
    <row r="24" spans="1:11" hidden="1">
      <c r="B24" s="77" t="s">
        <v>80</v>
      </c>
      <c r="C24" s="78" t="e">
        <f>$C$12*Virkedager_pr_år*Relativ_verdsetting*$C$11</f>
        <v>#VALUE!</v>
      </c>
      <c r="F24" s="48">
        <v>22</v>
      </c>
      <c r="G24" s="48">
        <v>21</v>
      </c>
      <c r="H24" s="50">
        <f t="shared" si="2"/>
        <v>4500</v>
      </c>
      <c r="I24" s="50">
        <f t="shared" si="1"/>
        <v>40</v>
      </c>
      <c r="K24" s="48">
        <v>4</v>
      </c>
    </row>
    <row r="25" spans="1:11" hidden="1">
      <c r="B25" s="77" t="s">
        <v>13</v>
      </c>
      <c r="C25" s="78">
        <f>INT(Analyseperiode/$C$19)+1</f>
        <v>2</v>
      </c>
      <c r="F25" s="48">
        <v>23</v>
      </c>
      <c r="G25" s="48">
        <v>22</v>
      </c>
      <c r="H25" s="50">
        <f t="shared" si="2"/>
        <v>4750</v>
      </c>
      <c r="I25" s="50">
        <f t="shared" si="1"/>
        <v>50</v>
      </c>
      <c r="K25" s="48">
        <v>5</v>
      </c>
    </row>
    <row r="26" spans="1:11" hidden="1">
      <c r="B26" s="77" t="s">
        <v>12</v>
      </c>
      <c r="C26" s="79">
        <f>(1-(1+Diskonteringsrente)^(-$C$25*$C$19))/(1-(1+Diskonteringsrente)^(-$C$19))+((Analyseperiode-$C$19*$C$25)/$C$19)*(1+Diskonteringsrente)^-Analyseperiode</f>
        <v>0.99999999999999978</v>
      </c>
      <c r="F26" s="48">
        <v>24</v>
      </c>
      <c r="G26" s="48">
        <v>23</v>
      </c>
      <c r="H26" s="50">
        <f t="shared" si="2"/>
        <v>5000</v>
      </c>
      <c r="I26" s="50">
        <f t="shared" si="1"/>
        <v>60</v>
      </c>
      <c r="K26" s="48">
        <v>6</v>
      </c>
    </row>
    <row r="27" spans="1:11" hidden="1">
      <c r="B27" s="77"/>
      <c r="C27" s="78"/>
      <c r="F27" s="48">
        <v>25</v>
      </c>
      <c r="G27" s="48">
        <v>24</v>
      </c>
      <c r="H27" s="50">
        <f t="shared" si="2"/>
        <v>5250</v>
      </c>
      <c r="I27" s="50">
        <f t="shared" si="1"/>
        <v>70</v>
      </c>
      <c r="K27" s="48">
        <v>7</v>
      </c>
    </row>
    <row r="28" spans="1:11">
      <c r="B28" s="80" t="s">
        <v>11</v>
      </c>
      <c r="C28" s="81" t="e">
        <f>C29+C30+C31</f>
        <v>#VALUE!</v>
      </c>
      <c r="F28" s="48">
        <v>26</v>
      </c>
      <c r="G28" s="48">
        <v>25</v>
      </c>
      <c r="H28" s="50">
        <f t="shared" si="2"/>
        <v>5500</v>
      </c>
      <c r="I28" s="50">
        <f t="shared" si="1"/>
        <v>80</v>
      </c>
      <c r="K28" s="48">
        <v>8</v>
      </c>
    </row>
    <row r="29" spans="1:11">
      <c r="B29" s="77" t="s">
        <v>17</v>
      </c>
      <c r="C29" s="78" t="e">
        <f>C16*C26*C15</f>
        <v>#VALUE!</v>
      </c>
      <c r="F29" s="48">
        <v>28</v>
      </c>
      <c r="G29" s="48">
        <v>26</v>
      </c>
      <c r="H29" s="50">
        <f t="shared" si="2"/>
        <v>5750</v>
      </c>
      <c r="I29" s="50">
        <f t="shared" si="1"/>
        <v>90</v>
      </c>
      <c r="K29" s="48">
        <v>9</v>
      </c>
    </row>
    <row r="30" spans="1:11">
      <c r="B30" s="77" t="s">
        <v>69</v>
      </c>
      <c r="C30" s="78" t="e">
        <f>$C$17*C15*Afaktor</f>
        <v>#VALUE!</v>
      </c>
      <c r="F30" s="48">
        <v>29</v>
      </c>
      <c r="G30" s="48">
        <v>28</v>
      </c>
      <c r="H30" s="50">
        <f t="shared" si="2"/>
        <v>6000</v>
      </c>
      <c r="I30" s="50">
        <f t="shared" si="1"/>
        <v>100</v>
      </c>
      <c r="K30" s="48">
        <v>10</v>
      </c>
    </row>
    <row r="31" spans="1:11">
      <c r="B31" s="77" t="s">
        <v>59</v>
      </c>
      <c r="C31" s="82" t="e">
        <f>C18*(C30+C29)*Skyggepris</f>
        <v>#VALUE!</v>
      </c>
      <c r="F31" s="48">
        <v>30</v>
      </c>
      <c r="G31" s="48">
        <v>29</v>
      </c>
      <c r="H31" s="50">
        <f t="shared" si="2"/>
        <v>6250</v>
      </c>
      <c r="I31" s="50">
        <f t="shared" si="1"/>
        <v>110</v>
      </c>
      <c r="K31" s="48">
        <v>11</v>
      </c>
    </row>
    <row r="32" spans="1:11">
      <c r="B32" s="80" t="s">
        <v>14</v>
      </c>
      <c r="C32" s="81" t="e">
        <f>C22-C28</f>
        <v>#VALUE!</v>
      </c>
      <c r="D32" s="48" t="s">
        <v>61</v>
      </c>
      <c r="F32" s="48">
        <v>31</v>
      </c>
      <c r="G32" s="48">
        <v>30</v>
      </c>
      <c r="H32" s="50">
        <f t="shared" si="2"/>
        <v>6500</v>
      </c>
      <c r="I32" s="50">
        <f t="shared" si="1"/>
        <v>120</v>
      </c>
      <c r="K32" s="48">
        <v>12</v>
      </c>
    </row>
    <row r="33" spans="2:11" ht="15" thickBot="1">
      <c r="B33" s="83" t="s">
        <v>57</v>
      </c>
      <c r="C33" s="84" t="e">
        <f>IF(C18=1,C32/(C29+C30), "Ikke relevant")</f>
        <v>#VALUE!</v>
      </c>
      <c r="D33" s="48" t="s">
        <v>62</v>
      </c>
      <c r="F33" s="48">
        <v>32</v>
      </c>
      <c r="G33" s="48">
        <v>31</v>
      </c>
      <c r="H33" s="50">
        <f t="shared" si="2"/>
        <v>6750</v>
      </c>
      <c r="I33" s="50">
        <f t="shared" si="1"/>
        <v>130</v>
      </c>
      <c r="K33" s="48">
        <v>13</v>
      </c>
    </row>
    <row r="34" spans="2:11">
      <c r="F34" s="48">
        <v>33</v>
      </c>
      <c r="G34" s="48">
        <v>32</v>
      </c>
      <c r="H34" s="50">
        <f t="shared" si="2"/>
        <v>7000</v>
      </c>
      <c r="I34" s="50">
        <f t="shared" si="1"/>
        <v>140</v>
      </c>
      <c r="K34" s="48">
        <v>14</v>
      </c>
    </row>
    <row r="35" spans="2:11" ht="15" thickBot="1">
      <c r="B35" s="74" t="s">
        <v>60</v>
      </c>
      <c r="C35" s="51"/>
      <c r="F35" s="48">
        <v>34</v>
      </c>
      <c r="G35" s="48">
        <v>33</v>
      </c>
      <c r="H35" s="50">
        <f t="shared" si="2"/>
        <v>7250</v>
      </c>
      <c r="I35" s="50">
        <f t="shared" si="1"/>
        <v>150</v>
      </c>
      <c r="K35" s="48">
        <v>15</v>
      </c>
    </row>
    <row r="36" spans="2:11">
      <c r="B36" s="107" t="s">
        <v>131</v>
      </c>
      <c r="C36" s="108"/>
      <c r="D36" s="85"/>
      <c r="F36" s="48">
        <v>35</v>
      </c>
      <c r="G36" s="48">
        <v>34</v>
      </c>
      <c r="H36" s="50">
        <f t="shared" si="2"/>
        <v>7500</v>
      </c>
      <c r="I36" s="50">
        <f t="shared" si="1"/>
        <v>160</v>
      </c>
      <c r="K36" s="48">
        <v>16</v>
      </c>
    </row>
    <row r="37" spans="2:11">
      <c r="B37" s="109"/>
      <c r="C37" s="110"/>
      <c r="D37" s="85"/>
      <c r="F37" s="48">
        <v>36</v>
      </c>
      <c r="G37" s="48">
        <v>35</v>
      </c>
      <c r="H37" s="50">
        <f t="shared" si="2"/>
        <v>7750</v>
      </c>
      <c r="I37" s="50">
        <f t="shared" si="1"/>
        <v>170</v>
      </c>
      <c r="K37" s="48">
        <v>17</v>
      </c>
    </row>
    <row r="38" spans="2:11">
      <c r="B38" s="109"/>
      <c r="C38" s="110"/>
      <c r="D38" s="85"/>
      <c r="F38" s="48">
        <v>37</v>
      </c>
      <c r="G38" s="48">
        <v>36</v>
      </c>
      <c r="H38" s="50">
        <f t="shared" si="2"/>
        <v>8000</v>
      </c>
      <c r="I38" s="50">
        <f t="shared" si="1"/>
        <v>180</v>
      </c>
      <c r="K38" s="48">
        <v>18</v>
      </c>
    </row>
    <row r="39" spans="2:11">
      <c r="B39" s="109"/>
      <c r="C39" s="110"/>
      <c r="D39" s="85"/>
      <c r="F39" s="48">
        <v>38</v>
      </c>
      <c r="G39" s="48">
        <v>37</v>
      </c>
      <c r="H39" s="50">
        <f t="shared" si="2"/>
        <v>8250</v>
      </c>
      <c r="I39" s="50">
        <f t="shared" si="1"/>
        <v>190</v>
      </c>
      <c r="K39" s="48">
        <v>19</v>
      </c>
    </row>
    <row r="40" spans="2:11">
      <c r="B40" s="109"/>
      <c r="C40" s="110"/>
      <c r="D40" s="85"/>
      <c r="F40" s="48">
        <v>39</v>
      </c>
      <c r="G40" s="48">
        <v>38</v>
      </c>
      <c r="H40" s="50">
        <f t="shared" si="2"/>
        <v>8500</v>
      </c>
      <c r="I40" s="50">
        <f t="shared" si="1"/>
        <v>200</v>
      </c>
      <c r="K40" s="48">
        <v>20</v>
      </c>
    </row>
    <row r="41" spans="2:11">
      <c r="B41" s="109"/>
      <c r="C41" s="110"/>
      <c r="D41" s="85"/>
      <c r="F41" s="48">
        <v>40</v>
      </c>
      <c r="G41" s="48">
        <v>39</v>
      </c>
      <c r="H41" s="50">
        <f t="shared" si="2"/>
        <v>8750</v>
      </c>
      <c r="I41" s="50">
        <f t="shared" si="1"/>
        <v>210</v>
      </c>
      <c r="K41" s="48">
        <v>21</v>
      </c>
    </row>
    <row r="42" spans="2:11">
      <c r="B42" s="109"/>
      <c r="C42" s="110"/>
      <c r="D42" s="85"/>
      <c r="F42" s="48">
        <v>41</v>
      </c>
      <c r="G42" s="48">
        <v>40</v>
      </c>
      <c r="H42" s="50">
        <f t="shared" si="2"/>
        <v>9000</v>
      </c>
      <c r="I42" s="50">
        <f t="shared" si="1"/>
        <v>220</v>
      </c>
      <c r="K42" s="48">
        <v>22</v>
      </c>
    </row>
    <row r="43" spans="2:11">
      <c r="B43" s="109"/>
      <c r="C43" s="110"/>
      <c r="D43" s="85"/>
      <c r="F43" s="48">
        <v>42</v>
      </c>
      <c r="G43" s="48">
        <v>41</v>
      </c>
      <c r="H43" s="50">
        <f t="shared" si="2"/>
        <v>9250</v>
      </c>
      <c r="I43" s="50">
        <f t="shared" si="1"/>
        <v>230</v>
      </c>
      <c r="K43" s="48">
        <v>23</v>
      </c>
    </row>
    <row r="44" spans="2:11">
      <c r="B44" s="109"/>
      <c r="C44" s="110"/>
      <c r="D44" s="85"/>
      <c r="F44" s="48">
        <v>43</v>
      </c>
      <c r="G44" s="48">
        <v>42</v>
      </c>
      <c r="H44" s="50">
        <f t="shared" si="2"/>
        <v>9500</v>
      </c>
      <c r="I44" s="50">
        <f t="shared" si="1"/>
        <v>240</v>
      </c>
      <c r="K44" s="48">
        <v>24</v>
      </c>
    </row>
    <row r="45" spans="2:11">
      <c r="B45" s="109"/>
      <c r="C45" s="110"/>
      <c r="D45" s="85"/>
      <c r="F45" s="48">
        <v>44</v>
      </c>
      <c r="G45" s="48">
        <v>43</v>
      </c>
      <c r="H45" s="50">
        <f t="shared" si="2"/>
        <v>9750</v>
      </c>
      <c r="I45" s="50">
        <f t="shared" si="1"/>
        <v>250</v>
      </c>
      <c r="K45" s="48">
        <v>25</v>
      </c>
    </row>
    <row r="46" spans="2:11">
      <c r="B46" s="109"/>
      <c r="C46" s="110"/>
      <c r="D46" s="85"/>
      <c r="F46" s="48">
        <v>45</v>
      </c>
      <c r="G46" s="48">
        <v>44</v>
      </c>
      <c r="H46" s="50">
        <f t="shared" si="2"/>
        <v>10000</v>
      </c>
      <c r="I46" s="50">
        <f t="shared" si="1"/>
        <v>260</v>
      </c>
      <c r="K46" s="48">
        <v>26</v>
      </c>
    </row>
    <row r="47" spans="2:11">
      <c r="B47" s="109"/>
      <c r="C47" s="110"/>
      <c r="D47" s="85"/>
      <c r="F47" s="48">
        <v>46</v>
      </c>
      <c r="G47" s="48">
        <v>45</v>
      </c>
      <c r="H47" s="50">
        <f t="shared" si="2"/>
        <v>10250</v>
      </c>
      <c r="I47" s="50">
        <f t="shared" si="1"/>
        <v>270</v>
      </c>
      <c r="K47" s="48">
        <v>27</v>
      </c>
    </row>
    <row r="48" spans="2:11">
      <c r="B48" s="109"/>
      <c r="C48" s="110"/>
      <c r="D48" s="85"/>
      <c r="F48" s="48">
        <v>47</v>
      </c>
      <c r="G48" s="48">
        <v>46</v>
      </c>
      <c r="H48" s="50">
        <f t="shared" si="2"/>
        <v>10500</v>
      </c>
      <c r="I48" s="50">
        <f t="shared" si="1"/>
        <v>280</v>
      </c>
      <c r="K48" s="48">
        <v>28</v>
      </c>
    </row>
    <row r="49" spans="2:11">
      <c r="B49" s="109"/>
      <c r="C49" s="110"/>
      <c r="D49" s="85"/>
      <c r="F49" s="48">
        <v>48</v>
      </c>
      <c r="G49" s="48">
        <v>47</v>
      </c>
      <c r="H49" s="50">
        <f t="shared" si="2"/>
        <v>10750</v>
      </c>
      <c r="I49" s="50">
        <f t="shared" si="1"/>
        <v>290</v>
      </c>
      <c r="K49" s="48">
        <v>29</v>
      </c>
    </row>
    <row r="50" spans="2:11">
      <c r="B50" s="109"/>
      <c r="C50" s="110"/>
      <c r="D50" s="85"/>
      <c r="F50" s="48">
        <v>49</v>
      </c>
      <c r="G50" s="48">
        <v>48</v>
      </c>
      <c r="H50" s="50">
        <f t="shared" si="2"/>
        <v>11000</v>
      </c>
      <c r="I50" s="50">
        <f t="shared" si="1"/>
        <v>300</v>
      </c>
      <c r="K50" s="48">
        <v>30</v>
      </c>
    </row>
    <row r="51" spans="2:11">
      <c r="B51" s="109"/>
      <c r="C51" s="110"/>
      <c r="D51" s="85"/>
      <c r="F51" s="48">
        <v>50</v>
      </c>
      <c r="G51" s="48">
        <v>49</v>
      </c>
      <c r="H51" s="50">
        <f t="shared" si="2"/>
        <v>11250</v>
      </c>
      <c r="I51" s="50">
        <f t="shared" si="1"/>
        <v>310</v>
      </c>
      <c r="K51" s="48">
        <v>31</v>
      </c>
    </row>
    <row r="52" spans="2:11" ht="15" thickBot="1">
      <c r="B52" s="111"/>
      <c r="C52" s="112"/>
      <c r="F52" s="48">
        <v>51</v>
      </c>
      <c r="G52" s="48">
        <v>50</v>
      </c>
      <c r="H52" s="50">
        <f t="shared" si="2"/>
        <v>11500</v>
      </c>
      <c r="I52" s="50">
        <f t="shared" si="1"/>
        <v>320</v>
      </c>
      <c r="K52" s="48">
        <v>32</v>
      </c>
    </row>
    <row r="53" spans="2:11">
      <c r="F53" s="48">
        <v>52</v>
      </c>
      <c r="G53" s="48">
        <v>51</v>
      </c>
      <c r="H53" s="50">
        <f t="shared" si="2"/>
        <v>11750</v>
      </c>
      <c r="I53" s="50">
        <f t="shared" si="1"/>
        <v>330</v>
      </c>
      <c r="K53" s="48">
        <v>33</v>
      </c>
    </row>
    <row r="54" spans="2:11">
      <c r="F54" s="48">
        <v>53</v>
      </c>
      <c r="G54" s="48">
        <v>52</v>
      </c>
      <c r="H54" s="50">
        <f t="shared" si="2"/>
        <v>12000</v>
      </c>
      <c r="I54" s="50">
        <f t="shared" si="1"/>
        <v>340</v>
      </c>
      <c r="K54" s="48">
        <v>34</v>
      </c>
    </row>
    <row r="55" spans="2:11">
      <c r="F55" s="48">
        <v>54</v>
      </c>
      <c r="G55" s="48">
        <v>53</v>
      </c>
      <c r="H55" s="50">
        <f t="shared" si="2"/>
        <v>12250</v>
      </c>
      <c r="I55" s="50">
        <f t="shared" si="1"/>
        <v>350</v>
      </c>
      <c r="K55" s="48">
        <v>35</v>
      </c>
    </row>
    <row r="56" spans="2:11">
      <c r="F56" s="48">
        <v>55</v>
      </c>
      <c r="G56" s="48">
        <v>54</v>
      </c>
      <c r="H56" s="50">
        <f t="shared" si="2"/>
        <v>12500</v>
      </c>
      <c r="I56" s="50">
        <f t="shared" si="1"/>
        <v>360</v>
      </c>
      <c r="K56" s="48">
        <v>36</v>
      </c>
    </row>
    <row r="57" spans="2:11">
      <c r="F57" s="48">
        <v>56</v>
      </c>
      <c r="G57" s="48">
        <v>55</v>
      </c>
      <c r="H57" s="50">
        <f t="shared" si="2"/>
        <v>12750</v>
      </c>
      <c r="I57" s="50">
        <f t="shared" si="1"/>
        <v>370</v>
      </c>
      <c r="K57" s="48">
        <v>37</v>
      </c>
    </row>
    <row r="58" spans="2:11">
      <c r="F58" s="48">
        <v>57</v>
      </c>
      <c r="G58" s="48">
        <v>56</v>
      </c>
      <c r="H58" s="50">
        <f t="shared" si="2"/>
        <v>13000</v>
      </c>
      <c r="I58" s="50">
        <f t="shared" si="1"/>
        <v>380</v>
      </c>
      <c r="K58" s="48">
        <v>38</v>
      </c>
    </row>
    <row r="59" spans="2:11">
      <c r="F59" s="48">
        <v>58</v>
      </c>
      <c r="G59" s="48">
        <v>57</v>
      </c>
      <c r="H59" s="50">
        <f t="shared" si="2"/>
        <v>13250</v>
      </c>
      <c r="I59" s="50">
        <f t="shared" si="1"/>
        <v>390</v>
      </c>
      <c r="K59" s="48">
        <v>39</v>
      </c>
    </row>
    <row r="60" spans="2:11">
      <c r="F60" s="48">
        <v>59</v>
      </c>
      <c r="G60" s="48">
        <v>58</v>
      </c>
      <c r="H60" s="50">
        <f t="shared" si="2"/>
        <v>13500</v>
      </c>
      <c r="I60" s="50">
        <f t="shared" si="1"/>
        <v>400</v>
      </c>
      <c r="K60" s="48">
        <v>40</v>
      </c>
    </row>
    <row r="61" spans="2:11">
      <c r="F61" s="48">
        <v>60</v>
      </c>
      <c r="G61" s="48">
        <v>59</v>
      </c>
      <c r="H61" s="50">
        <f t="shared" si="2"/>
        <v>13750</v>
      </c>
      <c r="I61" s="50">
        <f t="shared" si="1"/>
        <v>410</v>
      </c>
      <c r="K61" s="48">
        <v>41</v>
      </c>
    </row>
    <row r="62" spans="2:11">
      <c r="F62" s="48">
        <v>61</v>
      </c>
      <c r="G62" s="48">
        <v>60</v>
      </c>
      <c r="H62" s="50">
        <f t="shared" si="2"/>
        <v>14000</v>
      </c>
      <c r="I62" s="50">
        <f t="shared" si="1"/>
        <v>420</v>
      </c>
      <c r="K62" s="48">
        <v>42</v>
      </c>
    </row>
    <row r="63" spans="2:11">
      <c r="F63" s="48">
        <v>62</v>
      </c>
      <c r="G63" s="48">
        <v>61</v>
      </c>
      <c r="H63" s="50">
        <f t="shared" si="2"/>
        <v>14250</v>
      </c>
      <c r="I63" s="50">
        <f t="shared" si="1"/>
        <v>430</v>
      </c>
      <c r="K63" s="48">
        <v>43</v>
      </c>
    </row>
    <row r="64" spans="2:11">
      <c r="F64" s="48">
        <v>63</v>
      </c>
      <c r="G64" s="48">
        <v>62</v>
      </c>
      <c r="H64" s="50">
        <f t="shared" si="2"/>
        <v>14500</v>
      </c>
      <c r="I64" s="50">
        <f t="shared" si="1"/>
        <v>440</v>
      </c>
      <c r="K64" s="48">
        <v>44</v>
      </c>
    </row>
    <row r="65" spans="6:11">
      <c r="F65" s="48">
        <v>64</v>
      </c>
      <c r="G65" s="48">
        <v>63</v>
      </c>
      <c r="H65" s="50">
        <f t="shared" si="2"/>
        <v>14750</v>
      </c>
      <c r="I65" s="50">
        <f t="shared" si="1"/>
        <v>450</v>
      </c>
      <c r="K65" s="48">
        <v>45</v>
      </c>
    </row>
    <row r="66" spans="6:11">
      <c r="F66" s="48">
        <v>65</v>
      </c>
      <c r="G66" s="48">
        <v>64</v>
      </c>
      <c r="H66" s="50">
        <f t="shared" si="2"/>
        <v>15000</v>
      </c>
      <c r="I66" s="50">
        <f t="shared" si="1"/>
        <v>460</v>
      </c>
      <c r="K66" s="48">
        <v>46</v>
      </c>
    </row>
    <row r="67" spans="6:11">
      <c r="F67" s="48">
        <v>66</v>
      </c>
      <c r="G67" s="48">
        <v>65</v>
      </c>
      <c r="H67" s="50">
        <f t="shared" si="2"/>
        <v>15250</v>
      </c>
      <c r="I67" s="50">
        <f t="shared" si="1"/>
        <v>470</v>
      </c>
      <c r="K67" s="48">
        <v>47</v>
      </c>
    </row>
    <row r="68" spans="6:11">
      <c r="F68" s="48">
        <v>67</v>
      </c>
      <c r="G68" s="48">
        <v>66</v>
      </c>
      <c r="H68" s="50">
        <f t="shared" si="2"/>
        <v>15500</v>
      </c>
      <c r="I68" s="50">
        <f t="shared" si="1"/>
        <v>480</v>
      </c>
      <c r="K68" s="48">
        <v>48</v>
      </c>
    </row>
    <row r="69" spans="6:11">
      <c r="F69" s="48">
        <v>68</v>
      </c>
      <c r="G69" s="48">
        <v>67</v>
      </c>
      <c r="H69" s="50">
        <f t="shared" si="2"/>
        <v>15750</v>
      </c>
      <c r="I69" s="50">
        <f t="shared" si="1"/>
        <v>490</v>
      </c>
      <c r="K69" s="48">
        <v>49</v>
      </c>
    </row>
    <row r="70" spans="6:11">
      <c r="F70" s="48">
        <v>69</v>
      </c>
      <c r="G70" s="48">
        <v>68</v>
      </c>
      <c r="H70" s="50">
        <f t="shared" si="2"/>
        <v>16000</v>
      </c>
      <c r="I70" s="50">
        <f t="shared" si="1"/>
        <v>500</v>
      </c>
      <c r="K70" s="48">
        <v>50</v>
      </c>
    </row>
    <row r="71" spans="6:11">
      <c r="F71" s="48">
        <v>70</v>
      </c>
      <c r="G71" s="48">
        <v>69</v>
      </c>
      <c r="H71" s="50">
        <f t="shared" si="2"/>
        <v>16250</v>
      </c>
      <c r="I71" s="50">
        <f t="shared" ref="I71:I134" si="3">IF(I$5=0,1000*K71/100,$I$5*K71/100)</f>
        <v>510</v>
      </c>
      <c r="K71" s="48">
        <v>51</v>
      </c>
    </row>
    <row r="72" spans="6:11">
      <c r="F72" s="48">
        <v>71</v>
      </c>
      <c r="G72" s="48">
        <v>70</v>
      </c>
      <c r="H72" s="50">
        <f t="shared" si="2"/>
        <v>16500</v>
      </c>
      <c r="I72" s="50">
        <f t="shared" si="3"/>
        <v>520</v>
      </c>
      <c r="K72" s="48">
        <v>52</v>
      </c>
    </row>
    <row r="73" spans="6:11">
      <c r="F73" s="48">
        <v>72</v>
      </c>
      <c r="G73" s="48">
        <v>71</v>
      </c>
      <c r="H73" s="50">
        <f t="shared" si="2"/>
        <v>16750</v>
      </c>
      <c r="I73" s="50">
        <f t="shared" si="3"/>
        <v>530</v>
      </c>
      <c r="K73" s="48">
        <v>53</v>
      </c>
    </row>
    <row r="74" spans="6:11">
      <c r="F74" s="48">
        <v>73</v>
      </c>
      <c r="G74" s="48">
        <v>72</v>
      </c>
      <c r="H74" s="50">
        <f t="shared" si="2"/>
        <v>17000</v>
      </c>
      <c r="I74" s="50">
        <f t="shared" si="3"/>
        <v>540</v>
      </c>
      <c r="K74" s="48">
        <v>54</v>
      </c>
    </row>
    <row r="75" spans="6:11">
      <c r="F75" s="48">
        <v>74</v>
      </c>
      <c r="G75" s="48">
        <v>73</v>
      </c>
      <c r="H75" s="50">
        <f t="shared" si="2"/>
        <v>17250</v>
      </c>
      <c r="I75" s="50">
        <f t="shared" si="3"/>
        <v>550</v>
      </c>
      <c r="K75" s="48">
        <v>55</v>
      </c>
    </row>
    <row r="76" spans="6:11">
      <c r="F76" s="48">
        <v>75</v>
      </c>
      <c r="G76" s="48">
        <v>74</v>
      </c>
      <c r="H76" s="50">
        <f t="shared" si="2"/>
        <v>17500</v>
      </c>
      <c r="I76" s="50">
        <f t="shared" si="3"/>
        <v>560</v>
      </c>
      <c r="K76" s="48">
        <v>56</v>
      </c>
    </row>
    <row r="77" spans="6:11">
      <c r="F77" s="48">
        <v>76</v>
      </c>
      <c r="G77" s="48">
        <v>75</v>
      </c>
      <c r="H77" s="50">
        <f t="shared" si="2"/>
        <v>17750</v>
      </c>
      <c r="I77" s="50">
        <f t="shared" si="3"/>
        <v>570</v>
      </c>
      <c r="K77" s="48">
        <v>57</v>
      </c>
    </row>
    <row r="78" spans="6:11">
      <c r="F78" s="48">
        <v>77</v>
      </c>
      <c r="G78" s="48">
        <v>76</v>
      </c>
      <c r="H78" s="50">
        <f t="shared" si="2"/>
        <v>18000</v>
      </c>
      <c r="I78" s="50">
        <f t="shared" si="3"/>
        <v>580</v>
      </c>
      <c r="K78" s="48">
        <v>58</v>
      </c>
    </row>
    <row r="79" spans="6:11">
      <c r="F79" s="48">
        <v>78</v>
      </c>
      <c r="G79" s="48">
        <v>77</v>
      </c>
      <c r="H79" s="50">
        <f t="shared" si="2"/>
        <v>18250</v>
      </c>
      <c r="I79" s="50">
        <f t="shared" si="3"/>
        <v>590</v>
      </c>
      <c r="K79" s="48">
        <v>59</v>
      </c>
    </row>
    <row r="80" spans="6:11">
      <c r="F80" s="48">
        <v>79</v>
      </c>
      <c r="G80" s="48">
        <v>78</v>
      </c>
      <c r="H80" s="50">
        <f t="shared" si="2"/>
        <v>18500</v>
      </c>
      <c r="I80" s="50">
        <f t="shared" si="3"/>
        <v>600</v>
      </c>
      <c r="K80" s="48">
        <v>60</v>
      </c>
    </row>
    <row r="81" spans="6:11">
      <c r="F81" s="48">
        <v>80</v>
      </c>
      <c r="G81" s="48">
        <v>79</v>
      </c>
      <c r="H81" s="50">
        <f t="shared" si="2"/>
        <v>18750</v>
      </c>
      <c r="I81" s="50">
        <f t="shared" si="3"/>
        <v>610</v>
      </c>
      <c r="K81" s="48">
        <v>61</v>
      </c>
    </row>
    <row r="82" spans="6:11">
      <c r="F82" s="48">
        <v>81</v>
      </c>
      <c r="G82" s="48">
        <v>80</v>
      </c>
      <c r="H82" s="50">
        <f t="shared" si="2"/>
        <v>19000</v>
      </c>
      <c r="I82" s="50">
        <f t="shared" si="3"/>
        <v>620</v>
      </c>
      <c r="K82" s="48">
        <v>62</v>
      </c>
    </row>
    <row r="83" spans="6:11">
      <c r="F83" s="48">
        <v>82</v>
      </c>
      <c r="G83" s="48">
        <v>81</v>
      </c>
      <c r="H83" s="50">
        <f t="shared" si="2"/>
        <v>19250</v>
      </c>
      <c r="I83" s="50">
        <f t="shared" si="3"/>
        <v>630</v>
      </c>
      <c r="K83" s="48">
        <v>63</v>
      </c>
    </row>
    <row r="84" spans="6:11">
      <c r="F84" s="48">
        <v>83</v>
      </c>
      <c r="G84" s="48">
        <v>82</v>
      </c>
      <c r="H84" s="50">
        <f t="shared" si="2"/>
        <v>19500</v>
      </c>
      <c r="I84" s="50">
        <f t="shared" si="3"/>
        <v>640</v>
      </c>
      <c r="K84" s="48">
        <v>64</v>
      </c>
    </row>
    <row r="85" spans="6:11">
      <c r="F85" s="48">
        <v>84</v>
      </c>
      <c r="G85" s="48">
        <v>83</v>
      </c>
      <c r="H85" s="50">
        <f t="shared" si="2"/>
        <v>19750</v>
      </c>
      <c r="I85" s="50">
        <f t="shared" si="3"/>
        <v>650</v>
      </c>
      <c r="K85" s="48">
        <v>65</v>
      </c>
    </row>
    <row r="86" spans="6:11">
      <c r="F86" s="48">
        <v>85</v>
      </c>
      <c r="G86" s="48">
        <v>84</v>
      </c>
      <c r="H86" s="50">
        <f t="shared" ref="H86:H149" si="4">$H$5*K100/100</f>
        <v>20000</v>
      </c>
      <c r="I86" s="50">
        <f t="shared" si="3"/>
        <v>660</v>
      </c>
      <c r="K86" s="48">
        <v>66</v>
      </c>
    </row>
    <row r="87" spans="6:11">
      <c r="F87" s="48">
        <v>86</v>
      </c>
      <c r="G87" s="48">
        <v>85</v>
      </c>
      <c r="H87" s="50">
        <f t="shared" si="4"/>
        <v>20250</v>
      </c>
      <c r="I87" s="50">
        <f t="shared" si="3"/>
        <v>670</v>
      </c>
      <c r="K87" s="48">
        <v>67</v>
      </c>
    </row>
    <row r="88" spans="6:11">
      <c r="F88" s="48">
        <v>87</v>
      </c>
      <c r="G88" s="48">
        <v>86</v>
      </c>
      <c r="H88" s="50">
        <f t="shared" si="4"/>
        <v>20500</v>
      </c>
      <c r="I88" s="50">
        <f t="shared" si="3"/>
        <v>680</v>
      </c>
      <c r="K88" s="48">
        <v>68</v>
      </c>
    </row>
    <row r="89" spans="6:11">
      <c r="F89" s="48">
        <v>88</v>
      </c>
      <c r="G89" s="48">
        <v>87</v>
      </c>
      <c r="H89" s="50">
        <f t="shared" si="4"/>
        <v>20750</v>
      </c>
      <c r="I89" s="50">
        <f t="shared" si="3"/>
        <v>690</v>
      </c>
      <c r="K89" s="48">
        <v>69</v>
      </c>
    </row>
    <row r="90" spans="6:11">
      <c r="F90" s="48">
        <v>89</v>
      </c>
      <c r="G90" s="48">
        <v>88</v>
      </c>
      <c r="H90" s="50">
        <f t="shared" si="4"/>
        <v>21000</v>
      </c>
      <c r="I90" s="50">
        <f t="shared" si="3"/>
        <v>700</v>
      </c>
      <c r="K90" s="48">
        <v>70</v>
      </c>
    </row>
    <row r="91" spans="6:11">
      <c r="F91" s="48">
        <v>90</v>
      </c>
      <c r="G91" s="48">
        <v>89</v>
      </c>
      <c r="H91" s="50">
        <f t="shared" si="4"/>
        <v>21250</v>
      </c>
      <c r="I91" s="50">
        <f t="shared" si="3"/>
        <v>710</v>
      </c>
      <c r="K91" s="48">
        <v>71</v>
      </c>
    </row>
    <row r="92" spans="6:11">
      <c r="F92" s="48">
        <v>91</v>
      </c>
      <c r="G92" s="48">
        <v>90</v>
      </c>
      <c r="H92" s="50">
        <f t="shared" si="4"/>
        <v>21500</v>
      </c>
      <c r="I92" s="50">
        <f t="shared" si="3"/>
        <v>720</v>
      </c>
      <c r="K92" s="48">
        <v>72</v>
      </c>
    </row>
    <row r="93" spans="6:11">
      <c r="F93" s="48">
        <v>92</v>
      </c>
      <c r="G93" s="48">
        <v>91</v>
      </c>
      <c r="H93" s="50">
        <f t="shared" si="4"/>
        <v>21750</v>
      </c>
      <c r="I93" s="50">
        <f t="shared" si="3"/>
        <v>730</v>
      </c>
      <c r="K93" s="48">
        <v>73</v>
      </c>
    </row>
    <row r="94" spans="6:11">
      <c r="F94" s="48">
        <v>93</v>
      </c>
      <c r="G94" s="48">
        <v>92</v>
      </c>
      <c r="H94" s="50">
        <f t="shared" si="4"/>
        <v>22000</v>
      </c>
      <c r="I94" s="50">
        <f t="shared" si="3"/>
        <v>740</v>
      </c>
      <c r="K94" s="48">
        <v>74</v>
      </c>
    </row>
    <row r="95" spans="6:11">
      <c r="F95" s="48">
        <v>94</v>
      </c>
      <c r="G95" s="48">
        <v>93</v>
      </c>
      <c r="H95" s="50">
        <f t="shared" si="4"/>
        <v>22250</v>
      </c>
      <c r="I95" s="50">
        <f t="shared" si="3"/>
        <v>750</v>
      </c>
      <c r="K95" s="48">
        <v>75</v>
      </c>
    </row>
    <row r="96" spans="6:11">
      <c r="F96" s="48">
        <v>95</v>
      </c>
      <c r="G96" s="48">
        <v>94</v>
      </c>
      <c r="H96" s="50">
        <f t="shared" si="4"/>
        <v>22500</v>
      </c>
      <c r="I96" s="50">
        <f t="shared" si="3"/>
        <v>760</v>
      </c>
      <c r="K96" s="48">
        <v>76</v>
      </c>
    </row>
    <row r="97" spans="6:11">
      <c r="F97" s="48">
        <v>96</v>
      </c>
      <c r="G97" s="48">
        <v>95</v>
      </c>
      <c r="H97" s="50">
        <f t="shared" si="4"/>
        <v>22750</v>
      </c>
      <c r="I97" s="50">
        <f t="shared" si="3"/>
        <v>770</v>
      </c>
      <c r="K97" s="48">
        <v>77</v>
      </c>
    </row>
    <row r="98" spans="6:11">
      <c r="F98" s="48">
        <v>97</v>
      </c>
      <c r="G98" s="48">
        <v>96</v>
      </c>
      <c r="H98" s="50">
        <f t="shared" si="4"/>
        <v>23000</v>
      </c>
      <c r="I98" s="50">
        <f t="shared" si="3"/>
        <v>780</v>
      </c>
      <c r="K98" s="48">
        <v>78</v>
      </c>
    </row>
    <row r="99" spans="6:11">
      <c r="F99" s="48">
        <v>98</v>
      </c>
      <c r="G99" s="48">
        <v>97</v>
      </c>
      <c r="H99" s="50">
        <f t="shared" si="4"/>
        <v>23250</v>
      </c>
      <c r="I99" s="50">
        <f t="shared" si="3"/>
        <v>790</v>
      </c>
      <c r="K99" s="48">
        <v>79</v>
      </c>
    </row>
    <row r="100" spans="6:11">
      <c r="F100" s="48">
        <v>99</v>
      </c>
      <c r="G100" s="48">
        <v>98</v>
      </c>
      <c r="H100" s="50">
        <f t="shared" si="4"/>
        <v>23500</v>
      </c>
      <c r="I100" s="50">
        <f t="shared" si="3"/>
        <v>800</v>
      </c>
      <c r="K100" s="48">
        <v>80</v>
      </c>
    </row>
    <row r="101" spans="6:11">
      <c r="F101" s="48">
        <v>100</v>
      </c>
      <c r="G101" s="48">
        <v>99</v>
      </c>
      <c r="H101" s="50">
        <f t="shared" si="4"/>
        <v>23750</v>
      </c>
      <c r="I101" s="50">
        <f t="shared" si="3"/>
        <v>810</v>
      </c>
      <c r="K101" s="48">
        <v>81</v>
      </c>
    </row>
    <row r="102" spans="6:11">
      <c r="G102" s="48">
        <v>100</v>
      </c>
      <c r="H102" s="50">
        <f t="shared" si="4"/>
        <v>24000</v>
      </c>
      <c r="I102" s="50">
        <f t="shared" si="3"/>
        <v>820</v>
      </c>
      <c r="K102" s="48">
        <v>82</v>
      </c>
    </row>
    <row r="103" spans="6:11">
      <c r="H103" s="50">
        <f t="shared" si="4"/>
        <v>24250</v>
      </c>
      <c r="I103" s="50">
        <f t="shared" si="3"/>
        <v>830</v>
      </c>
      <c r="K103" s="48">
        <v>83</v>
      </c>
    </row>
    <row r="104" spans="6:11">
      <c r="H104" s="50">
        <f t="shared" si="4"/>
        <v>24500</v>
      </c>
      <c r="I104" s="50">
        <f t="shared" si="3"/>
        <v>840</v>
      </c>
      <c r="K104" s="48">
        <v>84</v>
      </c>
    </row>
    <row r="105" spans="6:11">
      <c r="H105" s="50">
        <f t="shared" si="4"/>
        <v>24750</v>
      </c>
      <c r="I105" s="50">
        <f t="shared" si="3"/>
        <v>850</v>
      </c>
      <c r="K105" s="48">
        <v>85</v>
      </c>
    </row>
    <row r="106" spans="6:11">
      <c r="H106" s="50">
        <f t="shared" si="4"/>
        <v>25000</v>
      </c>
      <c r="I106" s="50">
        <f t="shared" si="3"/>
        <v>860</v>
      </c>
      <c r="K106" s="48">
        <v>86</v>
      </c>
    </row>
    <row r="107" spans="6:11">
      <c r="H107" s="50">
        <f t="shared" si="4"/>
        <v>25250</v>
      </c>
      <c r="I107" s="50">
        <f t="shared" si="3"/>
        <v>870</v>
      </c>
      <c r="K107" s="48">
        <v>87</v>
      </c>
    </row>
    <row r="108" spans="6:11">
      <c r="H108" s="50">
        <f t="shared" si="4"/>
        <v>25500</v>
      </c>
      <c r="I108" s="50">
        <f t="shared" si="3"/>
        <v>880</v>
      </c>
      <c r="K108" s="48">
        <v>88</v>
      </c>
    </row>
    <row r="109" spans="6:11">
      <c r="H109" s="50">
        <f t="shared" si="4"/>
        <v>25750</v>
      </c>
      <c r="I109" s="50">
        <f t="shared" si="3"/>
        <v>890</v>
      </c>
      <c r="K109" s="48">
        <v>89</v>
      </c>
    </row>
    <row r="110" spans="6:11">
      <c r="H110" s="50">
        <f t="shared" si="4"/>
        <v>26000</v>
      </c>
      <c r="I110" s="50">
        <f t="shared" si="3"/>
        <v>900</v>
      </c>
      <c r="K110" s="48">
        <v>90</v>
      </c>
    </row>
    <row r="111" spans="6:11">
      <c r="H111" s="50">
        <f t="shared" si="4"/>
        <v>26250</v>
      </c>
      <c r="I111" s="50">
        <f t="shared" si="3"/>
        <v>910</v>
      </c>
      <c r="K111" s="48">
        <v>91</v>
      </c>
    </row>
    <row r="112" spans="6:11">
      <c r="H112" s="50">
        <f t="shared" si="4"/>
        <v>26500</v>
      </c>
      <c r="I112" s="50">
        <f t="shared" si="3"/>
        <v>920</v>
      </c>
      <c r="K112" s="48">
        <v>92</v>
      </c>
    </row>
    <row r="113" spans="8:11">
      <c r="H113" s="50">
        <f t="shared" si="4"/>
        <v>26750</v>
      </c>
      <c r="I113" s="50">
        <f t="shared" si="3"/>
        <v>930</v>
      </c>
      <c r="K113" s="48">
        <v>93</v>
      </c>
    </row>
    <row r="114" spans="8:11">
      <c r="H114" s="50">
        <f t="shared" si="4"/>
        <v>27000</v>
      </c>
      <c r="I114" s="50">
        <f t="shared" si="3"/>
        <v>940</v>
      </c>
      <c r="K114" s="48">
        <v>94</v>
      </c>
    </row>
    <row r="115" spans="8:11">
      <c r="H115" s="50">
        <f t="shared" si="4"/>
        <v>27250</v>
      </c>
      <c r="I115" s="50">
        <f t="shared" si="3"/>
        <v>950</v>
      </c>
      <c r="K115" s="48">
        <v>95</v>
      </c>
    </row>
    <row r="116" spans="8:11">
      <c r="H116" s="50">
        <f t="shared" si="4"/>
        <v>27500</v>
      </c>
      <c r="I116" s="50">
        <f t="shared" si="3"/>
        <v>960</v>
      </c>
      <c r="K116" s="48">
        <v>96</v>
      </c>
    </row>
    <row r="117" spans="8:11">
      <c r="H117" s="50">
        <f t="shared" si="4"/>
        <v>27750</v>
      </c>
      <c r="I117" s="50">
        <f t="shared" si="3"/>
        <v>970</v>
      </c>
      <c r="K117" s="48">
        <v>97</v>
      </c>
    </row>
    <row r="118" spans="8:11">
      <c r="H118" s="50">
        <f t="shared" si="4"/>
        <v>28000</v>
      </c>
      <c r="I118" s="50">
        <f t="shared" si="3"/>
        <v>980</v>
      </c>
      <c r="K118" s="48">
        <v>98</v>
      </c>
    </row>
    <row r="119" spans="8:11">
      <c r="H119" s="50">
        <f t="shared" si="4"/>
        <v>28250</v>
      </c>
      <c r="I119" s="50">
        <f t="shared" si="3"/>
        <v>990</v>
      </c>
      <c r="K119" s="48">
        <v>99</v>
      </c>
    </row>
    <row r="120" spans="8:11">
      <c r="H120" s="50">
        <f t="shared" si="4"/>
        <v>28500</v>
      </c>
      <c r="I120" s="50">
        <f t="shared" si="3"/>
        <v>1000</v>
      </c>
      <c r="K120" s="48">
        <v>100</v>
      </c>
    </row>
    <row r="121" spans="8:11">
      <c r="H121" s="50">
        <f t="shared" si="4"/>
        <v>28750</v>
      </c>
      <c r="I121" s="50">
        <f t="shared" si="3"/>
        <v>1010</v>
      </c>
      <c r="K121" s="48">
        <v>101</v>
      </c>
    </row>
    <row r="122" spans="8:11">
      <c r="H122" s="50">
        <f t="shared" si="4"/>
        <v>29000</v>
      </c>
      <c r="I122" s="50">
        <f t="shared" si="3"/>
        <v>1020</v>
      </c>
      <c r="K122" s="48">
        <v>102</v>
      </c>
    </row>
    <row r="123" spans="8:11">
      <c r="H123" s="50">
        <f t="shared" si="4"/>
        <v>29250</v>
      </c>
      <c r="I123" s="50">
        <f t="shared" si="3"/>
        <v>1030</v>
      </c>
      <c r="K123" s="48">
        <v>103</v>
      </c>
    </row>
    <row r="124" spans="8:11">
      <c r="H124" s="50">
        <f t="shared" si="4"/>
        <v>29500</v>
      </c>
      <c r="I124" s="50">
        <f t="shared" si="3"/>
        <v>1040</v>
      </c>
      <c r="K124" s="48">
        <v>104</v>
      </c>
    </row>
    <row r="125" spans="8:11">
      <c r="H125" s="50">
        <f t="shared" si="4"/>
        <v>29750</v>
      </c>
      <c r="I125" s="50">
        <f t="shared" si="3"/>
        <v>1050</v>
      </c>
      <c r="K125" s="48">
        <v>105</v>
      </c>
    </row>
    <row r="126" spans="8:11">
      <c r="H126" s="50">
        <f t="shared" si="4"/>
        <v>30000</v>
      </c>
      <c r="I126" s="50">
        <f t="shared" si="3"/>
        <v>1060</v>
      </c>
      <c r="K126" s="48">
        <v>106</v>
      </c>
    </row>
    <row r="127" spans="8:11">
      <c r="H127" s="50">
        <f t="shared" si="4"/>
        <v>30250</v>
      </c>
      <c r="I127" s="50">
        <f t="shared" si="3"/>
        <v>1070</v>
      </c>
      <c r="K127" s="48">
        <v>107</v>
      </c>
    </row>
    <row r="128" spans="8:11">
      <c r="H128" s="50">
        <f t="shared" si="4"/>
        <v>30500</v>
      </c>
      <c r="I128" s="50">
        <f t="shared" si="3"/>
        <v>1080</v>
      </c>
      <c r="K128" s="48">
        <v>108</v>
      </c>
    </row>
    <row r="129" spans="8:11">
      <c r="H129" s="50">
        <f t="shared" si="4"/>
        <v>30750</v>
      </c>
      <c r="I129" s="50">
        <f t="shared" si="3"/>
        <v>1090</v>
      </c>
      <c r="K129" s="48">
        <v>109</v>
      </c>
    </row>
    <row r="130" spans="8:11">
      <c r="H130" s="50">
        <f t="shared" si="4"/>
        <v>31000</v>
      </c>
      <c r="I130" s="50">
        <f t="shared" si="3"/>
        <v>1100</v>
      </c>
      <c r="K130" s="48">
        <v>110</v>
      </c>
    </row>
    <row r="131" spans="8:11">
      <c r="H131" s="50">
        <f t="shared" si="4"/>
        <v>31250</v>
      </c>
      <c r="I131" s="50">
        <f t="shared" si="3"/>
        <v>1110</v>
      </c>
      <c r="K131" s="48">
        <v>111</v>
      </c>
    </row>
    <row r="132" spans="8:11">
      <c r="H132" s="50">
        <f t="shared" si="4"/>
        <v>31500</v>
      </c>
      <c r="I132" s="50">
        <f t="shared" si="3"/>
        <v>1120</v>
      </c>
      <c r="K132" s="48">
        <v>112</v>
      </c>
    </row>
    <row r="133" spans="8:11">
      <c r="H133" s="50">
        <f t="shared" si="4"/>
        <v>31750</v>
      </c>
      <c r="I133" s="50">
        <f t="shared" si="3"/>
        <v>1130</v>
      </c>
      <c r="K133" s="48">
        <v>113</v>
      </c>
    </row>
    <row r="134" spans="8:11">
      <c r="H134" s="50">
        <f t="shared" si="4"/>
        <v>32000</v>
      </c>
      <c r="I134" s="50">
        <f t="shared" si="3"/>
        <v>1140</v>
      </c>
      <c r="K134" s="48">
        <v>114</v>
      </c>
    </row>
    <row r="135" spans="8:11">
      <c r="H135" s="50">
        <f t="shared" si="4"/>
        <v>32250</v>
      </c>
      <c r="I135" s="50">
        <f t="shared" ref="I135:I198" si="5">IF(I$5=0,1000*K135/100,$I$5*K135/100)</f>
        <v>1150</v>
      </c>
      <c r="K135" s="48">
        <v>115</v>
      </c>
    </row>
    <row r="136" spans="8:11">
      <c r="H136" s="50">
        <f t="shared" si="4"/>
        <v>32500</v>
      </c>
      <c r="I136" s="50">
        <f t="shared" si="5"/>
        <v>1160</v>
      </c>
      <c r="K136" s="48">
        <v>116</v>
      </c>
    </row>
    <row r="137" spans="8:11">
      <c r="H137" s="50">
        <f t="shared" si="4"/>
        <v>32750</v>
      </c>
      <c r="I137" s="50">
        <f t="shared" si="5"/>
        <v>1170</v>
      </c>
      <c r="K137" s="48">
        <v>117</v>
      </c>
    </row>
    <row r="138" spans="8:11">
      <c r="H138" s="50">
        <f t="shared" si="4"/>
        <v>33000</v>
      </c>
      <c r="I138" s="50">
        <f t="shared" si="5"/>
        <v>1180</v>
      </c>
      <c r="K138" s="48">
        <v>118</v>
      </c>
    </row>
    <row r="139" spans="8:11">
      <c r="H139" s="50">
        <f t="shared" si="4"/>
        <v>33250</v>
      </c>
      <c r="I139" s="50">
        <f t="shared" si="5"/>
        <v>1190</v>
      </c>
      <c r="K139" s="48">
        <v>119</v>
      </c>
    </row>
    <row r="140" spans="8:11">
      <c r="H140" s="50">
        <f t="shared" si="4"/>
        <v>33500</v>
      </c>
      <c r="I140" s="50">
        <f t="shared" si="5"/>
        <v>1200</v>
      </c>
      <c r="K140" s="48">
        <v>120</v>
      </c>
    </row>
    <row r="141" spans="8:11">
      <c r="H141" s="50">
        <f t="shared" si="4"/>
        <v>33750</v>
      </c>
      <c r="I141" s="50">
        <f t="shared" si="5"/>
        <v>1210</v>
      </c>
      <c r="K141" s="48">
        <v>121</v>
      </c>
    </row>
    <row r="142" spans="8:11">
      <c r="H142" s="50">
        <f t="shared" si="4"/>
        <v>34000</v>
      </c>
      <c r="I142" s="50">
        <f t="shared" si="5"/>
        <v>1220</v>
      </c>
      <c r="K142" s="48">
        <v>122</v>
      </c>
    </row>
    <row r="143" spans="8:11">
      <c r="H143" s="50">
        <f t="shared" si="4"/>
        <v>34250</v>
      </c>
      <c r="I143" s="50">
        <f t="shared" si="5"/>
        <v>1230</v>
      </c>
      <c r="K143" s="48">
        <v>123</v>
      </c>
    </row>
    <row r="144" spans="8:11">
      <c r="H144" s="50">
        <f t="shared" si="4"/>
        <v>34500</v>
      </c>
      <c r="I144" s="50">
        <f t="shared" si="5"/>
        <v>1240</v>
      </c>
      <c r="K144" s="48">
        <v>124</v>
      </c>
    </row>
    <row r="145" spans="8:11">
      <c r="H145" s="50">
        <f t="shared" si="4"/>
        <v>34750</v>
      </c>
      <c r="I145" s="50">
        <f t="shared" si="5"/>
        <v>1250</v>
      </c>
      <c r="K145" s="48">
        <v>125</v>
      </c>
    </row>
    <row r="146" spans="8:11">
      <c r="H146" s="50">
        <f t="shared" si="4"/>
        <v>35000</v>
      </c>
      <c r="I146" s="50">
        <f t="shared" si="5"/>
        <v>1260</v>
      </c>
      <c r="K146" s="48">
        <v>126</v>
      </c>
    </row>
    <row r="147" spans="8:11">
      <c r="H147" s="50">
        <f t="shared" si="4"/>
        <v>35250</v>
      </c>
      <c r="I147" s="50">
        <f t="shared" si="5"/>
        <v>1270</v>
      </c>
      <c r="K147" s="48">
        <v>127</v>
      </c>
    </row>
    <row r="148" spans="8:11">
      <c r="H148" s="50">
        <f t="shared" si="4"/>
        <v>35500</v>
      </c>
      <c r="I148" s="50">
        <f t="shared" si="5"/>
        <v>1280</v>
      </c>
      <c r="K148" s="48">
        <v>128</v>
      </c>
    </row>
    <row r="149" spans="8:11">
      <c r="H149" s="50">
        <f t="shared" si="4"/>
        <v>35750</v>
      </c>
      <c r="I149" s="50">
        <f t="shared" si="5"/>
        <v>1290</v>
      </c>
      <c r="K149" s="48">
        <v>129</v>
      </c>
    </row>
    <row r="150" spans="8:11">
      <c r="H150" s="50">
        <f t="shared" ref="H150:H213" si="6">$H$5*K164/100</f>
        <v>36000</v>
      </c>
      <c r="I150" s="50">
        <f t="shared" si="5"/>
        <v>1300</v>
      </c>
      <c r="K150" s="48">
        <v>130</v>
      </c>
    </row>
    <row r="151" spans="8:11">
      <c r="H151" s="50">
        <f t="shared" si="6"/>
        <v>36250</v>
      </c>
      <c r="I151" s="50">
        <f t="shared" si="5"/>
        <v>1310</v>
      </c>
      <c r="K151" s="48">
        <v>131</v>
      </c>
    </row>
    <row r="152" spans="8:11">
      <c r="H152" s="50">
        <f t="shared" si="6"/>
        <v>36500</v>
      </c>
      <c r="I152" s="50">
        <f t="shared" si="5"/>
        <v>1320</v>
      </c>
      <c r="K152" s="48">
        <v>132</v>
      </c>
    </row>
    <row r="153" spans="8:11">
      <c r="H153" s="50">
        <f t="shared" si="6"/>
        <v>36750</v>
      </c>
      <c r="I153" s="50">
        <f t="shared" si="5"/>
        <v>1330</v>
      </c>
      <c r="K153" s="48">
        <v>133</v>
      </c>
    </row>
    <row r="154" spans="8:11">
      <c r="H154" s="50">
        <f t="shared" si="6"/>
        <v>37000</v>
      </c>
      <c r="I154" s="50">
        <f t="shared" si="5"/>
        <v>1340</v>
      </c>
      <c r="K154" s="48">
        <v>134</v>
      </c>
    </row>
    <row r="155" spans="8:11">
      <c r="H155" s="50">
        <f t="shared" si="6"/>
        <v>37250</v>
      </c>
      <c r="I155" s="50">
        <f t="shared" si="5"/>
        <v>1350</v>
      </c>
      <c r="K155" s="48">
        <v>135</v>
      </c>
    </row>
    <row r="156" spans="8:11">
      <c r="H156" s="50">
        <f t="shared" si="6"/>
        <v>37500</v>
      </c>
      <c r="I156" s="50">
        <f t="shared" si="5"/>
        <v>1360</v>
      </c>
      <c r="K156" s="48">
        <v>136</v>
      </c>
    </row>
    <row r="157" spans="8:11">
      <c r="H157" s="50">
        <f t="shared" si="6"/>
        <v>37750</v>
      </c>
      <c r="I157" s="50">
        <f t="shared" si="5"/>
        <v>1370</v>
      </c>
      <c r="K157" s="48">
        <v>137</v>
      </c>
    </row>
    <row r="158" spans="8:11">
      <c r="H158" s="50">
        <f t="shared" si="6"/>
        <v>38000</v>
      </c>
      <c r="I158" s="50">
        <f t="shared" si="5"/>
        <v>1380</v>
      </c>
      <c r="K158" s="48">
        <v>138</v>
      </c>
    </row>
    <row r="159" spans="8:11">
      <c r="H159" s="50">
        <f t="shared" si="6"/>
        <v>38250</v>
      </c>
      <c r="I159" s="50">
        <f t="shared" si="5"/>
        <v>1390</v>
      </c>
      <c r="K159" s="48">
        <v>139</v>
      </c>
    </row>
    <row r="160" spans="8:11">
      <c r="H160" s="50">
        <f t="shared" si="6"/>
        <v>38500</v>
      </c>
      <c r="I160" s="50">
        <f t="shared" si="5"/>
        <v>1400</v>
      </c>
      <c r="K160" s="48">
        <v>140</v>
      </c>
    </row>
    <row r="161" spans="8:11">
      <c r="H161" s="50">
        <f t="shared" si="6"/>
        <v>38750</v>
      </c>
      <c r="I161" s="50">
        <f t="shared" si="5"/>
        <v>1410</v>
      </c>
      <c r="K161" s="48">
        <v>141</v>
      </c>
    </row>
    <row r="162" spans="8:11">
      <c r="H162" s="50">
        <f t="shared" si="6"/>
        <v>39000</v>
      </c>
      <c r="I162" s="50">
        <f t="shared" si="5"/>
        <v>1420</v>
      </c>
      <c r="K162" s="48">
        <v>142</v>
      </c>
    </row>
    <row r="163" spans="8:11">
      <c r="H163" s="50">
        <f t="shared" si="6"/>
        <v>39250</v>
      </c>
      <c r="I163" s="50">
        <f t="shared" si="5"/>
        <v>1430</v>
      </c>
      <c r="K163" s="48">
        <v>143</v>
      </c>
    </row>
    <row r="164" spans="8:11">
      <c r="H164" s="50">
        <f t="shared" si="6"/>
        <v>39500</v>
      </c>
      <c r="I164" s="50">
        <f t="shared" si="5"/>
        <v>1440</v>
      </c>
      <c r="K164" s="48">
        <v>144</v>
      </c>
    </row>
    <row r="165" spans="8:11">
      <c r="H165" s="50">
        <f t="shared" si="6"/>
        <v>39750</v>
      </c>
      <c r="I165" s="50">
        <f t="shared" si="5"/>
        <v>1450</v>
      </c>
      <c r="K165" s="48">
        <v>145</v>
      </c>
    </row>
    <row r="166" spans="8:11">
      <c r="H166" s="50">
        <f t="shared" si="6"/>
        <v>40000</v>
      </c>
      <c r="I166" s="50">
        <f t="shared" si="5"/>
        <v>1460</v>
      </c>
      <c r="K166" s="48">
        <v>146</v>
      </c>
    </row>
    <row r="167" spans="8:11">
      <c r="H167" s="50">
        <f t="shared" si="6"/>
        <v>40250</v>
      </c>
      <c r="I167" s="50">
        <f t="shared" si="5"/>
        <v>1470</v>
      </c>
      <c r="K167" s="48">
        <v>147</v>
      </c>
    </row>
    <row r="168" spans="8:11">
      <c r="H168" s="50">
        <f t="shared" si="6"/>
        <v>40500</v>
      </c>
      <c r="I168" s="50">
        <f t="shared" si="5"/>
        <v>1480</v>
      </c>
      <c r="K168" s="48">
        <v>148</v>
      </c>
    </row>
    <row r="169" spans="8:11">
      <c r="H169" s="50">
        <f t="shared" si="6"/>
        <v>40750</v>
      </c>
      <c r="I169" s="50">
        <f t="shared" si="5"/>
        <v>1490</v>
      </c>
      <c r="K169" s="48">
        <v>149</v>
      </c>
    </row>
    <row r="170" spans="8:11">
      <c r="H170" s="50">
        <f t="shared" si="6"/>
        <v>41000</v>
      </c>
      <c r="I170" s="50">
        <f t="shared" si="5"/>
        <v>1500</v>
      </c>
      <c r="K170" s="48">
        <v>150</v>
      </c>
    </row>
    <row r="171" spans="8:11">
      <c r="H171" s="50">
        <f t="shared" si="6"/>
        <v>41250</v>
      </c>
      <c r="I171" s="50">
        <f t="shared" si="5"/>
        <v>1510</v>
      </c>
      <c r="K171" s="48">
        <v>151</v>
      </c>
    </row>
    <row r="172" spans="8:11">
      <c r="H172" s="50">
        <f t="shared" si="6"/>
        <v>41500</v>
      </c>
      <c r="I172" s="50">
        <f t="shared" si="5"/>
        <v>1520</v>
      </c>
      <c r="K172" s="48">
        <v>152</v>
      </c>
    </row>
    <row r="173" spans="8:11">
      <c r="H173" s="50">
        <f t="shared" si="6"/>
        <v>41750</v>
      </c>
      <c r="I173" s="50">
        <f t="shared" si="5"/>
        <v>1530</v>
      </c>
      <c r="K173" s="48">
        <v>153</v>
      </c>
    </row>
    <row r="174" spans="8:11">
      <c r="H174" s="50">
        <f t="shared" si="6"/>
        <v>42000</v>
      </c>
      <c r="I174" s="50">
        <f t="shared" si="5"/>
        <v>1540</v>
      </c>
      <c r="K174" s="48">
        <v>154</v>
      </c>
    </row>
    <row r="175" spans="8:11">
      <c r="H175" s="50">
        <f t="shared" si="6"/>
        <v>42250</v>
      </c>
      <c r="I175" s="50">
        <f t="shared" si="5"/>
        <v>1550</v>
      </c>
      <c r="K175" s="48">
        <v>155</v>
      </c>
    </row>
    <row r="176" spans="8:11">
      <c r="H176" s="50">
        <f t="shared" si="6"/>
        <v>42500</v>
      </c>
      <c r="I176" s="50">
        <f t="shared" si="5"/>
        <v>1560</v>
      </c>
      <c r="K176" s="48">
        <v>156</v>
      </c>
    </row>
    <row r="177" spans="8:11">
      <c r="H177" s="50">
        <f t="shared" si="6"/>
        <v>42750</v>
      </c>
      <c r="I177" s="50">
        <f t="shared" si="5"/>
        <v>1570</v>
      </c>
      <c r="K177" s="48">
        <v>157</v>
      </c>
    </row>
    <row r="178" spans="8:11">
      <c r="H178" s="50">
        <f t="shared" si="6"/>
        <v>43000</v>
      </c>
      <c r="I178" s="50">
        <f t="shared" si="5"/>
        <v>1580</v>
      </c>
      <c r="K178" s="48">
        <v>158</v>
      </c>
    </row>
    <row r="179" spans="8:11">
      <c r="H179" s="50">
        <f t="shared" si="6"/>
        <v>43250</v>
      </c>
      <c r="I179" s="50">
        <f t="shared" si="5"/>
        <v>1590</v>
      </c>
      <c r="K179" s="48">
        <v>159</v>
      </c>
    </row>
    <row r="180" spans="8:11">
      <c r="H180" s="50">
        <f t="shared" si="6"/>
        <v>43500</v>
      </c>
      <c r="I180" s="50">
        <f t="shared" si="5"/>
        <v>1600</v>
      </c>
      <c r="K180" s="48">
        <v>160</v>
      </c>
    </row>
    <row r="181" spans="8:11">
      <c r="H181" s="50">
        <f t="shared" si="6"/>
        <v>43750</v>
      </c>
      <c r="I181" s="50">
        <f t="shared" si="5"/>
        <v>1610</v>
      </c>
      <c r="K181" s="48">
        <v>161</v>
      </c>
    </row>
    <row r="182" spans="8:11">
      <c r="H182" s="50">
        <f t="shared" si="6"/>
        <v>44000</v>
      </c>
      <c r="I182" s="50">
        <f t="shared" si="5"/>
        <v>1620</v>
      </c>
      <c r="K182" s="48">
        <v>162</v>
      </c>
    </row>
    <row r="183" spans="8:11">
      <c r="H183" s="50">
        <f t="shared" si="6"/>
        <v>44250</v>
      </c>
      <c r="I183" s="50">
        <f t="shared" si="5"/>
        <v>1630</v>
      </c>
      <c r="K183" s="48">
        <v>163</v>
      </c>
    </row>
    <row r="184" spans="8:11">
      <c r="H184" s="50">
        <f t="shared" si="6"/>
        <v>44500</v>
      </c>
      <c r="I184" s="50">
        <f t="shared" si="5"/>
        <v>1640</v>
      </c>
      <c r="K184" s="48">
        <v>164</v>
      </c>
    </row>
    <row r="185" spans="8:11">
      <c r="H185" s="50">
        <f t="shared" si="6"/>
        <v>44750</v>
      </c>
      <c r="I185" s="50">
        <f t="shared" si="5"/>
        <v>1650</v>
      </c>
      <c r="K185" s="48">
        <v>165</v>
      </c>
    </row>
    <row r="186" spans="8:11">
      <c r="H186" s="50">
        <f t="shared" si="6"/>
        <v>45000</v>
      </c>
      <c r="I186" s="50">
        <f t="shared" si="5"/>
        <v>1660</v>
      </c>
      <c r="K186" s="48">
        <v>166</v>
      </c>
    </row>
    <row r="187" spans="8:11">
      <c r="H187" s="50">
        <f t="shared" si="6"/>
        <v>45250</v>
      </c>
      <c r="I187" s="50">
        <f t="shared" si="5"/>
        <v>1670</v>
      </c>
      <c r="K187" s="48">
        <v>167</v>
      </c>
    </row>
    <row r="188" spans="8:11">
      <c r="H188" s="50">
        <f t="shared" si="6"/>
        <v>45500</v>
      </c>
      <c r="I188" s="50">
        <f t="shared" si="5"/>
        <v>1680</v>
      </c>
      <c r="K188" s="48">
        <v>168</v>
      </c>
    </row>
    <row r="189" spans="8:11">
      <c r="H189" s="50">
        <f t="shared" si="6"/>
        <v>45750</v>
      </c>
      <c r="I189" s="50">
        <f t="shared" si="5"/>
        <v>1690</v>
      </c>
      <c r="K189" s="48">
        <v>169</v>
      </c>
    </row>
    <row r="190" spans="8:11">
      <c r="H190" s="50">
        <f t="shared" si="6"/>
        <v>46000</v>
      </c>
      <c r="I190" s="50">
        <f t="shared" si="5"/>
        <v>1700</v>
      </c>
      <c r="K190" s="48">
        <v>170</v>
      </c>
    </row>
    <row r="191" spans="8:11">
      <c r="H191" s="50">
        <f t="shared" si="6"/>
        <v>46250</v>
      </c>
      <c r="I191" s="50">
        <f t="shared" si="5"/>
        <v>1710</v>
      </c>
      <c r="K191" s="48">
        <v>171</v>
      </c>
    </row>
    <row r="192" spans="8:11">
      <c r="H192" s="50">
        <f t="shared" si="6"/>
        <v>46500</v>
      </c>
      <c r="I192" s="50">
        <f t="shared" si="5"/>
        <v>1720</v>
      </c>
      <c r="K192" s="48">
        <v>172</v>
      </c>
    </row>
    <row r="193" spans="8:11">
      <c r="H193" s="50">
        <f t="shared" si="6"/>
        <v>46750</v>
      </c>
      <c r="I193" s="50">
        <f t="shared" si="5"/>
        <v>1730</v>
      </c>
      <c r="K193" s="48">
        <v>173</v>
      </c>
    </row>
    <row r="194" spans="8:11">
      <c r="H194" s="50">
        <f t="shared" si="6"/>
        <v>47000</v>
      </c>
      <c r="I194" s="50">
        <f t="shared" si="5"/>
        <v>1740</v>
      </c>
      <c r="K194" s="48">
        <v>174</v>
      </c>
    </row>
    <row r="195" spans="8:11">
      <c r="H195" s="50">
        <f t="shared" si="6"/>
        <v>47250</v>
      </c>
      <c r="I195" s="50">
        <f t="shared" si="5"/>
        <v>1750</v>
      </c>
      <c r="K195" s="48">
        <v>175</v>
      </c>
    </row>
    <row r="196" spans="8:11">
      <c r="H196" s="50">
        <f t="shared" si="6"/>
        <v>47500</v>
      </c>
      <c r="I196" s="50">
        <f t="shared" si="5"/>
        <v>1760</v>
      </c>
      <c r="K196" s="48">
        <v>176</v>
      </c>
    </row>
    <row r="197" spans="8:11">
      <c r="H197" s="50">
        <f t="shared" si="6"/>
        <v>47750</v>
      </c>
      <c r="I197" s="50">
        <f t="shared" si="5"/>
        <v>1770</v>
      </c>
      <c r="K197" s="48">
        <v>177</v>
      </c>
    </row>
    <row r="198" spans="8:11">
      <c r="H198" s="50">
        <f t="shared" si="6"/>
        <v>48000</v>
      </c>
      <c r="I198" s="50">
        <f t="shared" si="5"/>
        <v>1780</v>
      </c>
      <c r="K198" s="48">
        <v>178</v>
      </c>
    </row>
    <row r="199" spans="8:11">
      <c r="H199" s="50">
        <f t="shared" si="6"/>
        <v>48250</v>
      </c>
      <c r="I199" s="50">
        <f t="shared" ref="I199:I250" si="7">IF(I$5=0,1000*K199/100,$I$5*K199/100)</f>
        <v>1790</v>
      </c>
      <c r="K199" s="48">
        <v>179</v>
      </c>
    </row>
    <row r="200" spans="8:11">
      <c r="H200" s="50">
        <f t="shared" si="6"/>
        <v>48500</v>
      </c>
      <c r="I200" s="50">
        <f t="shared" si="7"/>
        <v>1800</v>
      </c>
      <c r="K200" s="48">
        <v>180</v>
      </c>
    </row>
    <row r="201" spans="8:11">
      <c r="H201" s="50">
        <f t="shared" si="6"/>
        <v>48750</v>
      </c>
      <c r="I201" s="50">
        <f t="shared" si="7"/>
        <v>1810</v>
      </c>
      <c r="K201" s="48">
        <v>181</v>
      </c>
    </row>
    <row r="202" spans="8:11">
      <c r="H202" s="50">
        <f t="shared" si="6"/>
        <v>49000</v>
      </c>
      <c r="I202" s="50">
        <f t="shared" si="7"/>
        <v>1820</v>
      </c>
      <c r="K202" s="48">
        <v>182</v>
      </c>
    </row>
    <row r="203" spans="8:11">
      <c r="H203" s="50">
        <f t="shared" si="6"/>
        <v>49250</v>
      </c>
      <c r="I203" s="50">
        <f t="shared" si="7"/>
        <v>1830</v>
      </c>
      <c r="K203" s="48">
        <v>183</v>
      </c>
    </row>
    <row r="204" spans="8:11">
      <c r="H204" s="50">
        <f t="shared" si="6"/>
        <v>49500</v>
      </c>
      <c r="I204" s="50">
        <f t="shared" si="7"/>
        <v>1840</v>
      </c>
      <c r="K204" s="48">
        <v>184</v>
      </c>
    </row>
    <row r="205" spans="8:11">
      <c r="H205" s="50">
        <f t="shared" si="6"/>
        <v>49750</v>
      </c>
      <c r="I205" s="50">
        <f t="shared" si="7"/>
        <v>1850</v>
      </c>
      <c r="K205" s="48">
        <v>185</v>
      </c>
    </row>
    <row r="206" spans="8:11">
      <c r="H206" s="50">
        <f t="shared" si="6"/>
        <v>50000</v>
      </c>
      <c r="I206" s="50">
        <f t="shared" si="7"/>
        <v>1860</v>
      </c>
      <c r="K206" s="48">
        <v>186</v>
      </c>
    </row>
    <row r="207" spans="8:11">
      <c r="H207" s="50">
        <f t="shared" si="6"/>
        <v>52500</v>
      </c>
      <c r="I207" s="50">
        <f t="shared" si="7"/>
        <v>1870</v>
      </c>
      <c r="K207" s="48">
        <v>187</v>
      </c>
    </row>
    <row r="208" spans="8:11">
      <c r="H208" s="50">
        <f t="shared" si="6"/>
        <v>55000</v>
      </c>
      <c r="I208" s="50">
        <f t="shared" si="7"/>
        <v>1880</v>
      </c>
      <c r="K208" s="48">
        <v>188</v>
      </c>
    </row>
    <row r="209" spans="8:11">
      <c r="H209" s="50">
        <f t="shared" si="6"/>
        <v>57500</v>
      </c>
      <c r="I209" s="50">
        <f t="shared" si="7"/>
        <v>1890</v>
      </c>
      <c r="K209" s="48">
        <v>189</v>
      </c>
    </row>
    <row r="210" spans="8:11">
      <c r="H210" s="50">
        <f t="shared" si="6"/>
        <v>60000</v>
      </c>
      <c r="I210" s="50">
        <f t="shared" si="7"/>
        <v>1900</v>
      </c>
      <c r="K210" s="48">
        <v>190</v>
      </c>
    </row>
    <row r="211" spans="8:11">
      <c r="H211" s="50">
        <f t="shared" si="6"/>
        <v>62500</v>
      </c>
      <c r="I211" s="50">
        <f t="shared" si="7"/>
        <v>1910</v>
      </c>
      <c r="K211" s="48">
        <v>191</v>
      </c>
    </row>
    <row r="212" spans="8:11">
      <c r="H212" s="50">
        <f t="shared" si="6"/>
        <v>65000</v>
      </c>
      <c r="I212" s="50">
        <f t="shared" si="7"/>
        <v>1920</v>
      </c>
      <c r="K212" s="48">
        <v>192</v>
      </c>
    </row>
    <row r="213" spans="8:11">
      <c r="H213" s="50">
        <f t="shared" si="6"/>
        <v>67500</v>
      </c>
      <c r="I213" s="50">
        <f t="shared" si="7"/>
        <v>1930</v>
      </c>
      <c r="K213" s="48">
        <v>193</v>
      </c>
    </row>
    <row r="214" spans="8:11">
      <c r="H214" s="50">
        <f t="shared" ref="H214:H236" si="8">$H$5*K228/100</f>
        <v>70000</v>
      </c>
      <c r="I214" s="50">
        <f t="shared" si="7"/>
        <v>1940</v>
      </c>
      <c r="K214" s="48">
        <v>194</v>
      </c>
    </row>
    <row r="215" spans="8:11">
      <c r="H215" s="50">
        <f t="shared" si="8"/>
        <v>72500</v>
      </c>
      <c r="I215" s="50">
        <f t="shared" si="7"/>
        <v>1950</v>
      </c>
      <c r="K215" s="48">
        <v>195</v>
      </c>
    </row>
    <row r="216" spans="8:11">
      <c r="H216" s="50">
        <f t="shared" si="8"/>
        <v>75000</v>
      </c>
      <c r="I216" s="50">
        <f t="shared" si="7"/>
        <v>1960</v>
      </c>
      <c r="K216" s="48">
        <v>196</v>
      </c>
    </row>
    <row r="217" spans="8:11">
      <c r="H217" s="50">
        <f t="shared" si="8"/>
        <v>77500</v>
      </c>
      <c r="I217" s="50">
        <f t="shared" si="7"/>
        <v>1970</v>
      </c>
      <c r="K217" s="48">
        <v>197</v>
      </c>
    </row>
    <row r="218" spans="8:11">
      <c r="H218" s="50">
        <f t="shared" si="8"/>
        <v>80000</v>
      </c>
      <c r="I218" s="50">
        <f t="shared" si="7"/>
        <v>1980</v>
      </c>
      <c r="K218" s="48">
        <v>198</v>
      </c>
    </row>
    <row r="219" spans="8:11">
      <c r="H219" s="50">
        <f t="shared" si="8"/>
        <v>82500</v>
      </c>
      <c r="I219" s="50">
        <f t="shared" si="7"/>
        <v>1990</v>
      </c>
      <c r="K219" s="48">
        <v>199</v>
      </c>
    </row>
    <row r="220" spans="8:11">
      <c r="H220" s="50">
        <f t="shared" si="8"/>
        <v>85000</v>
      </c>
      <c r="I220" s="50">
        <f t="shared" si="7"/>
        <v>2000</v>
      </c>
      <c r="K220" s="48">
        <v>200</v>
      </c>
    </row>
    <row r="221" spans="8:11">
      <c r="H221" s="50">
        <f t="shared" si="8"/>
        <v>87500</v>
      </c>
      <c r="I221" s="50">
        <f t="shared" si="7"/>
        <v>2100</v>
      </c>
      <c r="K221" s="48">
        <v>210</v>
      </c>
    </row>
    <row r="222" spans="8:11">
      <c r="H222" s="50">
        <f t="shared" si="8"/>
        <v>90000</v>
      </c>
      <c r="I222" s="50">
        <f t="shared" si="7"/>
        <v>2200</v>
      </c>
      <c r="K222" s="48">
        <v>220</v>
      </c>
    </row>
    <row r="223" spans="8:11">
      <c r="H223" s="50">
        <f t="shared" si="8"/>
        <v>92500</v>
      </c>
      <c r="I223" s="50">
        <f t="shared" si="7"/>
        <v>2300</v>
      </c>
      <c r="K223" s="48">
        <v>230</v>
      </c>
    </row>
    <row r="224" spans="8:11">
      <c r="H224" s="50">
        <f t="shared" si="8"/>
        <v>95000</v>
      </c>
      <c r="I224" s="50">
        <f t="shared" si="7"/>
        <v>2400</v>
      </c>
      <c r="K224" s="48">
        <v>240</v>
      </c>
    </row>
    <row r="225" spans="8:11">
      <c r="H225" s="50">
        <f t="shared" si="8"/>
        <v>97500</v>
      </c>
      <c r="I225" s="50">
        <f t="shared" si="7"/>
        <v>2500</v>
      </c>
      <c r="K225" s="48">
        <v>250</v>
      </c>
    </row>
    <row r="226" spans="8:11">
      <c r="H226" s="50">
        <f t="shared" si="8"/>
        <v>100000</v>
      </c>
      <c r="I226" s="50">
        <f t="shared" si="7"/>
        <v>2600</v>
      </c>
      <c r="K226" s="48">
        <v>260</v>
      </c>
    </row>
    <row r="227" spans="8:11">
      <c r="H227" s="50">
        <f t="shared" si="8"/>
        <v>102500</v>
      </c>
      <c r="I227" s="50">
        <f t="shared" si="7"/>
        <v>2700</v>
      </c>
      <c r="K227" s="48">
        <v>270</v>
      </c>
    </row>
    <row r="228" spans="8:11">
      <c r="H228" s="50">
        <f t="shared" si="8"/>
        <v>105000</v>
      </c>
      <c r="I228" s="50">
        <f t="shared" si="7"/>
        <v>2800</v>
      </c>
      <c r="K228" s="48">
        <v>280</v>
      </c>
    </row>
    <row r="229" spans="8:11">
      <c r="H229" s="50">
        <f t="shared" si="8"/>
        <v>107500</v>
      </c>
      <c r="I229" s="50">
        <f t="shared" si="7"/>
        <v>2900</v>
      </c>
      <c r="K229" s="48">
        <v>290</v>
      </c>
    </row>
    <row r="230" spans="8:11">
      <c r="H230" s="50">
        <f t="shared" si="8"/>
        <v>110000</v>
      </c>
      <c r="I230" s="50">
        <f t="shared" si="7"/>
        <v>3000</v>
      </c>
      <c r="K230" s="48">
        <v>300</v>
      </c>
    </row>
    <row r="231" spans="8:11">
      <c r="H231" s="50">
        <f t="shared" si="8"/>
        <v>112500</v>
      </c>
      <c r="I231" s="50">
        <f t="shared" si="7"/>
        <v>3100</v>
      </c>
      <c r="K231" s="48">
        <v>310</v>
      </c>
    </row>
    <row r="232" spans="8:11">
      <c r="H232" s="50">
        <f t="shared" si="8"/>
        <v>115000</v>
      </c>
      <c r="I232" s="50">
        <f t="shared" si="7"/>
        <v>3200</v>
      </c>
      <c r="K232" s="48">
        <v>320</v>
      </c>
    </row>
    <row r="233" spans="8:11">
      <c r="H233" s="50">
        <f t="shared" si="8"/>
        <v>117500</v>
      </c>
      <c r="I233" s="50">
        <f t="shared" si="7"/>
        <v>3300</v>
      </c>
      <c r="K233" s="48">
        <v>330</v>
      </c>
    </row>
    <row r="234" spans="8:11">
      <c r="H234" s="50">
        <f t="shared" si="8"/>
        <v>120000</v>
      </c>
      <c r="I234" s="50">
        <f t="shared" si="7"/>
        <v>3400</v>
      </c>
      <c r="K234" s="48">
        <v>340</v>
      </c>
    </row>
    <row r="235" spans="8:11">
      <c r="H235" s="50">
        <f t="shared" si="8"/>
        <v>122500</v>
      </c>
      <c r="I235" s="50">
        <f t="shared" si="7"/>
        <v>3500</v>
      </c>
      <c r="K235" s="48">
        <v>350</v>
      </c>
    </row>
    <row r="236" spans="8:11">
      <c r="H236" s="50">
        <f t="shared" si="8"/>
        <v>125000</v>
      </c>
      <c r="I236" s="50">
        <f t="shared" si="7"/>
        <v>3600</v>
      </c>
      <c r="K236" s="48">
        <v>360</v>
      </c>
    </row>
    <row r="237" spans="8:11">
      <c r="I237" s="50">
        <f t="shared" si="7"/>
        <v>3700</v>
      </c>
      <c r="K237" s="48">
        <v>370</v>
      </c>
    </row>
    <row r="238" spans="8:11">
      <c r="I238" s="50">
        <f t="shared" si="7"/>
        <v>3800</v>
      </c>
      <c r="K238" s="48">
        <v>380</v>
      </c>
    </row>
    <row r="239" spans="8:11">
      <c r="I239" s="50">
        <f t="shared" si="7"/>
        <v>3900</v>
      </c>
      <c r="K239" s="48">
        <v>390</v>
      </c>
    </row>
    <row r="240" spans="8:11">
      <c r="I240" s="50">
        <f t="shared" si="7"/>
        <v>4000</v>
      </c>
      <c r="K240" s="48">
        <v>400</v>
      </c>
    </row>
    <row r="241" spans="9:11">
      <c r="I241" s="50">
        <f t="shared" si="7"/>
        <v>4100</v>
      </c>
      <c r="K241" s="48">
        <v>410</v>
      </c>
    </row>
    <row r="242" spans="9:11">
      <c r="I242" s="50">
        <f t="shared" si="7"/>
        <v>4200</v>
      </c>
      <c r="K242" s="48">
        <v>420</v>
      </c>
    </row>
    <row r="243" spans="9:11">
      <c r="I243" s="50">
        <f t="shared" si="7"/>
        <v>4300</v>
      </c>
      <c r="K243" s="48">
        <v>430</v>
      </c>
    </row>
    <row r="244" spans="9:11">
      <c r="I244" s="50">
        <f t="shared" si="7"/>
        <v>4400</v>
      </c>
      <c r="K244" s="48">
        <v>440</v>
      </c>
    </row>
    <row r="245" spans="9:11">
      <c r="I245" s="50">
        <f t="shared" si="7"/>
        <v>4500</v>
      </c>
      <c r="K245" s="48">
        <v>450</v>
      </c>
    </row>
    <row r="246" spans="9:11">
      <c r="I246" s="50">
        <f t="shared" si="7"/>
        <v>4600</v>
      </c>
      <c r="K246" s="48">
        <v>460</v>
      </c>
    </row>
    <row r="247" spans="9:11">
      <c r="I247" s="50">
        <f t="shared" si="7"/>
        <v>4700</v>
      </c>
      <c r="K247" s="48">
        <v>470</v>
      </c>
    </row>
    <row r="248" spans="9:11">
      <c r="I248" s="50">
        <f t="shared" si="7"/>
        <v>4800</v>
      </c>
      <c r="K248" s="48">
        <v>480</v>
      </c>
    </row>
    <row r="249" spans="9:11">
      <c r="I249" s="50">
        <f t="shared" si="7"/>
        <v>4900</v>
      </c>
      <c r="K249" s="48">
        <v>490</v>
      </c>
    </row>
    <row r="250" spans="9:11">
      <c r="I250" s="50">
        <f t="shared" si="7"/>
        <v>5000</v>
      </c>
      <c r="K250" s="48">
        <v>500</v>
      </c>
    </row>
  </sheetData>
  <sheetProtection password="CB39" sheet="1" objects="1" scenarios="1" selectLockedCells="1"/>
  <dataConsolidate/>
  <mergeCells count="2">
    <mergeCell ref="B2:C2"/>
    <mergeCell ref="B36:C52"/>
  </mergeCells>
  <dataValidations count="6">
    <dataValidation type="list" allowBlank="1" showInputMessage="1" showErrorMessage="1" prompt="Endring av periode gjøres i fanen &quot;Forutsetninger&quot;" sqref="C5">
      <formula1>$C$5</formula1>
    </dataValidation>
    <dataValidation type="list" allowBlank="1" showInputMessage="1" showErrorMessage="1" prompt="Anbefalt verdi er første verdi i listen" sqref="C16">
      <formula1>$H$5:$H$236</formula1>
    </dataValidation>
    <dataValidation type="list" allowBlank="1" showInputMessage="1" showErrorMessage="1" prompt="Anbefalt verdi er første verdi i listen" sqref="C17">
      <formula1>$I$5:$I$250</formula1>
    </dataValidation>
    <dataValidation type="decimal" allowBlank="1" showInputMessage="1" showErrorMessage="1" error="Andelen kan ikke overstige 100 %" prompt="Andel skrives inn i prosent, fra 0 til 100 %_x000a_" sqref="C18">
      <formula1>0</formula1>
      <formula2>1</formula2>
    </dataValidation>
    <dataValidation allowBlank="1" showInputMessage="1" showErrorMessage="1" prompt="Bare relevant med full offentlig finansiering." sqref="C33"/>
    <dataValidation type="list" showInputMessage="1" showErrorMessage="1" prompt="Anbefalt levetid er første verdi i listen." sqref="C19">
      <formula1>$F$5:$F$101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1.xml><?xml version="1.0" encoding="utf-8"?>
<worksheet xmlns="http://schemas.openxmlformats.org/spreadsheetml/2006/main" xmlns:r="http://schemas.openxmlformats.org/officeDocument/2006/relationships">
  <sheetPr codeName="Sheet4"/>
  <dimension ref="A1:F58"/>
  <sheetViews>
    <sheetView workbookViewId="0">
      <selection activeCell="D34" sqref="D34"/>
    </sheetView>
  </sheetViews>
  <sheetFormatPr defaultRowHeight="14.4"/>
  <cols>
    <col min="1" max="1" width="16.44140625" customWidth="1"/>
  </cols>
  <sheetData>
    <row r="1" spans="1:5">
      <c r="A1" s="1" t="s">
        <v>10</v>
      </c>
    </row>
    <row r="2" spans="1:5">
      <c r="A2" t="s">
        <v>10</v>
      </c>
      <c r="B2">
        <f>(1/Diskonteringsrente)*(1-(1/(1+Diskonteringsrente)^Analyseperiode))</f>
        <v>15.622079943650908</v>
      </c>
    </row>
    <row r="3" spans="1:5">
      <c r="A3" s="22" t="s">
        <v>73</v>
      </c>
      <c r="B3">
        <v>260</v>
      </c>
    </row>
    <row r="5" spans="1:5">
      <c r="A5" t="s">
        <v>45</v>
      </c>
    </row>
    <row r="6" spans="1:5">
      <c r="A6">
        <v>0</v>
      </c>
    </row>
    <row r="7" spans="1:5">
      <c r="A7">
        <v>0.3</v>
      </c>
    </row>
    <row r="8" spans="1:5">
      <c r="A8">
        <v>0.5</v>
      </c>
    </row>
    <row r="9" spans="1:5">
      <c r="A9">
        <v>1</v>
      </c>
    </row>
    <row r="10" spans="1:5">
      <c r="A10">
        <v>2</v>
      </c>
    </row>
    <row r="11" spans="1:5">
      <c r="A11">
        <v>3</v>
      </c>
    </row>
    <row r="12" spans="1:5">
      <c r="A12">
        <v>4</v>
      </c>
    </row>
    <row r="13" spans="1:5">
      <c r="A13">
        <v>5</v>
      </c>
      <c r="E13">
        <v>0</v>
      </c>
    </row>
    <row r="14" spans="1:5">
      <c r="A14">
        <v>6</v>
      </c>
    </row>
    <row r="15" spans="1:5">
      <c r="A15">
        <v>7</v>
      </c>
    </row>
    <row r="16" spans="1:5">
      <c r="A16">
        <v>8</v>
      </c>
    </row>
    <row r="17" spans="1:6">
      <c r="A17">
        <v>9</v>
      </c>
      <c r="F17">
        <f>Levetid_tiltak</f>
        <v>9</v>
      </c>
    </row>
    <row r="18" spans="1:6">
      <c r="A18">
        <v>10</v>
      </c>
    </row>
    <row r="19" spans="1:6">
      <c r="A19">
        <v>11</v>
      </c>
    </row>
    <row r="20" spans="1:6">
      <c r="A20">
        <v>12</v>
      </c>
    </row>
    <row r="21" spans="1:6">
      <c r="A21">
        <v>13</v>
      </c>
    </row>
    <row r="22" spans="1:6">
      <c r="A22">
        <v>14</v>
      </c>
    </row>
    <row r="23" spans="1:6">
      <c r="A23">
        <v>15</v>
      </c>
    </row>
    <row r="24" spans="1:6">
      <c r="A24">
        <v>16</v>
      </c>
    </row>
    <row r="25" spans="1:6">
      <c r="A25">
        <v>17</v>
      </c>
    </row>
    <row r="26" spans="1:6">
      <c r="A26">
        <v>18</v>
      </c>
    </row>
    <row r="27" spans="1:6">
      <c r="A27">
        <v>19</v>
      </c>
    </row>
    <row r="28" spans="1:6">
      <c r="A28">
        <v>20</v>
      </c>
    </row>
    <row r="29" spans="1:6">
      <c r="A29">
        <v>21</v>
      </c>
    </row>
    <row r="30" spans="1:6">
      <c r="A30">
        <v>22</v>
      </c>
    </row>
    <row r="31" spans="1:6">
      <c r="A31">
        <v>23</v>
      </c>
    </row>
    <row r="32" spans="1:6">
      <c r="A32">
        <v>24</v>
      </c>
    </row>
    <row r="33" spans="1:1">
      <c r="A33">
        <v>25</v>
      </c>
    </row>
    <row r="34" spans="1:1">
      <c r="A34">
        <v>26</v>
      </c>
    </row>
    <row r="35" spans="1:1">
      <c r="A35">
        <v>27</v>
      </c>
    </row>
    <row r="36" spans="1:1">
      <c r="A36">
        <v>28</v>
      </c>
    </row>
    <row r="37" spans="1:1">
      <c r="A37">
        <v>29</v>
      </c>
    </row>
    <row r="38" spans="1:1">
      <c r="A38">
        <v>30</v>
      </c>
    </row>
    <row r="39" spans="1:1">
      <c r="A39">
        <v>31</v>
      </c>
    </row>
    <row r="40" spans="1:1">
      <c r="A40">
        <v>32</v>
      </c>
    </row>
    <row r="41" spans="1:1">
      <c r="A41">
        <v>33</v>
      </c>
    </row>
    <row r="42" spans="1:1">
      <c r="A42">
        <v>34</v>
      </c>
    </row>
    <row r="43" spans="1:1">
      <c r="A43">
        <v>35</v>
      </c>
    </row>
    <row r="44" spans="1:1">
      <c r="A44">
        <v>36</v>
      </c>
    </row>
    <row r="45" spans="1:1">
      <c r="A45">
        <v>37</v>
      </c>
    </row>
    <row r="46" spans="1:1">
      <c r="A46">
        <v>38</v>
      </c>
    </row>
    <row r="47" spans="1:1">
      <c r="A47">
        <v>39</v>
      </c>
    </row>
    <row r="48" spans="1:1">
      <c r="A48">
        <v>40</v>
      </c>
    </row>
    <row r="49" spans="1:1">
      <c r="A49">
        <v>41</v>
      </c>
    </row>
    <row r="50" spans="1:1">
      <c r="A50">
        <v>42</v>
      </c>
    </row>
    <row r="51" spans="1:1">
      <c r="A51">
        <v>43</v>
      </c>
    </row>
    <row r="52" spans="1:1">
      <c r="A52">
        <v>44</v>
      </c>
    </row>
    <row r="53" spans="1:1">
      <c r="A53">
        <v>45</v>
      </c>
    </row>
    <row r="54" spans="1:1">
      <c r="A54">
        <v>46</v>
      </c>
    </row>
    <row r="55" spans="1:1">
      <c r="A55">
        <v>47</v>
      </c>
    </row>
    <row r="56" spans="1:1">
      <c r="A56">
        <v>48</v>
      </c>
    </row>
    <row r="57" spans="1:1">
      <c r="A57">
        <v>49</v>
      </c>
    </row>
    <row r="58" spans="1:1">
      <c r="A58">
        <v>50</v>
      </c>
    </row>
  </sheetData>
  <sheetProtection password="CB39" sheet="1" objects="1" scenarios="1" selectLockedCells="1" selectUnlockedCells="1"/>
  <dataValidations count="2">
    <dataValidation type="list" allowBlank="1" showInputMessage="1" showErrorMessage="1" sqref="E12">
      <formula1>"levetid"</formula1>
    </dataValidation>
    <dataValidation type="list" allowBlank="1" showInputMessage="1" showErrorMessage="1" sqref="E13">
      <formula1>$A$6:$A$58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tabColor rgb="FF00B0F0"/>
    <pageSetUpPr fitToPage="1"/>
  </sheetPr>
  <dimension ref="A1:K250"/>
  <sheetViews>
    <sheetView topLeftCell="B1" zoomScale="80" zoomScaleNormal="80" workbookViewId="0">
      <selection activeCell="B36" sqref="B36:C52"/>
    </sheetView>
  </sheetViews>
  <sheetFormatPr defaultColWidth="9.109375" defaultRowHeight="14.4"/>
  <cols>
    <col min="1" max="1" width="2.4414062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Forutsetninger!A11</f>
        <v>1</v>
      </c>
      <c r="B1" s="47" t="str">
        <f>Forutsetninger!B11</f>
        <v>Jevnt belegg på gangveier</v>
      </c>
    </row>
    <row r="2" spans="1:11" ht="82.5" customHeight="1">
      <c r="B2" s="105" t="s">
        <v>89</v>
      </c>
      <c r="C2" s="106"/>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Kvadratmeter</v>
      </c>
      <c r="F5" s="55">
        <f>VLOOKUP($A$1,Forutsetninger!$A$11:$G$30,7,TRUE)</f>
        <v>20</v>
      </c>
      <c r="G5" s="55">
        <f>VLOOKUP($A$1,Forutsetninger!$A$11:$G$30,4,TRUE)</f>
        <v>3</v>
      </c>
      <c r="H5" s="55">
        <f>VLOOKUP($A$1,Forutsetninger!$A$11:$G$30,5,TRUE)</f>
        <v>300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3</v>
      </c>
      <c r="I7" s="50">
        <f t="shared" ref="I7:I70" si="1">IF(I$5=0,1000*K7/100,$I$5*K7/100)</f>
        <v>-130</v>
      </c>
      <c r="K7" s="48">
        <v>-13</v>
      </c>
    </row>
    <row r="8" spans="1:11">
      <c r="A8" s="51"/>
      <c r="B8" s="60"/>
      <c r="C8" s="60"/>
      <c r="D8" s="51"/>
      <c r="F8" s="48">
        <v>1</v>
      </c>
      <c r="G8" s="48">
        <v>0.5</v>
      </c>
      <c r="H8" s="50">
        <f t="shared" si="0"/>
        <v>6</v>
      </c>
      <c r="I8" s="50">
        <f t="shared" si="1"/>
        <v>-120</v>
      </c>
      <c r="K8" s="48">
        <v>-12</v>
      </c>
    </row>
    <row r="9" spans="1:11" ht="15" thickBot="1">
      <c r="A9" s="51"/>
      <c r="B9" s="61" t="s">
        <v>56</v>
      </c>
      <c r="C9" s="61"/>
      <c r="D9" s="51"/>
      <c r="F9" s="48">
        <v>2</v>
      </c>
      <c r="G9" s="48">
        <v>1</v>
      </c>
      <c r="H9" s="50">
        <f t="shared" si="0"/>
        <v>9</v>
      </c>
      <c r="I9" s="50">
        <f t="shared" si="1"/>
        <v>-110</v>
      </c>
      <c r="K9" s="48">
        <v>-11</v>
      </c>
    </row>
    <row r="10" spans="1:11">
      <c r="B10" s="56" t="s">
        <v>70</v>
      </c>
      <c r="C10" s="62" t="s">
        <v>64</v>
      </c>
      <c r="F10" s="48">
        <v>3</v>
      </c>
      <c r="G10" s="48">
        <v>2</v>
      </c>
      <c r="H10" s="50">
        <f t="shared" si="0"/>
        <v>12</v>
      </c>
      <c r="I10" s="50">
        <f t="shared" si="1"/>
        <v>-100</v>
      </c>
      <c r="K10" s="48">
        <v>-10</v>
      </c>
    </row>
    <row r="11" spans="1:11">
      <c r="B11" s="63" t="s">
        <v>72</v>
      </c>
      <c r="C11" s="62" t="s">
        <v>64</v>
      </c>
      <c r="F11" s="48">
        <v>6</v>
      </c>
      <c r="G11" s="48">
        <v>3</v>
      </c>
      <c r="H11" s="50">
        <f t="shared" si="0"/>
        <v>15</v>
      </c>
      <c r="I11" s="50">
        <f t="shared" si="1"/>
        <v>-90</v>
      </c>
      <c r="K11" s="48">
        <v>-9</v>
      </c>
    </row>
    <row r="12" spans="1:11">
      <c r="A12" s="51"/>
      <c r="B12" s="56" t="s">
        <v>78</v>
      </c>
      <c r="C12" s="64">
        <f>G5</f>
        <v>3</v>
      </c>
      <c r="D12" s="51"/>
      <c r="F12" s="48">
        <v>7</v>
      </c>
      <c r="G12" s="48">
        <v>6</v>
      </c>
      <c r="H12" s="50">
        <f t="shared" si="0"/>
        <v>18</v>
      </c>
      <c r="I12" s="50">
        <f t="shared" si="1"/>
        <v>-80</v>
      </c>
      <c r="K12" s="48">
        <v>-8</v>
      </c>
    </row>
    <row r="13" spans="1:11">
      <c r="A13" s="51"/>
      <c r="B13" s="51"/>
      <c r="C13" s="65"/>
      <c r="D13" s="51"/>
      <c r="F13" s="48">
        <v>8</v>
      </c>
      <c r="G13" s="48">
        <v>7</v>
      </c>
      <c r="H13" s="50">
        <f t="shared" si="0"/>
        <v>21</v>
      </c>
      <c r="I13" s="50">
        <f t="shared" si="1"/>
        <v>-70</v>
      </c>
      <c r="K13" s="48">
        <v>-7</v>
      </c>
    </row>
    <row r="14" spans="1:11" ht="15" thickBot="1">
      <c r="A14" s="51"/>
      <c r="B14" s="61" t="s">
        <v>55</v>
      </c>
      <c r="C14" s="66"/>
      <c r="D14" s="51"/>
      <c r="F14" s="48">
        <v>9</v>
      </c>
      <c r="G14" s="48">
        <v>8</v>
      </c>
      <c r="H14" s="50">
        <f t="shared" si="0"/>
        <v>24</v>
      </c>
      <c r="I14" s="50">
        <f t="shared" si="1"/>
        <v>-60</v>
      </c>
      <c r="K14" s="48">
        <v>-6</v>
      </c>
    </row>
    <row r="15" spans="1:11">
      <c r="B15" s="67" t="str">
        <f>"Enheter installert av tiltaket"&amp;" ("&amp;E5&amp;")"</f>
        <v>Enheter installert av tiltaket (Kvadratmeter)</v>
      </c>
      <c r="C15" s="68" t="s">
        <v>64</v>
      </c>
      <c r="F15" s="48">
        <v>10</v>
      </c>
      <c r="G15" s="48">
        <v>9</v>
      </c>
      <c r="H15" s="50">
        <f t="shared" si="0"/>
        <v>27</v>
      </c>
      <c r="I15" s="50">
        <f t="shared" si="1"/>
        <v>-50</v>
      </c>
      <c r="K15" s="48">
        <v>-5</v>
      </c>
    </row>
    <row r="16" spans="1:11">
      <c r="B16" s="56" t="str">
        <f>"Kostnad ved å installere tiltak (kroner pr tiltak), anbefalt kostnad er "&amp;H5&amp;" "&amp;"kroner"</f>
        <v>Kostnad ved å installere tiltak (kroner pr tiltak), anbefalt kostnad er 300 kroner</v>
      </c>
      <c r="C16" s="69">
        <v>300</v>
      </c>
      <c r="F16" s="48">
        <v>12</v>
      </c>
      <c r="G16" s="48">
        <v>10</v>
      </c>
      <c r="H16" s="50">
        <f t="shared" si="0"/>
        <v>30</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70">
        <v>0</v>
      </c>
      <c r="F17" s="48">
        <v>13</v>
      </c>
      <c r="G17" s="48">
        <v>12</v>
      </c>
      <c r="H17" s="50">
        <f t="shared" si="0"/>
        <v>33</v>
      </c>
      <c r="I17" s="50">
        <f t="shared" si="1"/>
        <v>-30</v>
      </c>
      <c r="K17" s="48">
        <v>-3</v>
      </c>
    </row>
    <row r="18" spans="1:11">
      <c r="B18" s="56" t="s">
        <v>9</v>
      </c>
      <c r="C18" s="71">
        <v>1</v>
      </c>
      <c r="F18" s="48">
        <v>14</v>
      </c>
      <c r="G18" s="48">
        <v>13</v>
      </c>
      <c r="H18" s="50">
        <f t="shared" si="0"/>
        <v>36</v>
      </c>
      <c r="I18" s="50">
        <f t="shared" si="1"/>
        <v>-20</v>
      </c>
      <c r="K18" s="48">
        <v>-2</v>
      </c>
    </row>
    <row r="19" spans="1:11">
      <c r="B19" s="53" t="str">
        <f>"Tiltakets levetid (år), anbefalt levetid er "&amp;F5&amp;" "&amp;"år"</f>
        <v>Tiltakets levetid (år), anbefalt levetid er 20 år</v>
      </c>
      <c r="C19" s="72">
        <v>20</v>
      </c>
      <c r="F19" s="48">
        <v>15</v>
      </c>
      <c r="G19" s="48">
        <v>14</v>
      </c>
      <c r="H19" s="50">
        <f t="shared" si="0"/>
        <v>39</v>
      </c>
      <c r="I19" s="50">
        <f t="shared" si="1"/>
        <v>-10</v>
      </c>
      <c r="K19" s="48">
        <v>-1</v>
      </c>
    </row>
    <row r="20" spans="1:11">
      <c r="B20" s="51"/>
      <c r="F20" s="48">
        <v>16</v>
      </c>
      <c r="G20" s="48">
        <v>15</v>
      </c>
      <c r="H20" s="50">
        <f t="shared" si="0"/>
        <v>42</v>
      </c>
      <c r="I20" s="50">
        <f t="shared" si="1"/>
        <v>0</v>
      </c>
      <c r="K20" s="48">
        <v>0</v>
      </c>
    </row>
    <row r="21" spans="1:11" ht="16.2" thickBot="1">
      <c r="B21" s="73" t="s">
        <v>16</v>
      </c>
      <c r="C21" s="74"/>
      <c r="F21" s="48">
        <v>17</v>
      </c>
      <c r="G21" s="48">
        <v>16</v>
      </c>
      <c r="H21" s="50">
        <f t="shared" si="0"/>
        <v>45</v>
      </c>
      <c r="I21" s="50">
        <f t="shared" si="1"/>
        <v>10</v>
      </c>
      <c r="K21" s="48">
        <v>1</v>
      </c>
    </row>
    <row r="22" spans="1:11">
      <c r="A22" s="51"/>
      <c r="B22" s="75" t="s">
        <v>21</v>
      </c>
      <c r="C22" s="76" t="e">
        <f>(C23+C24)*Afaktor</f>
        <v>#VALUE!</v>
      </c>
      <c r="F22" s="48">
        <v>20</v>
      </c>
      <c r="G22" s="48">
        <v>17</v>
      </c>
      <c r="H22" s="50">
        <f t="shared" ref="H22:H85" si="2">$H$5*K36/100</f>
        <v>48</v>
      </c>
      <c r="I22" s="50">
        <f t="shared" si="1"/>
        <v>20</v>
      </c>
      <c r="K22" s="48">
        <v>2</v>
      </c>
    </row>
    <row r="23" spans="1:11" hidden="1">
      <c r="A23" s="51"/>
      <c r="B23" s="77" t="s">
        <v>79</v>
      </c>
      <c r="C23" s="78" t="e">
        <f>$C$10*$C$12</f>
        <v>#VALUE!</v>
      </c>
      <c r="F23" s="48">
        <v>21</v>
      </c>
      <c r="G23" s="48">
        <v>20</v>
      </c>
      <c r="H23" s="50">
        <f t="shared" si="2"/>
        <v>51</v>
      </c>
      <c r="I23" s="50">
        <f t="shared" si="1"/>
        <v>30</v>
      </c>
      <c r="K23" s="48">
        <v>3</v>
      </c>
    </row>
    <row r="24" spans="1:11" hidden="1">
      <c r="B24" s="77" t="s">
        <v>80</v>
      </c>
      <c r="C24" s="78" t="e">
        <f>$C$12*Virkedager_pr_år*Relativ_verdsetting*$C$11</f>
        <v>#VALUE!</v>
      </c>
      <c r="F24" s="48">
        <v>22</v>
      </c>
      <c r="G24" s="48">
        <v>21</v>
      </c>
      <c r="H24" s="50">
        <f t="shared" si="2"/>
        <v>54</v>
      </c>
      <c r="I24" s="50">
        <f t="shared" si="1"/>
        <v>40</v>
      </c>
      <c r="K24" s="48">
        <v>4</v>
      </c>
    </row>
    <row r="25" spans="1:11" hidden="1">
      <c r="B25" s="77" t="s">
        <v>13</v>
      </c>
      <c r="C25" s="78">
        <f>INT(Analyseperiode/$C$19)+1</f>
        <v>2</v>
      </c>
      <c r="F25" s="48">
        <v>23</v>
      </c>
      <c r="G25" s="48">
        <v>22</v>
      </c>
      <c r="H25" s="50">
        <f t="shared" si="2"/>
        <v>57</v>
      </c>
      <c r="I25" s="50">
        <f t="shared" si="1"/>
        <v>50</v>
      </c>
      <c r="K25" s="48">
        <v>5</v>
      </c>
    </row>
    <row r="26" spans="1:11" hidden="1">
      <c r="B26" s="77" t="s">
        <v>12</v>
      </c>
      <c r="C26" s="79">
        <f>(1-(1+Diskonteringsrente)^(-$C$25*$C$19))/(1-(1+Diskonteringsrente)^(-$C$19))+((Analyseperiode-$C$19*$C$25)/$C$19)*(1+Diskonteringsrente)^-Analyseperiode</f>
        <v>1.175049344510819</v>
      </c>
      <c r="F26" s="48">
        <v>24</v>
      </c>
      <c r="G26" s="48">
        <v>23</v>
      </c>
      <c r="H26" s="50">
        <f t="shared" si="2"/>
        <v>60</v>
      </c>
      <c r="I26" s="50">
        <f t="shared" si="1"/>
        <v>60</v>
      </c>
      <c r="K26" s="48">
        <v>6</v>
      </c>
    </row>
    <row r="27" spans="1:11" hidden="1">
      <c r="B27" s="77"/>
      <c r="C27" s="78"/>
      <c r="F27" s="48">
        <v>25</v>
      </c>
      <c r="G27" s="48">
        <v>24</v>
      </c>
      <c r="H27" s="50">
        <f t="shared" si="2"/>
        <v>63</v>
      </c>
      <c r="I27" s="50">
        <f t="shared" si="1"/>
        <v>70</v>
      </c>
      <c r="K27" s="48">
        <v>7</v>
      </c>
    </row>
    <row r="28" spans="1:11">
      <c r="B28" s="80" t="s">
        <v>11</v>
      </c>
      <c r="C28" s="81" t="e">
        <f>C29+C30+C31</f>
        <v>#VALUE!</v>
      </c>
      <c r="F28" s="48">
        <v>26</v>
      </c>
      <c r="G28" s="48">
        <v>25</v>
      </c>
      <c r="H28" s="50">
        <f t="shared" si="2"/>
        <v>66</v>
      </c>
      <c r="I28" s="50">
        <f t="shared" si="1"/>
        <v>80</v>
      </c>
      <c r="K28" s="48">
        <v>8</v>
      </c>
    </row>
    <row r="29" spans="1:11">
      <c r="B29" s="77" t="s">
        <v>17</v>
      </c>
      <c r="C29" s="78" t="e">
        <f>$C$16*C26*C15</f>
        <v>#VALUE!</v>
      </c>
      <c r="F29" s="48">
        <v>28</v>
      </c>
      <c r="G29" s="48">
        <v>26</v>
      </c>
      <c r="H29" s="50">
        <f t="shared" si="2"/>
        <v>69</v>
      </c>
      <c r="I29" s="50">
        <f t="shared" si="1"/>
        <v>90</v>
      </c>
      <c r="K29" s="48">
        <v>9</v>
      </c>
    </row>
    <row r="30" spans="1:11">
      <c r="B30" s="77" t="s">
        <v>69</v>
      </c>
      <c r="C30" s="78" t="e">
        <f>$C$17*C15*Afaktor</f>
        <v>#VALUE!</v>
      </c>
      <c r="F30" s="48">
        <v>29</v>
      </c>
      <c r="G30" s="48">
        <v>28</v>
      </c>
      <c r="H30" s="50">
        <f t="shared" si="2"/>
        <v>72</v>
      </c>
      <c r="I30" s="50">
        <f t="shared" si="1"/>
        <v>100</v>
      </c>
      <c r="K30" s="48">
        <v>10</v>
      </c>
    </row>
    <row r="31" spans="1:11">
      <c r="B31" s="77" t="s">
        <v>59</v>
      </c>
      <c r="C31" s="82" t="e">
        <f>C18*(C30+C29)*Skyggepris</f>
        <v>#VALUE!</v>
      </c>
      <c r="F31" s="48">
        <v>30</v>
      </c>
      <c r="G31" s="48">
        <v>29</v>
      </c>
      <c r="H31" s="50">
        <f t="shared" si="2"/>
        <v>75</v>
      </c>
      <c r="I31" s="50">
        <f t="shared" si="1"/>
        <v>110</v>
      </c>
      <c r="K31" s="48">
        <v>11</v>
      </c>
    </row>
    <row r="32" spans="1:11">
      <c r="B32" s="80" t="s">
        <v>14</v>
      </c>
      <c r="C32" s="81" t="e">
        <f>C22-C28</f>
        <v>#VALUE!</v>
      </c>
      <c r="D32" s="48" t="s">
        <v>61</v>
      </c>
      <c r="F32" s="48">
        <v>31</v>
      </c>
      <c r="G32" s="48">
        <v>30</v>
      </c>
      <c r="H32" s="50">
        <f t="shared" si="2"/>
        <v>78</v>
      </c>
      <c r="I32" s="50">
        <f t="shared" si="1"/>
        <v>120</v>
      </c>
      <c r="K32" s="48">
        <v>12</v>
      </c>
    </row>
    <row r="33" spans="2:11" ht="15" thickBot="1">
      <c r="B33" s="83" t="s">
        <v>57</v>
      </c>
      <c r="C33" s="84" t="e">
        <f>IF(C18=1,C32/(C29+C30), "Ikke relevant")</f>
        <v>#VALUE!</v>
      </c>
      <c r="D33" s="48" t="s">
        <v>62</v>
      </c>
      <c r="F33" s="48">
        <v>32</v>
      </c>
      <c r="G33" s="48">
        <v>31</v>
      </c>
      <c r="H33" s="50">
        <f t="shared" si="2"/>
        <v>81</v>
      </c>
      <c r="I33" s="50">
        <f t="shared" si="1"/>
        <v>130</v>
      </c>
      <c r="K33" s="48">
        <v>13</v>
      </c>
    </row>
    <row r="34" spans="2:11">
      <c r="F34" s="48">
        <v>33</v>
      </c>
      <c r="G34" s="48">
        <v>32</v>
      </c>
      <c r="H34" s="50">
        <f t="shared" si="2"/>
        <v>84</v>
      </c>
      <c r="I34" s="50">
        <f t="shared" si="1"/>
        <v>140</v>
      </c>
      <c r="K34" s="48">
        <v>14</v>
      </c>
    </row>
    <row r="35" spans="2:11" ht="15" thickBot="1">
      <c r="B35" s="74" t="s">
        <v>60</v>
      </c>
      <c r="C35" s="51"/>
      <c r="F35" s="48">
        <v>34</v>
      </c>
      <c r="G35" s="48">
        <v>33</v>
      </c>
      <c r="H35" s="50">
        <f t="shared" si="2"/>
        <v>87</v>
      </c>
      <c r="I35" s="50">
        <f t="shared" si="1"/>
        <v>150</v>
      </c>
      <c r="K35" s="48">
        <v>15</v>
      </c>
    </row>
    <row r="36" spans="2:11">
      <c r="B36" s="107" t="s">
        <v>129</v>
      </c>
      <c r="C36" s="108"/>
      <c r="D36" s="85"/>
      <c r="F36" s="48">
        <v>35</v>
      </c>
      <c r="G36" s="48">
        <v>34</v>
      </c>
      <c r="H36" s="50">
        <f t="shared" si="2"/>
        <v>90</v>
      </c>
      <c r="I36" s="50">
        <f t="shared" si="1"/>
        <v>160</v>
      </c>
      <c r="K36" s="48">
        <v>16</v>
      </c>
    </row>
    <row r="37" spans="2:11">
      <c r="B37" s="109"/>
      <c r="C37" s="110"/>
      <c r="D37" s="85"/>
      <c r="F37" s="48">
        <v>36</v>
      </c>
      <c r="G37" s="48">
        <v>35</v>
      </c>
      <c r="H37" s="50">
        <f t="shared" si="2"/>
        <v>93</v>
      </c>
      <c r="I37" s="50">
        <f t="shared" si="1"/>
        <v>170</v>
      </c>
      <c r="K37" s="48">
        <v>17</v>
      </c>
    </row>
    <row r="38" spans="2:11">
      <c r="B38" s="109"/>
      <c r="C38" s="110"/>
      <c r="D38" s="85"/>
      <c r="F38" s="48">
        <v>37</v>
      </c>
      <c r="G38" s="48">
        <v>36</v>
      </c>
      <c r="H38" s="50">
        <f t="shared" si="2"/>
        <v>96</v>
      </c>
      <c r="I38" s="50">
        <f t="shared" si="1"/>
        <v>180</v>
      </c>
      <c r="K38" s="48">
        <v>18</v>
      </c>
    </row>
    <row r="39" spans="2:11">
      <c r="B39" s="109"/>
      <c r="C39" s="110"/>
      <c r="D39" s="85"/>
      <c r="F39" s="48">
        <v>38</v>
      </c>
      <c r="G39" s="48">
        <v>37</v>
      </c>
      <c r="H39" s="50">
        <f t="shared" si="2"/>
        <v>99</v>
      </c>
      <c r="I39" s="50">
        <f t="shared" si="1"/>
        <v>190</v>
      </c>
      <c r="K39" s="48">
        <v>19</v>
      </c>
    </row>
    <row r="40" spans="2:11">
      <c r="B40" s="109"/>
      <c r="C40" s="110"/>
      <c r="D40" s="85"/>
      <c r="F40" s="48">
        <v>39</v>
      </c>
      <c r="G40" s="48">
        <v>38</v>
      </c>
      <c r="H40" s="50">
        <f t="shared" si="2"/>
        <v>102</v>
      </c>
      <c r="I40" s="50">
        <f t="shared" si="1"/>
        <v>200</v>
      </c>
      <c r="K40" s="48">
        <v>20</v>
      </c>
    </row>
    <row r="41" spans="2:11">
      <c r="B41" s="109"/>
      <c r="C41" s="110"/>
      <c r="D41" s="85"/>
      <c r="F41" s="48">
        <v>40</v>
      </c>
      <c r="G41" s="48">
        <v>39</v>
      </c>
      <c r="H41" s="50">
        <f t="shared" si="2"/>
        <v>105</v>
      </c>
      <c r="I41" s="50">
        <f t="shared" si="1"/>
        <v>210</v>
      </c>
      <c r="K41" s="48">
        <v>21</v>
      </c>
    </row>
    <row r="42" spans="2:11">
      <c r="B42" s="109"/>
      <c r="C42" s="110"/>
      <c r="D42" s="85"/>
      <c r="F42" s="48">
        <v>41</v>
      </c>
      <c r="G42" s="48">
        <v>40</v>
      </c>
      <c r="H42" s="50">
        <f t="shared" si="2"/>
        <v>108</v>
      </c>
      <c r="I42" s="50">
        <f t="shared" si="1"/>
        <v>220</v>
      </c>
      <c r="K42" s="48">
        <v>22</v>
      </c>
    </row>
    <row r="43" spans="2:11">
      <c r="B43" s="109"/>
      <c r="C43" s="110"/>
      <c r="D43" s="85"/>
      <c r="F43" s="48">
        <v>42</v>
      </c>
      <c r="G43" s="48">
        <v>41</v>
      </c>
      <c r="H43" s="50">
        <f t="shared" si="2"/>
        <v>111</v>
      </c>
      <c r="I43" s="50">
        <f t="shared" si="1"/>
        <v>230</v>
      </c>
      <c r="K43" s="48">
        <v>23</v>
      </c>
    </row>
    <row r="44" spans="2:11">
      <c r="B44" s="109"/>
      <c r="C44" s="110"/>
      <c r="D44" s="85"/>
      <c r="F44" s="48">
        <v>43</v>
      </c>
      <c r="G44" s="48">
        <v>42</v>
      </c>
      <c r="H44" s="50">
        <f t="shared" si="2"/>
        <v>114</v>
      </c>
      <c r="I44" s="50">
        <f t="shared" si="1"/>
        <v>240</v>
      </c>
      <c r="K44" s="48">
        <v>24</v>
      </c>
    </row>
    <row r="45" spans="2:11">
      <c r="B45" s="109"/>
      <c r="C45" s="110"/>
      <c r="D45" s="85"/>
      <c r="F45" s="48">
        <v>44</v>
      </c>
      <c r="G45" s="48">
        <v>43</v>
      </c>
      <c r="H45" s="50">
        <f t="shared" si="2"/>
        <v>117</v>
      </c>
      <c r="I45" s="50">
        <f t="shared" si="1"/>
        <v>250</v>
      </c>
      <c r="K45" s="48">
        <v>25</v>
      </c>
    </row>
    <row r="46" spans="2:11">
      <c r="B46" s="109"/>
      <c r="C46" s="110"/>
      <c r="D46" s="85"/>
      <c r="F46" s="48">
        <v>45</v>
      </c>
      <c r="G46" s="48">
        <v>44</v>
      </c>
      <c r="H46" s="50">
        <f t="shared" si="2"/>
        <v>120</v>
      </c>
      <c r="I46" s="50">
        <f t="shared" si="1"/>
        <v>260</v>
      </c>
      <c r="K46" s="48">
        <v>26</v>
      </c>
    </row>
    <row r="47" spans="2:11">
      <c r="B47" s="109"/>
      <c r="C47" s="110"/>
      <c r="D47" s="85"/>
      <c r="F47" s="48">
        <v>46</v>
      </c>
      <c r="G47" s="48">
        <v>45</v>
      </c>
      <c r="H47" s="50">
        <f t="shared" si="2"/>
        <v>123</v>
      </c>
      <c r="I47" s="50">
        <f t="shared" si="1"/>
        <v>270</v>
      </c>
      <c r="K47" s="48">
        <v>27</v>
      </c>
    </row>
    <row r="48" spans="2:11">
      <c r="B48" s="109"/>
      <c r="C48" s="110"/>
      <c r="D48" s="85"/>
      <c r="F48" s="48">
        <v>47</v>
      </c>
      <c r="G48" s="48">
        <v>46</v>
      </c>
      <c r="H48" s="50">
        <f t="shared" si="2"/>
        <v>126</v>
      </c>
      <c r="I48" s="50">
        <f t="shared" si="1"/>
        <v>280</v>
      </c>
      <c r="K48" s="48">
        <v>28</v>
      </c>
    </row>
    <row r="49" spans="2:11">
      <c r="B49" s="109"/>
      <c r="C49" s="110"/>
      <c r="D49" s="85"/>
      <c r="F49" s="48">
        <v>48</v>
      </c>
      <c r="G49" s="48">
        <v>47</v>
      </c>
      <c r="H49" s="50">
        <f t="shared" si="2"/>
        <v>129</v>
      </c>
      <c r="I49" s="50">
        <f t="shared" si="1"/>
        <v>290</v>
      </c>
      <c r="K49" s="48">
        <v>29</v>
      </c>
    </row>
    <row r="50" spans="2:11">
      <c r="B50" s="109"/>
      <c r="C50" s="110"/>
      <c r="D50" s="85"/>
      <c r="F50" s="48">
        <v>49</v>
      </c>
      <c r="G50" s="48">
        <v>48</v>
      </c>
      <c r="H50" s="50">
        <f t="shared" si="2"/>
        <v>132</v>
      </c>
      <c r="I50" s="50">
        <f t="shared" si="1"/>
        <v>300</v>
      </c>
      <c r="K50" s="48">
        <v>30</v>
      </c>
    </row>
    <row r="51" spans="2:11">
      <c r="B51" s="109"/>
      <c r="C51" s="110"/>
      <c r="D51" s="85"/>
      <c r="F51" s="48">
        <v>50</v>
      </c>
      <c r="G51" s="48">
        <v>49</v>
      </c>
      <c r="H51" s="50">
        <f t="shared" si="2"/>
        <v>135</v>
      </c>
      <c r="I51" s="50">
        <f t="shared" si="1"/>
        <v>310</v>
      </c>
      <c r="K51" s="48">
        <v>31</v>
      </c>
    </row>
    <row r="52" spans="2:11" ht="15" thickBot="1">
      <c r="B52" s="111"/>
      <c r="C52" s="112"/>
      <c r="F52" s="48">
        <v>51</v>
      </c>
      <c r="G52" s="48">
        <v>50</v>
      </c>
      <c r="H52" s="50">
        <f t="shared" si="2"/>
        <v>138</v>
      </c>
      <c r="I52" s="50">
        <f t="shared" si="1"/>
        <v>320</v>
      </c>
      <c r="K52" s="48">
        <v>32</v>
      </c>
    </row>
    <row r="53" spans="2:11">
      <c r="F53" s="48">
        <v>52</v>
      </c>
      <c r="G53" s="48">
        <v>51</v>
      </c>
      <c r="H53" s="50">
        <f t="shared" si="2"/>
        <v>141</v>
      </c>
      <c r="I53" s="50">
        <f t="shared" si="1"/>
        <v>330</v>
      </c>
      <c r="K53" s="48">
        <v>33</v>
      </c>
    </row>
    <row r="54" spans="2:11">
      <c r="F54" s="48">
        <v>53</v>
      </c>
      <c r="G54" s="48">
        <v>52</v>
      </c>
      <c r="H54" s="50">
        <f t="shared" si="2"/>
        <v>144</v>
      </c>
      <c r="I54" s="50">
        <f t="shared" si="1"/>
        <v>340</v>
      </c>
      <c r="K54" s="48">
        <v>34</v>
      </c>
    </row>
    <row r="55" spans="2:11">
      <c r="F55" s="48">
        <v>54</v>
      </c>
      <c r="G55" s="48">
        <v>53</v>
      </c>
      <c r="H55" s="50">
        <f t="shared" si="2"/>
        <v>147</v>
      </c>
      <c r="I55" s="50">
        <f t="shared" si="1"/>
        <v>350</v>
      </c>
      <c r="K55" s="48">
        <v>35</v>
      </c>
    </row>
    <row r="56" spans="2:11">
      <c r="F56" s="48">
        <v>55</v>
      </c>
      <c r="G56" s="48">
        <v>54</v>
      </c>
      <c r="H56" s="50">
        <f t="shared" si="2"/>
        <v>150</v>
      </c>
      <c r="I56" s="50">
        <f t="shared" si="1"/>
        <v>360</v>
      </c>
      <c r="K56" s="48">
        <v>36</v>
      </c>
    </row>
    <row r="57" spans="2:11">
      <c r="F57" s="48">
        <v>56</v>
      </c>
      <c r="G57" s="48">
        <v>55</v>
      </c>
      <c r="H57" s="50">
        <f t="shared" si="2"/>
        <v>153</v>
      </c>
      <c r="I57" s="50">
        <f t="shared" si="1"/>
        <v>370</v>
      </c>
      <c r="K57" s="48">
        <v>37</v>
      </c>
    </row>
    <row r="58" spans="2:11">
      <c r="F58" s="48">
        <v>57</v>
      </c>
      <c r="G58" s="48">
        <v>56</v>
      </c>
      <c r="H58" s="50">
        <f t="shared" si="2"/>
        <v>156</v>
      </c>
      <c r="I58" s="50">
        <f t="shared" si="1"/>
        <v>380</v>
      </c>
      <c r="K58" s="48">
        <v>38</v>
      </c>
    </row>
    <row r="59" spans="2:11">
      <c r="F59" s="48">
        <v>58</v>
      </c>
      <c r="G59" s="48">
        <v>57</v>
      </c>
      <c r="H59" s="50">
        <f t="shared" si="2"/>
        <v>159</v>
      </c>
      <c r="I59" s="50">
        <f t="shared" si="1"/>
        <v>390</v>
      </c>
      <c r="K59" s="48">
        <v>39</v>
      </c>
    </row>
    <row r="60" spans="2:11">
      <c r="F60" s="48">
        <v>59</v>
      </c>
      <c r="G60" s="48">
        <v>58</v>
      </c>
      <c r="H60" s="50">
        <f t="shared" si="2"/>
        <v>162</v>
      </c>
      <c r="I60" s="50">
        <f t="shared" si="1"/>
        <v>400</v>
      </c>
      <c r="K60" s="48">
        <v>40</v>
      </c>
    </row>
    <row r="61" spans="2:11">
      <c r="F61" s="48">
        <v>60</v>
      </c>
      <c r="G61" s="48">
        <v>59</v>
      </c>
      <c r="H61" s="50">
        <f t="shared" si="2"/>
        <v>165</v>
      </c>
      <c r="I61" s="50">
        <f t="shared" si="1"/>
        <v>410</v>
      </c>
      <c r="K61" s="48">
        <v>41</v>
      </c>
    </row>
    <row r="62" spans="2:11">
      <c r="F62" s="48">
        <v>61</v>
      </c>
      <c r="G62" s="48">
        <v>60</v>
      </c>
      <c r="H62" s="50">
        <f t="shared" si="2"/>
        <v>168</v>
      </c>
      <c r="I62" s="50">
        <f t="shared" si="1"/>
        <v>420</v>
      </c>
      <c r="K62" s="48">
        <v>42</v>
      </c>
    </row>
    <row r="63" spans="2:11">
      <c r="F63" s="48">
        <v>62</v>
      </c>
      <c r="G63" s="48">
        <v>61</v>
      </c>
      <c r="H63" s="50">
        <f t="shared" si="2"/>
        <v>171</v>
      </c>
      <c r="I63" s="50">
        <f t="shared" si="1"/>
        <v>430</v>
      </c>
      <c r="K63" s="48">
        <v>43</v>
      </c>
    </row>
    <row r="64" spans="2:11">
      <c r="F64" s="48">
        <v>63</v>
      </c>
      <c r="G64" s="48">
        <v>62</v>
      </c>
      <c r="H64" s="50">
        <f t="shared" si="2"/>
        <v>174</v>
      </c>
      <c r="I64" s="50">
        <f t="shared" si="1"/>
        <v>440</v>
      </c>
      <c r="K64" s="48">
        <v>44</v>
      </c>
    </row>
    <row r="65" spans="6:11">
      <c r="F65" s="48">
        <v>64</v>
      </c>
      <c r="G65" s="48">
        <v>63</v>
      </c>
      <c r="H65" s="50">
        <f t="shared" si="2"/>
        <v>177</v>
      </c>
      <c r="I65" s="50">
        <f t="shared" si="1"/>
        <v>450</v>
      </c>
      <c r="K65" s="48">
        <v>45</v>
      </c>
    </row>
    <row r="66" spans="6:11">
      <c r="F66" s="48">
        <v>65</v>
      </c>
      <c r="G66" s="48">
        <v>64</v>
      </c>
      <c r="H66" s="50">
        <f t="shared" si="2"/>
        <v>180</v>
      </c>
      <c r="I66" s="50">
        <f t="shared" si="1"/>
        <v>460</v>
      </c>
      <c r="K66" s="48">
        <v>46</v>
      </c>
    </row>
    <row r="67" spans="6:11">
      <c r="F67" s="48">
        <v>66</v>
      </c>
      <c r="G67" s="48">
        <v>65</v>
      </c>
      <c r="H67" s="50">
        <f t="shared" si="2"/>
        <v>183</v>
      </c>
      <c r="I67" s="50">
        <f t="shared" si="1"/>
        <v>470</v>
      </c>
      <c r="K67" s="48">
        <v>47</v>
      </c>
    </row>
    <row r="68" spans="6:11">
      <c r="F68" s="48">
        <v>67</v>
      </c>
      <c r="G68" s="48">
        <v>66</v>
      </c>
      <c r="H68" s="50">
        <f t="shared" si="2"/>
        <v>186</v>
      </c>
      <c r="I68" s="50">
        <f t="shared" si="1"/>
        <v>480</v>
      </c>
      <c r="K68" s="48">
        <v>48</v>
      </c>
    </row>
    <row r="69" spans="6:11">
      <c r="F69" s="48">
        <v>68</v>
      </c>
      <c r="G69" s="48">
        <v>67</v>
      </c>
      <c r="H69" s="50">
        <f t="shared" si="2"/>
        <v>189</v>
      </c>
      <c r="I69" s="50">
        <f t="shared" si="1"/>
        <v>490</v>
      </c>
      <c r="K69" s="48">
        <v>49</v>
      </c>
    </row>
    <row r="70" spans="6:11">
      <c r="F70" s="48">
        <v>69</v>
      </c>
      <c r="G70" s="48">
        <v>68</v>
      </c>
      <c r="H70" s="50">
        <f t="shared" si="2"/>
        <v>192</v>
      </c>
      <c r="I70" s="50">
        <f t="shared" si="1"/>
        <v>500</v>
      </c>
      <c r="K70" s="48">
        <v>50</v>
      </c>
    </row>
    <row r="71" spans="6:11">
      <c r="F71" s="48">
        <v>70</v>
      </c>
      <c r="G71" s="48">
        <v>69</v>
      </c>
      <c r="H71" s="50">
        <f t="shared" si="2"/>
        <v>195</v>
      </c>
      <c r="I71" s="50">
        <f t="shared" ref="I71:I134" si="3">IF(I$5=0,1000*K71/100,$I$5*K71/100)</f>
        <v>510</v>
      </c>
      <c r="K71" s="48">
        <v>51</v>
      </c>
    </row>
    <row r="72" spans="6:11">
      <c r="F72" s="48">
        <v>71</v>
      </c>
      <c r="G72" s="48">
        <v>70</v>
      </c>
      <c r="H72" s="50">
        <f t="shared" si="2"/>
        <v>198</v>
      </c>
      <c r="I72" s="50">
        <f t="shared" si="3"/>
        <v>520</v>
      </c>
      <c r="K72" s="48">
        <v>52</v>
      </c>
    </row>
    <row r="73" spans="6:11">
      <c r="F73" s="48">
        <v>72</v>
      </c>
      <c r="G73" s="48">
        <v>71</v>
      </c>
      <c r="H73" s="50">
        <f t="shared" si="2"/>
        <v>201</v>
      </c>
      <c r="I73" s="50">
        <f t="shared" si="3"/>
        <v>530</v>
      </c>
      <c r="K73" s="48">
        <v>53</v>
      </c>
    </row>
    <row r="74" spans="6:11">
      <c r="F74" s="48">
        <v>73</v>
      </c>
      <c r="G74" s="48">
        <v>72</v>
      </c>
      <c r="H74" s="50">
        <f t="shared" si="2"/>
        <v>204</v>
      </c>
      <c r="I74" s="50">
        <f t="shared" si="3"/>
        <v>540</v>
      </c>
      <c r="K74" s="48">
        <v>54</v>
      </c>
    </row>
    <row r="75" spans="6:11">
      <c r="F75" s="48">
        <v>74</v>
      </c>
      <c r="G75" s="48">
        <v>73</v>
      </c>
      <c r="H75" s="50">
        <f t="shared" si="2"/>
        <v>207</v>
      </c>
      <c r="I75" s="50">
        <f t="shared" si="3"/>
        <v>550</v>
      </c>
      <c r="K75" s="48">
        <v>55</v>
      </c>
    </row>
    <row r="76" spans="6:11">
      <c r="F76" s="48">
        <v>75</v>
      </c>
      <c r="G76" s="48">
        <v>74</v>
      </c>
      <c r="H76" s="50">
        <f t="shared" si="2"/>
        <v>210</v>
      </c>
      <c r="I76" s="50">
        <f t="shared" si="3"/>
        <v>560</v>
      </c>
      <c r="K76" s="48">
        <v>56</v>
      </c>
    </row>
    <row r="77" spans="6:11">
      <c r="F77" s="48">
        <v>76</v>
      </c>
      <c r="G77" s="48">
        <v>75</v>
      </c>
      <c r="H77" s="50">
        <f t="shared" si="2"/>
        <v>213</v>
      </c>
      <c r="I77" s="50">
        <f t="shared" si="3"/>
        <v>570</v>
      </c>
      <c r="K77" s="48">
        <v>57</v>
      </c>
    </row>
    <row r="78" spans="6:11">
      <c r="F78" s="48">
        <v>77</v>
      </c>
      <c r="G78" s="48">
        <v>76</v>
      </c>
      <c r="H78" s="50">
        <f t="shared" si="2"/>
        <v>216</v>
      </c>
      <c r="I78" s="50">
        <f t="shared" si="3"/>
        <v>580</v>
      </c>
      <c r="K78" s="48">
        <v>58</v>
      </c>
    </row>
    <row r="79" spans="6:11">
      <c r="F79" s="48">
        <v>78</v>
      </c>
      <c r="G79" s="48">
        <v>77</v>
      </c>
      <c r="H79" s="50">
        <f t="shared" si="2"/>
        <v>219</v>
      </c>
      <c r="I79" s="50">
        <f t="shared" si="3"/>
        <v>590</v>
      </c>
      <c r="K79" s="48">
        <v>59</v>
      </c>
    </row>
    <row r="80" spans="6:11">
      <c r="F80" s="48">
        <v>79</v>
      </c>
      <c r="G80" s="48">
        <v>78</v>
      </c>
      <c r="H80" s="50">
        <f t="shared" si="2"/>
        <v>222</v>
      </c>
      <c r="I80" s="50">
        <f t="shared" si="3"/>
        <v>600</v>
      </c>
      <c r="K80" s="48">
        <v>60</v>
      </c>
    </row>
    <row r="81" spans="6:11">
      <c r="F81" s="48">
        <v>80</v>
      </c>
      <c r="G81" s="48">
        <v>79</v>
      </c>
      <c r="H81" s="50">
        <f t="shared" si="2"/>
        <v>225</v>
      </c>
      <c r="I81" s="50">
        <f t="shared" si="3"/>
        <v>610</v>
      </c>
      <c r="K81" s="48">
        <v>61</v>
      </c>
    </row>
    <row r="82" spans="6:11">
      <c r="F82" s="48">
        <v>81</v>
      </c>
      <c r="G82" s="48">
        <v>80</v>
      </c>
      <c r="H82" s="50">
        <f t="shared" si="2"/>
        <v>228</v>
      </c>
      <c r="I82" s="50">
        <f t="shared" si="3"/>
        <v>620</v>
      </c>
      <c r="K82" s="48">
        <v>62</v>
      </c>
    </row>
    <row r="83" spans="6:11">
      <c r="F83" s="48">
        <v>82</v>
      </c>
      <c r="G83" s="48">
        <v>81</v>
      </c>
      <c r="H83" s="50">
        <f t="shared" si="2"/>
        <v>231</v>
      </c>
      <c r="I83" s="50">
        <f t="shared" si="3"/>
        <v>630</v>
      </c>
      <c r="K83" s="48">
        <v>63</v>
      </c>
    </row>
    <row r="84" spans="6:11">
      <c r="F84" s="48">
        <v>83</v>
      </c>
      <c r="G84" s="48">
        <v>82</v>
      </c>
      <c r="H84" s="50">
        <f t="shared" si="2"/>
        <v>234</v>
      </c>
      <c r="I84" s="50">
        <f t="shared" si="3"/>
        <v>640</v>
      </c>
      <c r="K84" s="48">
        <v>64</v>
      </c>
    </row>
    <row r="85" spans="6:11">
      <c r="F85" s="48">
        <v>84</v>
      </c>
      <c r="G85" s="48">
        <v>83</v>
      </c>
      <c r="H85" s="50">
        <f t="shared" si="2"/>
        <v>237</v>
      </c>
      <c r="I85" s="50">
        <f t="shared" si="3"/>
        <v>650</v>
      </c>
      <c r="K85" s="48">
        <v>65</v>
      </c>
    </row>
    <row r="86" spans="6:11">
      <c r="F86" s="48">
        <v>85</v>
      </c>
      <c r="G86" s="48">
        <v>84</v>
      </c>
      <c r="H86" s="50">
        <f t="shared" ref="H86:H149" si="4">$H$5*K100/100</f>
        <v>240</v>
      </c>
      <c r="I86" s="50">
        <f t="shared" si="3"/>
        <v>660</v>
      </c>
      <c r="K86" s="48">
        <v>66</v>
      </c>
    </row>
    <row r="87" spans="6:11">
      <c r="F87" s="48">
        <v>86</v>
      </c>
      <c r="G87" s="48">
        <v>85</v>
      </c>
      <c r="H87" s="50">
        <f t="shared" si="4"/>
        <v>243</v>
      </c>
      <c r="I87" s="50">
        <f t="shared" si="3"/>
        <v>670</v>
      </c>
      <c r="K87" s="48">
        <v>67</v>
      </c>
    </row>
    <row r="88" spans="6:11">
      <c r="F88" s="48">
        <v>87</v>
      </c>
      <c r="G88" s="48">
        <v>86</v>
      </c>
      <c r="H88" s="50">
        <f t="shared" si="4"/>
        <v>246</v>
      </c>
      <c r="I88" s="50">
        <f t="shared" si="3"/>
        <v>680</v>
      </c>
      <c r="K88" s="48">
        <v>68</v>
      </c>
    </row>
    <row r="89" spans="6:11">
      <c r="F89" s="48">
        <v>88</v>
      </c>
      <c r="G89" s="48">
        <v>87</v>
      </c>
      <c r="H89" s="50">
        <f t="shared" si="4"/>
        <v>249</v>
      </c>
      <c r="I89" s="50">
        <f t="shared" si="3"/>
        <v>690</v>
      </c>
      <c r="K89" s="48">
        <v>69</v>
      </c>
    </row>
    <row r="90" spans="6:11">
      <c r="F90" s="48">
        <v>89</v>
      </c>
      <c r="G90" s="48">
        <v>88</v>
      </c>
      <c r="H90" s="50">
        <f t="shared" si="4"/>
        <v>252</v>
      </c>
      <c r="I90" s="50">
        <f t="shared" si="3"/>
        <v>700</v>
      </c>
      <c r="K90" s="48">
        <v>70</v>
      </c>
    </row>
    <row r="91" spans="6:11">
      <c r="F91" s="48">
        <v>90</v>
      </c>
      <c r="G91" s="48">
        <v>89</v>
      </c>
      <c r="H91" s="50">
        <f t="shared" si="4"/>
        <v>255</v>
      </c>
      <c r="I91" s="50">
        <f t="shared" si="3"/>
        <v>710</v>
      </c>
      <c r="K91" s="48">
        <v>71</v>
      </c>
    </row>
    <row r="92" spans="6:11">
      <c r="F92" s="48">
        <v>91</v>
      </c>
      <c r="G92" s="48">
        <v>90</v>
      </c>
      <c r="H92" s="50">
        <f t="shared" si="4"/>
        <v>258</v>
      </c>
      <c r="I92" s="50">
        <f t="shared" si="3"/>
        <v>720</v>
      </c>
      <c r="K92" s="48">
        <v>72</v>
      </c>
    </row>
    <row r="93" spans="6:11">
      <c r="F93" s="48">
        <v>92</v>
      </c>
      <c r="G93" s="48">
        <v>91</v>
      </c>
      <c r="H93" s="50">
        <f t="shared" si="4"/>
        <v>261</v>
      </c>
      <c r="I93" s="50">
        <f t="shared" si="3"/>
        <v>730</v>
      </c>
      <c r="K93" s="48">
        <v>73</v>
      </c>
    </row>
    <row r="94" spans="6:11">
      <c r="F94" s="48">
        <v>93</v>
      </c>
      <c r="G94" s="48">
        <v>92</v>
      </c>
      <c r="H94" s="50">
        <f t="shared" si="4"/>
        <v>264</v>
      </c>
      <c r="I94" s="50">
        <f t="shared" si="3"/>
        <v>740</v>
      </c>
      <c r="K94" s="48">
        <v>74</v>
      </c>
    </row>
    <row r="95" spans="6:11">
      <c r="F95" s="48">
        <v>94</v>
      </c>
      <c r="G95" s="48">
        <v>93</v>
      </c>
      <c r="H95" s="50">
        <f t="shared" si="4"/>
        <v>267</v>
      </c>
      <c r="I95" s="50">
        <f t="shared" si="3"/>
        <v>750</v>
      </c>
      <c r="K95" s="48">
        <v>75</v>
      </c>
    </row>
    <row r="96" spans="6:11">
      <c r="F96" s="48">
        <v>95</v>
      </c>
      <c r="G96" s="48">
        <v>94</v>
      </c>
      <c r="H96" s="50">
        <f t="shared" si="4"/>
        <v>270</v>
      </c>
      <c r="I96" s="50">
        <f t="shared" si="3"/>
        <v>760</v>
      </c>
      <c r="K96" s="48">
        <v>76</v>
      </c>
    </row>
    <row r="97" spans="6:11">
      <c r="F97" s="48">
        <v>96</v>
      </c>
      <c r="G97" s="48">
        <v>95</v>
      </c>
      <c r="H97" s="50">
        <f t="shared" si="4"/>
        <v>273</v>
      </c>
      <c r="I97" s="50">
        <f t="shared" si="3"/>
        <v>770</v>
      </c>
      <c r="K97" s="48">
        <v>77</v>
      </c>
    </row>
    <row r="98" spans="6:11">
      <c r="F98" s="48">
        <v>97</v>
      </c>
      <c r="G98" s="48">
        <v>96</v>
      </c>
      <c r="H98" s="50">
        <f t="shared" si="4"/>
        <v>276</v>
      </c>
      <c r="I98" s="50">
        <f t="shared" si="3"/>
        <v>780</v>
      </c>
      <c r="K98" s="48">
        <v>78</v>
      </c>
    </row>
    <row r="99" spans="6:11">
      <c r="F99" s="48">
        <v>98</v>
      </c>
      <c r="G99" s="48">
        <v>97</v>
      </c>
      <c r="H99" s="50">
        <f t="shared" si="4"/>
        <v>279</v>
      </c>
      <c r="I99" s="50">
        <f t="shared" si="3"/>
        <v>790</v>
      </c>
      <c r="K99" s="48">
        <v>79</v>
      </c>
    </row>
    <row r="100" spans="6:11">
      <c r="F100" s="48">
        <v>99</v>
      </c>
      <c r="G100" s="48">
        <v>98</v>
      </c>
      <c r="H100" s="50">
        <f t="shared" si="4"/>
        <v>282</v>
      </c>
      <c r="I100" s="50">
        <f t="shared" si="3"/>
        <v>800</v>
      </c>
      <c r="K100" s="48">
        <v>80</v>
      </c>
    </row>
    <row r="101" spans="6:11">
      <c r="F101" s="48">
        <v>100</v>
      </c>
      <c r="G101" s="48">
        <v>99</v>
      </c>
      <c r="H101" s="50">
        <f t="shared" si="4"/>
        <v>285</v>
      </c>
      <c r="I101" s="50">
        <f t="shared" si="3"/>
        <v>810</v>
      </c>
      <c r="K101" s="48">
        <v>81</v>
      </c>
    </row>
    <row r="102" spans="6:11">
      <c r="G102" s="48">
        <v>100</v>
      </c>
      <c r="H102" s="50">
        <f t="shared" si="4"/>
        <v>288</v>
      </c>
      <c r="I102" s="50">
        <f t="shared" si="3"/>
        <v>820</v>
      </c>
      <c r="K102" s="48">
        <v>82</v>
      </c>
    </row>
    <row r="103" spans="6:11">
      <c r="H103" s="50">
        <f t="shared" si="4"/>
        <v>291</v>
      </c>
      <c r="I103" s="50">
        <f t="shared" si="3"/>
        <v>830</v>
      </c>
      <c r="K103" s="48">
        <v>83</v>
      </c>
    </row>
    <row r="104" spans="6:11">
      <c r="H104" s="50">
        <f t="shared" si="4"/>
        <v>294</v>
      </c>
      <c r="I104" s="50">
        <f t="shared" si="3"/>
        <v>840</v>
      </c>
      <c r="K104" s="48">
        <v>84</v>
      </c>
    </row>
    <row r="105" spans="6:11">
      <c r="H105" s="50">
        <f t="shared" si="4"/>
        <v>297</v>
      </c>
      <c r="I105" s="50">
        <f t="shared" si="3"/>
        <v>850</v>
      </c>
      <c r="K105" s="48">
        <v>85</v>
      </c>
    </row>
    <row r="106" spans="6:11">
      <c r="H106" s="50">
        <f t="shared" si="4"/>
        <v>300</v>
      </c>
      <c r="I106" s="50">
        <f t="shared" si="3"/>
        <v>860</v>
      </c>
      <c r="K106" s="48">
        <v>86</v>
      </c>
    </row>
    <row r="107" spans="6:11">
      <c r="H107" s="50">
        <f t="shared" si="4"/>
        <v>303</v>
      </c>
      <c r="I107" s="50">
        <f t="shared" si="3"/>
        <v>870</v>
      </c>
      <c r="K107" s="48">
        <v>87</v>
      </c>
    </row>
    <row r="108" spans="6:11">
      <c r="H108" s="50">
        <f t="shared" si="4"/>
        <v>306</v>
      </c>
      <c r="I108" s="50">
        <f t="shared" si="3"/>
        <v>880</v>
      </c>
      <c r="K108" s="48">
        <v>88</v>
      </c>
    </row>
    <row r="109" spans="6:11">
      <c r="H109" s="50">
        <f t="shared" si="4"/>
        <v>309</v>
      </c>
      <c r="I109" s="50">
        <f t="shared" si="3"/>
        <v>890</v>
      </c>
      <c r="K109" s="48">
        <v>89</v>
      </c>
    </row>
    <row r="110" spans="6:11">
      <c r="H110" s="50">
        <f t="shared" si="4"/>
        <v>312</v>
      </c>
      <c r="I110" s="50">
        <f t="shared" si="3"/>
        <v>900</v>
      </c>
      <c r="K110" s="48">
        <v>90</v>
      </c>
    </row>
    <row r="111" spans="6:11">
      <c r="H111" s="50">
        <f t="shared" si="4"/>
        <v>315</v>
      </c>
      <c r="I111" s="50">
        <f t="shared" si="3"/>
        <v>910</v>
      </c>
      <c r="K111" s="48">
        <v>91</v>
      </c>
    </row>
    <row r="112" spans="6:11">
      <c r="H112" s="50">
        <f t="shared" si="4"/>
        <v>318</v>
      </c>
      <c r="I112" s="50">
        <f t="shared" si="3"/>
        <v>920</v>
      </c>
      <c r="K112" s="48">
        <v>92</v>
      </c>
    </row>
    <row r="113" spans="8:11">
      <c r="H113" s="50">
        <f t="shared" si="4"/>
        <v>321</v>
      </c>
      <c r="I113" s="50">
        <f t="shared" si="3"/>
        <v>930</v>
      </c>
      <c r="K113" s="48">
        <v>93</v>
      </c>
    </row>
    <row r="114" spans="8:11">
      <c r="H114" s="50">
        <f t="shared" si="4"/>
        <v>324</v>
      </c>
      <c r="I114" s="50">
        <f t="shared" si="3"/>
        <v>940</v>
      </c>
      <c r="K114" s="48">
        <v>94</v>
      </c>
    </row>
    <row r="115" spans="8:11">
      <c r="H115" s="50">
        <f t="shared" si="4"/>
        <v>327</v>
      </c>
      <c r="I115" s="50">
        <f t="shared" si="3"/>
        <v>950</v>
      </c>
      <c r="K115" s="48">
        <v>95</v>
      </c>
    </row>
    <row r="116" spans="8:11">
      <c r="H116" s="50">
        <f t="shared" si="4"/>
        <v>330</v>
      </c>
      <c r="I116" s="50">
        <f t="shared" si="3"/>
        <v>960</v>
      </c>
      <c r="K116" s="48">
        <v>96</v>
      </c>
    </row>
    <row r="117" spans="8:11">
      <c r="H117" s="50">
        <f t="shared" si="4"/>
        <v>333</v>
      </c>
      <c r="I117" s="50">
        <f t="shared" si="3"/>
        <v>970</v>
      </c>
      <c r="K117" s="48">
        <v>97</v>
      </c>
    </row>
    <row r="118" spans="8:11">
      <c r="H118" s="50">
        <f t="shared" si="4"/>
        <v>336</v>
      </c>
      <c r="I118" s="50">
        <f t="shared" si="3"/>
        <v>980</v>
      </c>
      <c r="K118" s="48">
        <v>98</v>
      </c>
    </row>
    <row r="119" spans="8:11">
      <c r="H119" s="50">
        <f t="shared" si="4"/>
        <v>339</v>
      </c>
      <c r="I119" s="50">
        <f t="shared" si="3"/>
        <v>990</v>
      </c>
      <c r="K119" s="48">
        <v>99</v>
      </c>
    </row>
    <row r="120" spans="8:11">
      <c r="H120" s="50">
        <f t="shared" si="4"/>
        <v>342</v>
      </c>
      <c r="I120" s="50">
        <f t="shared" si="3"/>
        <v>1000</v>
      </c>
      <c r="K120" s="48">
        <v>100</v>
      </c>
    </row>
    <row r="121" spans="8:11">
      <c r="H121" s="50">
        <f t="shared" si="4"/>
        <v>345</v>
      </c>
      <c r="I121" s="50">
        <f t="shared" si="3"/>
        <v>1010</v>
      </c>
      <c r="K121" s="48">
        <v>101</v>
      </c>
    </row>
    <row r="122" spans="8:11">
      <c r="H122" s="50">
        <f t="shared" si="4"/>
        <v>348</v>
      </c>
      <c r="I122" s="50">
        <f t="shared" si="3"/>
        <v>1020</v>
      </c>
      <c r="K122" s="48">
        <v>102</v>
      </c>
    </row>
    <row r="123" spans="8:11">
      <c r="H123" s="50">
        <f t="shared" si="4"/>
        <v>351</v>
      </c>
      <c r="I123" s="50">
        <f t="shared" si="3"/>
        <v>1030</v>
      </c>
      <c r="K123" s="48">
        <v>103</v>
      </c>
    </row>
    <row r="124" spans="8:11">
      <c r="H124" s="50">
        <f t="shared" si="4"/>
        <v>354</v>
      </c>
      <c r="I124" s="50">
        <f t="shared" si="3"/>
        <v>1040</v>
      </c>
      <c r="K124" s="48">
        <v>104</v>
      </c>
    </row>
    <row r="125" spans="8:11">
      <c r="H125" s="50">
        <f t="shared" si="4"/>
        <v>357</v>
      </c>
      <c r="I125" s="50">
        <f t="shared" si="3"/>
        <v>1050</v>
      </c>
      <c r="K125" s="48">
        <v>105</v>
      </c>
    </row>
    <row r="126" spans="8:11">
      <c r="H126" s="50">
        <f t="shared" si="4"/>
        <v>360</v>
      </c>
      <c r="I126" s="50">
        <f t="shared" si="3"/>
        <v>1060</v>
      </c>
      <c r="K126" s="48">
        <v>106</v>
      </c>
    </row>
    <row r="127" spans="8:11">
      <c r="H127" s="50">
        <f t="shared" si="4"/>
        <v>363</v>
      </c>
      <c r="I127" s="50">
        <f t="shared" si="3"/>
        <v>1070</v>
      </c>
      <c r="K127" s="48">
        <v>107</v>
      </c>
    </row>
    <row r="128" spans="8:11">
      <c r="H128" s="50">
        <f t="shared" si="4"/>
        <v>366</v>
      </c>
      <c r="I128" s="50">
        <f t="shared" si="3"/>
        <v>1080</v>
      </c>
      <c r="K128" s="48">
        <v>108</v>
      </c>
    </row>
    <row r="129" spans="8:11">
      <c r="H129" s="50">
        <f t="shared" si="4"/>
        <v>369</v>
      </c>
      <c r="I129" s="50">
        <f t="shared" si="3"/>
        <v>1090</v>
      </c>
      <c r="K129" s="48">
        <v>109</v>
      </c>
    </row>
    <row r="130" spans="8:11">
      <c r="H130" s="50">
        <f t="shared" si="4"/>
        <v>372</v>
      </c>
      <c r="I130" s="50">
        <f t="shared" si="3"/>
        <v>1100</v>
      </c>
      <c r="K130" s="48">
        <v>110</v>
      </c>
    </row>
    <row r="131" spans="8:11">
      <c r="H131" s="50">
        <f t="shared" si="4"/>
        <v>375</v>
      </c>
      <c r="I131" s="50">
        <f t="shared" si="3"/>
        <v>1110</v>
      </c>
      <c r="K131" s="48">
        <v>111</v>
      </c>
    </row>
    <row r="132" spans="8:11">
      <c r="H132" s="50">
        <f t="shared" si="4"/>
        <v>378</v>
      </c>
      <c r="I132" s="50">
        <f t="shared" si="3"/>
        <v>1120</v>
      </c>
      <c r="K132" s="48">
        <v>112</v>
      </c>
    </row>
    <row r="133" spans="8:11">
      <c r="H133" s="50">
        <f t="shared" si="4"/>
        <v>381</v>
      </c>
      <c r="I133" s="50">
        <f t="shared" si="3"/>
        <v>1130</v>
      </c>
      <c r="K133" s="48">
        <v>113</v>
      </c>
    </row>
    <row r="134" spans="8:11">
      <c r="H134" s="50">
        <f t="shared" si="4"/>
        <v>384</v>
      </c>
      <c r="I134" s="50">
        <f t="shared" si="3"/>
        <v>1140</v>
      </c>
      <c r="K134" s="48">
        <v>114</v>
      </c>
    </row>
    <row r="135" spans="8:11">
      <c r="H135" s="50">
        <f t="shared" si="4"/>
        <v>387</v>
      </c>
      <c r="I135" s="50">
        <f t="shared" ref="I135:I198" si="5">IF(I$5=0,1000*K135/100,$I$5*K135/100)</f>
        <v>1150</v>
      </c>
      <c r="K135" s="48">
        <v>115</v>
      </c>
    </row>
    <row r="136" spans="8:11">
      <c r="H136" s="50">
        <f t="shared" si="4"/>
        <v>390</v>
      </c>
      <c r="I136" s="50">
        <f t="shared" si="5"/>
        <v>1160</v>
      </c>
      <c r="K136" s="48">
        <v>116</v>
      </c>
    </row>
    <row r="137" spans="8:11">
      <c r="H137" s="50">
        <f t="shared" si="4"/>
        <v>393</v>
      </c>
      <c r="I137" s="50">
        <f t="shared" si="5"/>
        <v>1170</v>
      </c>
      <c r="K137" s="48">
        <v>117</v>
      </c>
    </row>
    <row r="138" spans="8:11">
      <c r="H138" s="50">
        <f t="shared" si="4"/>
        <v>396</v>
      </c>
      <c r="I138" s="50">
        <f t="shared" si="5"/>
        <v>1180</v>
      </c>
      <c r="K138" s="48">
        <v>118</v>
      </c>
    </row>
    <row r="139" spans="8:11">
      <c r="H139" s="50">
        <f t="shared" si="4"/>
        <v>399</v>
      </c>
      <c r="I139" s="50">
        <f t="shared" si="5"/>
        <v>1190</v>
      </c>
      <c r="K139" s="48">
        <v>119</v>
      </c>
    </row>
    <row r="140" spans="8:11">
      <c r="H140" s="50">
        <f t="shared" si="4"/>
        <v>402</v>
      </c>
      <c r="I140" s="50">
        <f t="shared" si="5"/>
        <v>1200</v>
      </c>
      <c r="K140" s="48">
        <v>120</v>
      </c>
    </row>
    <row r="141" spans="8:11">
      <c r="H141" s="50">
        <f t="shared" si="4"/>
        <v>405</v>
      </c>
      <c r="I141" s="50">
        <f t="shared" si="5"/>
        <v>1210</v>
      </c>
      <c r="K141" s="48">
        <v>121</v>
      </c>
    </row>
    <row r="142" spans="8:11">
      <c r="H142" s="50">
        <f t="shared" si="4"/>
        <v>408</v>
      </c>
      <c r="I142" s="50">
        <f t="shared" si="5"/>
        <v>1220</v>
      </c>
      <c r="K142" s="48">
        <v>122</v>
      </c>
    </row>
    <row r="143" spans="8:11">
      <c r="H143" s="50">
        <f t="shared" si="4"/>
        <v>411</v>
      </c>
      <c r="I143" s="50">
        <f t="shared" si="5"/>
        <v>1230</v>
      </c>
      <c r="K143" s="48">
        <v>123</v>
      </c>
    </row>
    <row r="144" spans="8:11">
      <c r="H144" s="50">
        <f t="shared" si="4"/>
        <v>414</v>
      </c>
      <c r="I144" s="50">
        <f t="shared" si="5"/>
        <v>1240</v>
      </c>
      <c r="K144" s="48">
        <v>124</v>
      </c>
    </row>
    <row r="145" spans="8:11">
      <c r="H145" s="50">
        <f t="shared" si="4"/>
        <v>417</v>
      </c>
      <c r="I145" s="50">
        <f t="shared" si="5"/>
        <v>1250</v>
      </c>
      <c r="K145" s="48">
        <v>125</v>
      </c>
    </row>
    <row r="146" spans="8:11">
      <c r="H146" s="50">
        <f t="shared" si="4"/>
        <v>420</v>
      </c>
      <c r="I146" s="50">
        <f t="shared" si="5"/>
        <v>1260</v>
      </c>
      <c r="K146" s="48">
        <v>126</v>
      </c>
    </row>
    <row r="147" spans="8:11">
      <c r="H147" s="50">
        <f t="shared" si="4"/>
        <v>423</v>
      </c>
      <c r="I147" s="50">
        <f t="shared" si="5"/>
        <v>1270</v>
      </c>
      <c r="K147" s="48">
        <v>127</v>
      </c>
    </row>
    <row r="148" spans="8:11">
      <c r="H148" s="50">
        <f t="shared" si="4"/>
        <v>426</v>
      </c>
      <c r="I148" s="50">
        <f t="shared" si="5"/>
        <v>1280</v>
      </c>
      <c r="K148" s="48">
        <v>128</v>
      </c>
    </row>
    <row r="149" spans="8:11">
      <c r="H149" s="50">
        <f t="shared" si="4"/>
        <v>429</v>
      </c>
      <c r="I149" s="50">
        <f t="shared" si="5"/>
        <v>1290</v>
      </c>
      <c r="K149" s="48">
        <v>129</v>
      </c>
    </row>
    <row r="150" spans="8:11">
      <c r="H150" s="50">
        <f t="shared" ref="H150:H213" si="6">$H$5*K164/100</f>
        <v>432</v>
      </c>
      <c r="I150" s="50">
        <f t="shared" si="5"/>
        <v>1300</v>
      </c>
      <c r="K150" s="48">
        <v>130</v>
      </c>
    </row>
    <row r="151" spans="8:11">
      <c r="H151" s="50">
        <f t="shared" si="6"/>
        <v>435</v>
      </c>
      <c r="I151" s="50">
        <f t="shared" si="5"/>
        <v>1310</v>
      </c>
      <c r="K151" s="48">
        <v>131</v>
      </c>
    </row>
    <row r="152" spans="8:11">
      <c r="H152" s="50">
        <f t="shared" si="6"/>
        <v>438</v>
      </c>
      <c r="I152" s="50">
        <f t="shared" si="5"/>
        <v>1320</v>
      </c>
      <c r="K152" s="48">
        <v>132</v>
      </c>
    </row>
    <row r="153" spans="8:11">
      <c r="H153" s="50">
        <f t="shared" si="6"/>
        <v>441</v>
      </c>
      <c r="I153" s="50">
        <f t="shared" si="5"/>
        <v>1330</v>
      </c>
      <c r="K153" s="48">
        <v>133</v>
      </c>
    </row>
    <row r="154" spans="8:11">
      <c r="H154" s="50">
        <f t="shared" si="6"/>
        <v>444</v>
      </c>
      <c r="I154" s="50">
        <f t="shared" si="5"/>
        <v>1340</v>
      </c>
      <c r="K154" s="48">
        <v>134</v>
      </c>
    </row>
    <row r="155" spans="8:11">
      <c r="H155" s="50">
        <f t="shared" si="6"/>
        <v>447</v>
      </c>
      <c r="I155" s="50">
        <f t="shared" si="5"/>
        <v>1350</v>
      </c>
      <c r="K155" s="48">
        <v>135</v>
      </c>
    </row>
    <row r="156" spans="8:11">
      <c r="H156" s="50">
        <f t="shared" si="6"/>
        <v>450</v>
      </c>
      <c r="I156" s="50">
        <f t="shared" si="5"/>
        <v>1360</v>
      </c>
      <c r="K156" s="48">
        <v>136</v>
      </c>
    </row>
    <row r="157" spans="8:11">
      <c r="H157" s="50">
        <f t="shared" si="6"/>
        <v>453</v>
      </c>
      <c r="I157" s="50">
        <f t="shared" si="5"/>
        <v>1370</v>
      </c>
      <c r="K157" s="48">
        <v>137</v>
      </c>
    </row>
    <row r="158" spans="8:11">
      <c r="H158" s="50">
        <f t="shared" si="6"/>
        <v>456</v>
      </c>
      <c r="I158" s="50">
        <f t="shared" si="5"/>
        <v>1380</v>
      </c>
      <c r="K158" s="48">
        <v>138</v>
      </c>
    </row>
    <row r="159" spans="8:11">
      <c r="H159" s="50">
        <f t="shared" si="6"/>
        <v>459</v>
      </c>
      <c r="I159" s="50">
        <f t="shared" si="5"/>
        <v>1390</v>
      </c>
      <c r="K159" s="48">
        <v>139</v>
      </c>
    </row>
    <row r="160" spans="8:11">
      <c r="H160" s="50">
        <f t="shared" si="6"/>
        <v>462</v>
      </c>
      <c r="I160" s="50">
        <f t="shared" si="5"/>
        <v>1400</v>
      </c>
      <c r="K160" s="48">
        <v>140</v>
      </c>
    </row>
    <row r="161" spans="8:11">
      <c r="H161" s="50">
        <f t="shared" si="6"/>
        <v>465</v>
      </c>
      <c r="I161" s="50">
        <f t="shared" si="5"/>
        <v>1410</v>
      </c>
      <c r="K161" s="48">
        <v>141</v>
      </c>
    </row>
    <row r="162" spans="8:11">
      <c r="H162" s="50">
        <f t="shared" si="6"/>
        <v>468</v>
      </c>
      <c r="I162" s="50">
        <f t="shared" si="5"/>
        <v>1420</v>
      </c>
      <c r="K162" s="48">
        <v>142</v>
      </c>
    </row>
    <row r="163" spans="8:11">
      <c r="H163" s="50">
        <f t="shared" si="6"/>
        <v>471</v>
      </c>
      <c r="I163" s="50">
        <f t="shared" si="5"/>
        <v>1430</v>
      </c>
      <c r="K163" s="48">
        <v>143</v>
      </c>
    </row>
    <row r="164" spans="8:11">
      <c r="H164" s="50">
        <f t="shared" si="6"/>
        <v>474</v>
      </c>
      <c r="I164" s="50">
        <f t="shared" si="5"/>
        <v>1440</v>
      </c>
      <c r="K164" s="48">
        <v>144</v>
      </c>
    </row>
    <row r="165" spans="8:11">
      <c r="H165" s="50">
        <f t="shared" si="6"/>
        <v>477</v>
      </c>
      <c r="I165" s="50">
        <f t="shared" si="5"/>
        <v>1450</v>
      </c>
      <c r="K165" s="48">
        <v>145</v>
      </c>
    </row>
    <row r="166" spans="8:11">
      <c r="H166" s="50">
        <f t="shared" si="6"/>
        <v>480</v>
      </c>
      <c r="I166" s="50">
        <f t="shared" si="5"/>
        <v>1460</v>
      </c>
      <c r="K166" s="48">
        <v>146</v>
      </c>
    </row>
    <row r="167" spans="8:11">
      <c r="H167" s="50">
        <f t="shared" si="6"/>
        <v>483</v>
      </c>
      <c r="I167" s="50">
        <f t="shared" si="5"/>
        <v>1470</v>
      </c>
      <c r="K167" s="48">
        <v>147</v>
      </c>
    </row>
    <row r="168" spans="8:11">
      <c r="H168" s="50">
        <f t="shared" si="6"/>
        <v>486</v>
      </c>
      <c r="I168" s="50">
        <f t="shared" si="5"/>
        <v>1480</v>
      </c>
      <c r="K168" s="48">
        <v>148</v>
      </c>
    </row>
    <row r="169" spans="8:11">
      <c r="H169" s="50">
        <f t="shared" si="6"/>
        <v>489</v>
      </c>
      <c r="I169" s="50">
        <f t="shared" si="5"/>
        <v>1490</v>
      </c>
      <c r="K169" s="48">
        <v>149</v>
      </c>
    </row>
    <row r="170" spans="8:11">
      <c r="H170" s="50">
        <f t="shared" si="6"/>
        <v>492</v>
      </c>
      <c r="I170" s="50">
        <f t="shared" si="5"/>
        <v>1500</v>
      </c>
      <c r="K170" s="48">
        <v>150</v>
      </c>
    </row>
    <row r="171" spans="8:11">
      <c r="H171" s="50">
        <f t="shared" si="6"/>
        <v>495</v>
      </c>
      <c r="I171" s="50">
        <f t="shared" si="5"/>
        <v>1510</v>
      </c>
      <c r="K171" s="48">
        <v>151</v>
      </c>
    </row>
    <row r="172" spans="8:11">
      <c r="H172" s="50">
        <f t="shared" si="6"/>
        <v>498</v>
      </c>
      <c r="I172" s="50">
        <f t="shared" si="5"/>
        <v>1520</v>
      </c>
      <c r="K172" s="48">
        <v>152</v>
      </c>
    </row>
    <row r="173" spans="8:11">
      <c r="H173" s="50">
        <f t="shared" si="6"/>
        <v>501</v>
      </c>
      <c r="I173" s="50">
        <f t="shared" si="5"/>
        <v>1530</v>
      </c>
      <c r="K173" s="48">
        <v>153</v>
      </c>
    </row>
    <row r="174" spans="8:11">
      <c r="H174" s="50">
        <f t="shared" si="6"/>
        <v>504</v>
      </c>
      <c r="I174" s="50">
        <f t="shared" si="5"/>
        <v>1540</v>
      </c>
      <c r="K174" s="48">
        <v>154</v>
      </c>
    </row>
    <row r="175" spans="8:11">
      <c r="H175" s="50">
        <f t="shared" si="6"/>
        <v>507</v>
      </c>
      <c r="I175" s="50">
        <f t="shared" si="5"/>
        <v>1550</v>
      </c>
      <c r="K175" s="48">
        <v>155</v>
      </c>
    </row>
    <row r="176" spans="8:11">
      <c r="H176" s="50">
        <f t="shared" si="6"/>
        <v>510</v>
      </c>
      <c r="I176" s="50">
        <f t="shared" si="5"/>
        <v>1560</v>
      </c>
      <c r="K176" s="48">
        <v>156</v>
      </c>
    </row>
    <row r="177" spans="8:11">
      <c r="H177" s="50">
        <f t="shared" si="6"/>
        <v>513</v>
      </c>
      <c r="I177" s="50">
        <f t="shared" si="5"/>
        <v>1570</v>
      </c>
      <c r="K177" s="48">
        <v>157</v>
      </c>
    </row>
    <row r="178" spans="8:11">
      <c r="H178" s="50">
        <f t="shared" si="6"/>
        <v>516</v>
      </c>
      <c r="I178" s="50">
        <f t="shared" si="5"/>
        <v>1580</v>
      </c>
      <c r="K178" s="48">
        <v>158</v>
      </c>
    </row>
    <row r="179" spans="8:11">
      <c r="H179" s="50">
        <f t="shared" si="6"/>
        <v>519</v>
      </c>
      <c r="I179" s="50">
        <f t="shared" si="5"/>
        <v>1590</v>
      </c>
      <c r="K179" s="48">
        <v>159</v>
      </c>
    </row>
    <row r="180" spans="8:11">
      <c r="H180" s="50">
        <f t="shared" si="6"/>
        <v>522</v>
      </c>
      <c r="I180" s="50">
        <f t="shared" si="5"/>
        <v>1600</v>
      </c>
      <c r="K180" s="48">
        <v>160</v>
      </c>
    </row>
    <row r="181" spans="8:11">
      <c r="H181" s="50">
        <f t="shared" si="6"/>
        <v>525</v>
      </c>
      <c r="I181" s="50">
        <f t="shared" si="5"/>
        <v>1610</v>
      </c>
      <c r="K181" s="48">
        <v>161</v>
      </c>
    </row>
    <row r="182" spans="8:11">
      <c r="H182" s="50">
        <f t="shared" si="6"/>
        <v>528</v>
      </c>
      <c r="I182" s="50">
        <f t="shared" si="5"/>
        <v>1620</v>
      </c>
      <c r="K182" s="48">
        <v>162</v>
      </c>
    </row>
    <row r="183" spans="8:11">
      <c r="H183" s="50">
        <f t="shared" si="6"/>
        <v>531</v>
      </c>
      <c r="I183" s="50">
        <f t="shared" si="5"/>
        <v>1630</v>
      </c>
      <c r="K183" s="48">
        <v>163</v>
      </c>
    </row>
    <row r="184" spans="8:11">
      <c r="H184" s="50">
        <f t="shared" si="6"/>
        <v>534</v>
      </c>
      <c r="I184" s="50">
        <f t="shared" si="5"/>
        <v>1640</v>
      </c>
      <c r="K184" s="48">
        <v>164</v>
      </c>
    </row>
    <row r="185" spans="8:11">
      <c r="H185" s="50">
        <f t="shared" si="6"/>
        <v>537</v>
      </c>
      <c r="I185" s="50">
        <f t="shared" si="5"/>
        <v>1650</v>
      </c>
      <c r="K185" s="48">
        <v>165</v>
      </c>
    </row>
    <row r="186" spans="8:11">
      <c r="H186" s="50">
        <f t="shared" si="6"/>
        <v>540</v>
      </c>
      <c r="I186" s="50">
        <f t="shared" si="5"/>
        <v>1660</v>
      </c>
      <c r="K186" s="48">
        <v>166</v>
      </c>
    </row>
    <row r="187" spans="8:11">
      <c r="H187" s="50">
        <f t="shared" si="6"/>
        <v>543</v>
      </c>
      <c r="I187" s="50">
        <f t="shared" si="5"/>
        <v>1670</v>
      </c>
      <c r="K187" s="48">
        <v>167</v>
      </c>
    </row>
    <row r="188" spans="8:11">
      <c r="H188" s="50">
        <f t="shared" si="6"/>
        <v>546</v>
      </c>
      <c r="I188" s="50">
        <f t="shared" si="5"/>
        <v>1680</v>
      </c>
      <c r="K188" s="48">
        <v>168</v>
      </c>
    </row>
    <row r="189" spans="8:11">
      <c r="H189" s="50">
        <f t="shared" si="6"/>
        <v>549</v>
      </c>
      <c r="I189" s="50">
        <f t="shared" si="5"/>
        <v>1690</v>
      </c>
      <c r="K189" s="48">
        <v>169</v>
      </c>
    </row>
    <row r="190" spans="8:11">
      <c r="H190" s="50">
        <f t="shared" si="6"/>
        <v>552</v>
      </c>
      <c r="I190" s="50">
        <f t="shared" si="5"/>
        <v>1700</v>
      </c>
      <c r="K190" s="48">
        <v>170</v>
      </c>
    </row>
    <row r="191" spans="8:11">
      <c r="H191" s="50">
        <f t="shared" si="6"/>
        <v>555</v>
      </c>
      <c r="I191" s="50">
        <f t="shared" si="5"/>
        <v>1710</v>
      </c>
      <c r="K191" s="48">
        <v>171</v>
      </c>
    </row>
    <row r="192" spans="8:11">
      <c r="H192" s="50">
        <f t="shared" si="6"/>
        <v>558</v>
      </c>
      <c r="I192" s="50">
        <f t="shared" si="5"/>
        <v>1720</v>
      </c>
      <c r="K192" s="48">
        <v>172</v>
      </c>
    </row>
    <row r="193" spans="8:11">
      <c r="H193" s="50">
        <f t="shared" si="6"/>
        <v>561</v>
      </c>
      <c r="I193" s="50">
        <f t="shared" si="5"/>
        <v>1730</v>
      </c>
      <c r="K193" s="48">
        <v>173</v>
      </c>
    </row>
    <row r="194" spans="8:11">
      <c r="H194" s="50">
        <f t="shared" si="6"/>
        <v>564</v>
      </c>
      <c r="I194" s="50">
        <f t="shared" si="5"/>
        <v>1740</v>
      </c>
      <c r="K194" s="48">
        <v>174</v>
      </c>
    </row>
    <row r="195" spans="8:11">
      <c r="H195" s="50">
        <f t="shared" si="6"/>
        <v>567</v>
      </c>
      <c r="I195" s="50">
        <f t="shared" si="5"/>
        <v>1750</v>
      </c>
      <c r="K195" s="48">
        <v>175</v>
      </c>
    </row>
    <row r="196" spans="8:11">
      <c r="H196" s="50">
        <f t="shared" si="6"/>
        <v>570</v>
      </c>
      <c r="I196" s="50">
        <f t="shared" si="5"/>
        <v>1760</v>
      </c>
      <c r="K196" s="48">
        <v>176</v>
      </c>
    </row>
    <row r="197" spans="8:11">
      <c r="H197" s="50">
        <f t="shared" si="6"/>
        <v>573</v>
      </c>
      <c r="I197" s="50">
        <f t="shared" si="5"/>
        <v>1770</v>
      </c>
      <c r="K197" s="48">
        <v>177</v>
      </c>
    </row>
    <row r="198" spans="8:11">
      <c r="H198" s="50">
        <f t="shared" si="6"/>
        <v>576</v>
      </c>
      <c r="I198" s="50">
        <f t="shared" si="5"/>
        <v>1780</v>
      </c>
      <c r="K198" s="48">
        <v>178</v>
      </c>
    </row>
    <row r="199" spans="8:11">
      <c r="H199" s="50">
        <f t="shared" si="6"/>
        <v>579</v>
      </c>
      <c r="I199" s="50">
        <f t="shared" ref="I199:I250" si="7">IF(I$5=0,1000*K199/100,$I$5*K199/100)</f>
        <v>1790</v>
      </c>
      <c r="K199" s="48">
        <v>179</v>
      </c>
    </row>
    <row r="200" spans="8:11">
      <c r="H200" s="50">
        <f t="shared" si="6"/>
        <v>582</v>
      </c>
      <c r="I200" s="50">
        <f t="shared" si="7"/>
        <v>1800</v>
      </c>
      <c r="K200" s="48">
        <v>180</v>
      </c>
    </row>
    <row r="201" spans="8:11">
      <c r="H201" s="50">
        <f t="shared" si="6"/>
        <v>585</v>
      </c>
      <c r="I201" s="50">
        <f t="shared" si="7"/>
        <v>1810</v>
      </c>
      <c r="K201" s="48">
        <v>181</v>
      </c>
    </row>
    <row r="202" spans="8:11">
      <c r="H202" s="50">
        <f t="shared" si="6"/>
        <v>588</v>
      </c>
      <c r="I202" s="50">
        <f t="shared" si="7"/>
        <v>1820</v>
      </c>
      <c r="K202" s="48">
        <v>182</v>
      </c>
    </row>
    <row r="203" spans="8:11">
      <c r="H203" s="50">
        <f t="shared" si="6"/>
        <v>591</v>
      </c>
      <c r="I203" s="50">
        <f t="shared" si="7"/>
        <v>1830</v>
      </c>
      <c r="K203" s="48">
        <v>183</v>
      </c>
    </row>
    <row r="204" spans="8:11">
      <c r="H204" s="50">
        <f t="shared" si="6"/>
        <v>594</v>
      </c>
      <c r="I204" s="50">
        <f t="shared" si="7"/>
        <v>1840</v>
      </c>
      <c r="K204" s="48">
        <v>184</v>
      </c>
    </row>
    <row r="205" spans="8:11">
      <c r="H205" s="50">
        <f t="shared" si="6"/>
        <v>597</v>
      </c>
      <c r="I205" s="50">
        <f t="shared" si="7"/>
        <v>1850</v>
      </c>
      <c r="K205" s="48">
        <v>185</v>
      </c>
    </row>
    <row r="206" spans="8:11">
      <c r="H206" s="50">
        <f t="shared" si="6"/>
        <v>600</v>
      </c>
      <c r="I206" s="50">
        <f t="shared" si="7"/>
        <v>1860</v>
      </c>
      <c r="K206" s="48">
        <v>186</v>
      </c>
    </row>
    <row r="207" spans="8:11">
      <c r="H207" s="50">
        <f t="shared" si="6"/>
        <v>630</v>
      </c>
      <c r="I207" s="50">
        <f t="shared" si="7"/>
        <v>1870</v>
      </c>
      <c r="K207" s="48">
        <v>187</v>
      </c>
    </row>
    <row r="208" spans="8:11">
      <c r="H208" s="50">
        <f t="shared" si="6"/>
        <v>660</v>
      </c>
      <c r="I208" s="50">
        <f t="shared" si="7"/>
        <v>1880</v>
      </c>
      <c r="K208" s="48">
        <v>188</v>
      </c>
    </row>
    <row r="209" spans="8:11">
      <c r="H209" s="50">
        <f t="shared" si="6"/>
        <v>690</v>
      </c>
      <c r="I209" s="50">
        <f t="shared" si="7"/>
        <v>1890</v>
      </c>
      <c r="K209" s="48">
        <v>189</v>
      </c>
    </row>
    <row r="210" spans="8:11">
      <c r="H210" s="50">
        <f t="shared" si="6"/>
        <v>720</v>
      </c>
      <c r="I210" s="50">
        <f t="shared" si="7"/>
        <v>1900</v>
      </c>
      <c r="K210" s="48">
        <v>190</v>
      </c>
    </row>
    <row r="211" spans="8:11">
      <c r="H211" s="50">
        <f t="shared" si="6"/>
        <v>750</v>
      </c>
      <c r="I211" s="50">
        <f t="shared" si="7"/>
        <v>1910</v>
      </c>
      <c r="K211" s="48">
        <v>191</v>
      </c>
    </row>
    <row r="212" spans="8:11">
      <c r="H212" s="50">
        <f t="shared" si="6"/>
        <v>780</v>
      </c>
      <c r="I212" s="50">
        <f t="shared" si="7"/>
        <v>1920</v>
      </c>
      <c r="K212" s="48">
        <v>192</v>
      </c>
    </row>
    <row r="213" spans="8:11">
      <c r="H213" s="50">
        <f t="shared" si="6"/>
        <v>810</v>
      </c>
      <c r="I213" s="50">
        <f t="shared" si="7"/>
        <v>1930</v>
      </c>
      <c r="K213" s="48">
        <v>193</v>
      </c>
    </row>
    <row r="214" spans="8:11">
      <c r="H214" s="50">
        <f t="shared" ref="H214:H236" si="8">$H$5*K228/100</f>
        <v>840</v>
      </c>
      <c r="I214" s="50">
        <f t="shared" si="7"/>
        <v>1940</v>
      </c>
      <c r="K214" s="48">
        <v>194</v>
      </c>
    </row>
    <row r="215" spans="8:11">
      <c r="H215" s="50">
        <f t="shared" si="8"/>
        <v>870</v>
      </c>
      <c r="I215" s="50">
        <f t="shared" si="7"/>
        <v>1950</v>
      </c>
      <c r="K215" s="48">
        <v>195</v>
      </c>
    </row>
    <row r="216" spans="8:11">
      <c r="H216" s="50">
        <f t="shared" si="8"/>
        <v>900</v>
      </c>
      <c r="I216" s="50">
        <f t="shared" si="7"/>
        <v>1960</v>
      </c>
      <c r="K216" s="48">
        <v>196</v>
      </c>
    </row>
    <row r="217" spans="8:11">
      <c r="H217" s="50">
        <f t="shared" si="8"/>
        <v>930</v>
      </c>
      <c r="I217" s="50">
        <f t="shared" si="7"/>
        <v>1970</v>
      </c>
      <c r="K217" s="48">
        <v>197</v>
      </c>
    </row>
    <row r="218" spans="8:11">
      <c r="H218" s="50">
        <f t="shared" si="8"/>
        <v>960</v>
      </c>
      <c r="I218" s="50">
        <f t="shared" si="7"/>
        <v>1980</v>
      </c>
      <c r="K218" s="48">
        <v>198</v>
      </c>
    </row>
    <row r="219" spans="8:11">
      <c r="H219" s="50">
        <f t="shared" si="8"/>
        <v>990</v>
      </c>
      <c r="I219" s="50">
        <f t="shared" si="7"/>
        <v>1990</v>
      </c>
      <c r="K219" s="48">
        <v>199</v>
      </c>
    </row>
    <row r="220" spans="8:11">
      <c r="H220" s="50">
        <f t="shared" si="8"/>
        <v>1020</v>
      </c>
      <c r="I220" s="50">
        <f t="shared" si="7"/>
        <v>2000</v>
      </c>
      <c r="K220" s="48">
        <v>200</v>
      </c>
    </row>
    <row r="221" spans="8:11">
      <c r="H221" s="50">
        <f t="shared" si="8"/>
        <v>1050</v>
      </c>
      <c r="I221" s="50">
        <f t="shared" si="7"/>
        <v>2100</v>
      </c>
      <c r="K221" s="48">
        <v>210</v>
      </c>
    </row>
    <row r="222" spans="8:11">
      <c r="H222" s="50">
        <f t="shared" si="8"/>
        <v>1080</v>
      </c>
      <c r="I222" s="50">
        <f t="shared" si="7"/>
        <v>2200</v>
      </c>
      <c r="K222" s="48">
        <v>220</v>
      </c>
    </row>
    <row r="223" spans="8:11">
      <c r="H223" s="50">
        <f t="shared" si="8"/>
        <v>1110</v>
      </c>
      <c r="I223" s="50">
        <f t="shared" si="7"/>
        <v>2300</v>
      </c>
      <c r="K223" s="48">
        <v>230</v>
      </c>
    </row>
    <row r="224" spans="8:11">
      <c r="H224" s="50">
        <f t="shared" si="8"/>
        <v>1140</v>
      </c>
      <c r="I224" s="50">
        <f t="shared" si="7"/>
        <v>2400</v>
      </c>
      <c r="K224" s="48">
        <v>240</v>
      </c>
    </row>
    <row r="225" spans="8:11">
      <c r="H225" s="50">
        <f t="shared" si="8"/>
        <v>1170</v>
      </c>
      <c r="I225" s="50">
        <f t="shared" si="7"/>
        <v>2500</v>
      </c>
      <c r="K225" s="48">
        <v>250</v>
      </c>
    </row>
    <row r="226" spans="8:11">
      <c r="H226" s="50">
        <f t="shared" si="8"/>
        <v>1200</v>
      </c>
      <c r="I226" s="50">
        <f t="shared" si="7"/>
        <v>2600</v>
      </c>
      <c r="K226" s="48">
        <v>260</v>
      </c>
    </row>
    <row r="227" spans="8:11">
      <c r="H227" s="50">
        <f t="shared" si="8"/>
        <v>1230</v>
      </c>
      <c r="I227" s="50">
        <f t="shared" si="7"/>
        <v>2700</v>
      </c>
      <c r="K227" s="48">
        <v>270</v>
      </c>
    </row>
    <row r="228" spans="8:11">
      <c r="H228" s="50">
        <f t="shared" si="8"/>
        <v>1260</v>
      </c>
      <c r="I228" s="50">
        <f t="shared" si="7"/>
        <v>2800</v>
      </c>
      <c r="K228" s="48">
        <v>280</v>
      </c>
    </row>
    <row r="229" spans="8:11">
      <c r="H229" s="50">
        <f t="shared" si="8"/>
        <v>1290</v>
      </c>
      <c r="I229" s="50">
        <f t="shared" si="7"/>
        <v>2900</v>
      </c>
      <c r="K229" s="48">
        <v>290</v>
      </c>
    </row>
    <row r="230" spans="8:11">
      <c r="H230" s="50">
        <f t="shared" si="8"/>
        <v>1320</v>
      </c>
      <c r="I230" s="50">
        <f t="shared" si="7"/>
        <v>3000</v>
      </c>
      <c r="K230" s="48">
        <v>300</v>
      </c>
    </row>
    <row r="231" spans="8:11">
      <c r="H231" s="50">
        <f t="shared" si="8"/>
        <v>1350</v>
      </c>
      <c r="I231" s="50">
        <f t="shared" si="7"/>
        <v>3100</v>
      </c>
      <c r="K231" s="48">
        <v>310</v>
      </c>
    </row>
    <row r="232" spans="8:11">
      <c r="H232" s="50">
        <f t="shared" si="8"/>
        <v>1380</v>
      </c>
      <c r="I232" s="50">
        <f t="shared" si="7"/>
        <v>3200</v>
      </c>
      <c r="K232" s="48">
        <v>320</v>
      </c>
    </row>
    <row r="233" spans="8:11">
      <c r="H233" s="50">
        <f t="shared" si="8"/>
        <v>1410</v>
      </c>
      <c r="I233" s="50">
        <f t="shared" si="7"/>
        <v>3300</v>
      </c>
      <c r="K233" s="48">
        <v>330</v>
      </c>
    </row>
    <row r="234" spans="8:11">
      <c r="H234" s="50">
        <f t="shared" si="8"/>
        <v>1440</v>
      </c>
      <c r="I234" s="50">
        <f t="shared" si="7"/>
        <v>3400</v>
      </c>
      <c r="K234" s="48">
        <v>340</v>
      </c>
    </row>
    <row r="235" spans="8:11">
      <c r="H235" s="50">
        <f t="shared" si="8"/>
        <v>1470</v>
      </c>
      <c r="I235" s="50">
        <f t="shared" si="7"/>
        <v>3500</v>
      </c>
      <c r="K235" s="48">
        <v>350</v>
      </c>
    </row>
    <row r="236" spans="8:11">
      <c r="H236" s="50">
        <f t="shared" si="8"/>
        <v>1500</v>
      </c>
      <c r="I236" s="50">
        <f t="shared" si="7"/>
        <v>3600</v>
      </c>
      <c r="K236" s="48">
        <v>360</v>
      </c>
    </row>
    <row r="237" spans="8:11">
      <c r="I237" s="50">
        <f t="shared" si="7"/>
        <v>3700</v>
      </c>
      <c r="K237" s="48">
        <v>370</v>
      </c>
    </row>
    <row r="238" spans="8:11">
      <c r="I238" s="50">
        <f t="shared" si="7"/>
        <v>3800</v>
      </c>
      <c r="K238" s="48">
        <v>380</v>
      </c>
    </row>
    <row r="239" spans="8:11">
      <c r="I239" s="50">
        <f t="shared" si="7"/>
        <v>3900</v>
      </c>
      <c r="K239" s="48">
        <v>390</v>
      </c>
    </row>
    <row r="240" spans="8:11">
      <c r="I240" s="50">
        <f t="shared" si="7"/>
        <v>4000</v>
      </c>
      <c r="K240" s="48">
        <v>400</v>
      </c>
    </row>
    <row r="241" spans="9:11">
      <c r="I241" s="50">
        <f t="shared" si="7"/>
        <v>4100</v>
      </c>
      <c r="K241" s="48">
        <v>410</v>
      </c>
    </row>
    <row r="242" spans="9:11">
      <c r="I242" s="50">
        <f t="shared" si="7"/>
        <v>4200</v>
      </c>
      <c r="K242" s="48">
        <v>420</v>
      </c>
    </row>
    <row r="243" spans="9:11">
      <c r="I243" s="50">
        <f t="shared" si="7"/>
        <v>4300</v>
      </c>
      <c r="K243" s="48">
        <v>430</v>
      </c>
    </row>
    <row r="244" spans="9:11">
      <c r="I244" s="50">
        <f t="shared" si="7"/>
        <v>4400</v>
      </c>
      <c r="K244" s="48">
        <v>440</v>
      </c>
    </row>
    <row r="245" spans="9:11">
      <c r="I245" s="50">
        <f t="shared" si="7"/>
        <v>4500</v>
      </c>
      <c r="K245" s="48">
        <v>450</v>
      </c>
    </row>
    <row r="246" spans="9:11">
      <c r="I246" s="50">
        <f t="shared" si="7"/>
        <v>4600</v>
      </c>
      <c r="K246" s="48">
        <v>460</v>
      </c>
    </row>
    <row r="247" spans="9:11">
      <c r="I247" s="50">
        <f t="shared" si="7"/>
        <v>4700</v>
      </c>
      <c r="K247" s="48">
        <v>470</v>
      </c>
    </row>
    <row r="248" spans="9:11">
      <c r="I248" s="50">
        <f t="shared" si="7"/>
        <v>4800</v>
      </c>
      <c r="K248" s="48">
        <v>480</v>
      </c>
    </row>
    <row r="249" spans="9:11">
      <c r="I249" s="50">
        <f t="shared" si="7"/>
        <v>4900</v>
      </c>
      <c r="K249" s="48">
        <v>490</v>
      </c>
    </row>
    <row r="250" spans="9:11">
      <c r="I250" s="50">
        <f t="shared" si="7"/>
        <v>5000</v>
      </c>
      <c r="K250" s="48">
        <v>500</v>
      </c>
    </row>
  </sheetData>
  <sheetProtection password="CB39" sheet="1" objects="1" scenarios="1" selectLockedCells="1"/>
  <dataConsolidate/>
  <mergeCells count="2">
    <mergeCell ref="B2:C2"/>
    <mergeCell ref="B36:C52"/>
  </mergeCells>
  <dataValidations count="6">
    <dataValidation type="list" allowBlank="1" showInputMessage="1" showErrorMessage="1" prompt="Endring av periode gjøres i fanen &quot;Forutsetninger&quot;" sqref="C5">
      <formula1>$C$5</formula1>
    </dataValidation>
    <dataValidation type="list" allowBlank="1" showInputMessage="1" showErrorMessage="1" prompt="Anbefalt verdi er første verdi i listen" sqref="C16">
      <formula1>$H$5:$H$236</formula1>
    </dataValidation>
    <dataValidation type="list" allowBlank="1" showInputMessage="1" showErrorMessage="1" prompt="Anbefalt verdi er første verdi i listen" sqref="C17">
      <formula1>$I$5:$I$250</formula1>
    </dataValidation>
    <dataValidation type="decimal" allowBlank="1" showInputMessage="1" showErrorMessage="1" error="Andelen kan ikke overstige 100 %" prompt="Andel skrives inn i prosent, fra 0 til 100 %_x000a_" sqref="C18">
      <formula1>0</formula1>
      <formula2>1</formula2>
    </dataValidation>
    <dataValidation allowBlank="1" showInputMessage="1" showErrorMessage="1" prompt="Bare relevant med full offentlig finansiering." sqref="C33"/>
    <dataValidation type="list" showInputMessage="1" showErrorMessage="1" prompt="Anbefalt levetid er første verdi i listen." sqref="C19">
      <formula1>$F$5:$F$101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sheetPr codeName="Sheet5">
    <tabColor rgb="FF00B0F0"/>
    <pageSetUpPr fitToPage="1"/>
  </sheetPr>
  <dimension ref="A1:K250"/>
  <sheetViews>
    <sheetView topLeftCell="B1" zoomScale="80" zoomScaleNormal="80" workbookViewId="0">
      <selection activeCell="B36" sqref="B36:C52"/>
    </sheetView>
  </sheetViews>
  <sheetFormatPr defaultColWidth="9.109375" defaultRowHeight="14.4"/>
  <cols>
    <col min="1" max="1" width="2.44140625" style="48" hidden="1" customWidth="1"/>
    <col min="2" max="2" width="84.88671875" style="48" customWidth="1"/>
    <col min="3" max="3" width="24.44140625" style="48" customWidth="1"/>
    <col min="4" max="4" width="60.88671875" style="48" customWidth="1"/>
    <col min="5" max="12" width="9.109375" style="48" customWidth="1"/>
    <col min="13" max="16384" width="9.109375" style="48"/>
  </cols>
  <sheetData>
    <row r="1" spans="1:11" ht="18">
      <c r="A1" s="47">
        <f>Forutsetninger!A12</f>
        <v>2</v>
      </c>
      <c r="B1" s="47" t="str">
        <f>Forutsetninger!B12</f>
        <v xml:space="preserve">Markering av gangveier </v>
      </c>
    </row>
    <row r="2" spans="1:11" ht="82.5" customHeight="1">
      <c r="B2" s="105" t="s">
        <v>90</v>
      </c>
      <c r="C2" s="106"/>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Løpemeter</v>
      </c>
      <c r="F5" s="55">
        <f>VLOOKUP($A$1,Forutsetninger!$A$11:$G$30,7,TRUE)</f>
        <v>25</v>
      </c>
      <c r="G5" s="55">
        <f>VLOOKUP($A$1,Forutsetninger!$A$11:$G$30,4,TRUE)</f>
        <v>9</v>
      </c>
      <c r="H5" s="55">
        <f>VLOOKUP($A$1,Forutsetninger!$A$11:$G$30,5,TRUE)</f>
        <v>600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6</v>
      </c>
      <c r="I7" s="50">
        <f t="shared" ref="I7:I70" si="1">IF(I$5=0,1000*K7/100,$I$5*K7/100)</f>
        <v>-130</v>
      </c>
      <c r="K7" s="48">
        <v>-13</v>
      </c>
    </row>
    <row r="8" spans="1:11">
      <c r="A8" s="51"/>
      <c r="B8" s="60"/>
      <c r="C8" s="60"/>
      <c r="D8" s="51"/>
      <c r="F8" s="48">
        <v>1</v>
      </c>
      <c r="G8" s="48">
        <v>0.5</v>
      </c>
      <c r="H8" s="50">
        <f t="shared" si="0"/>
        <v>12</v>
      </c>
      <c r="I8" s="50">
        <f t="shared" si="1"/>
        <v>-120</v>
      </c>
      <c r="K8" s="48">
        <v>-12</v>
      </c>
    </row>
    <row r="9" spans="1:11" ht="15" thickBot="1">
      <c r="A9" s="51"/>
      <c r="B9" s="61" t="s">
        <v>56</v>
      </c>
      <c r="C9" s="61"/>
      <c r="D9" s="51"/>
      <c r="F9" s="48">
        <v>2</v>
      </c>
      <c r="G9" s="48">
        <v>1</v>
      </c>
      <c r="H9" s="50">
        <f t="shared" si="0"/>
        <v>18</v>
      </c>
      <c r="I9" s="50">
        <f t="shared" si="1"/>
        <v>-110</v>
      </c>
      <c r="K9" s="48">
        <v>-11</v>
      </c>
    </row>
    <row r="10" spans="1:11">
      <c r="B10" s="56" t="s">
        <v>70</v>
      </c>
      <c r="C10" s="62" t="s">
        <v>64</v>
      </c>
      <c r="F10" s="48">
        <v>3</v>
      </c>
      <c r="G10" s="48">
        <v>2</v>
      </c>
      <c r="H10" s="50">
        <f t="shared" si="0"/>
        <v>24</v>
      </c>
      <c r="I10" s="50">
        <f t="shared" si="1"/>
        <v>-100</v>
      </c>
      <c r="K10" s="48">
        <v>-10</v>
      </c>
    </row>
    <row r="11" spans="1:11">
      <c r="B11" s="63" t="s">
        <v>72</v>
      </c>
      <c r="C11" s="62" t="s">
        <v>64</v>
      </c>
      <c r="F11" s="48">
        <v>6</v>
      </c>
      <c r="G11" s="48">
        <v>3</v>
      </c>
      <c r="H11" s="50">
        <f t="shared" si="0"/>
        <v>30</v>
      </c>
      <c r="I11" s="50">
        <f t="shared" si="1"/>
        <v>-90</v>
      </c>
      <c r="K11" s="48">
        <v>-9</v>
      </c>
    </row>
    <row r="12" spans="1:11">
      <c r="A12" s="51"/>
      <c r="B12" s="56" t="s">
        <v>78</v>
      </c>
      <c r="C12" s="64">
        <f>G5</f>
        <v>9</v>
      </c>
      <c r="D12" s="51"/>
      <c r="F12" s="48">
        <v>7</v>
      </c>
      <c r="G12" s="48">
        <v>6</v>
      </c>
      <c r="H12" s="50">
        <f t="shared" si="0"/>
        <v>36</v>
      </c>
      <c r="I12" s="50">
        <f t="shared" si="1"/>
        <v>-80</v>
      </c>
      <c r="K12" s="48">
        <v>-8</v>
      </c>
    </row>
    <row r="13" spans="1:11">
      <c r="A13" s="51"/>
      <c r="B13" s="51"/>
      <c r="C13" s="65"/>
      <c r="D13" s="51"/>
      <c r="F13" s="48">
        <v>8</v>
      </c>
      <c r="G13" s="48">
        <v>7</v>
      </c>
      <c r="H13" s="50">
        <f t="shared" si="0"/>
        <v>42</v>
      </c>
      <c r="I13" s="50">
        <f t="shared" si="1"/>
        <v>-70</v>
      </c>
      <c r="K13" s="48">
        <v>-7</v>
      </c>
    </row>
    <row r="14" spans="1:11" ht="15" thickBot="1">
      <c r="A14" s="51"/>
      <c r="B14" s="61" t="s">
        <v>55</v>
      </c>
      <c r="C14" s="66"/>
      <c r="D14" s="51"/>
      <c r="F14" s="48">
        <v>9</v>
      </c>
      <c r="G14" s="48">
        <v>8</v>
      </c>
      <c r="H14" s="50">
        <f t="shared" si="0"/>
        <v>48</v>
      </c>
      <c r="I14" s="50">
        <f t="shared" si="1"/>
        <v>-60</v>
      </c>
      <c r="K14" s="48">
        <v>-6</v>
      </c>
    </row>
    <row r="15" spans="1:11">
      <c r="B15" s="67" t="str">
        <f>"Enheter installert av tiltaket"&amp;" ("&amp;E5&amp;")"</f>
        <v>Enheter installert av tiltaket (Løpemeter)</v>
      </c>
      <c r="C15" s="68" t="s">
        <v>64</v>
      </c>
      <c r="F15" s="48">
        <v>10</v>
      </c>
      <c r="G15" s="48">
        <v>9</v>
      </c>
      <c r="H15" s="50">
        <f t="shared" si="0"/>
        <v>54</v>
      </c>
      <c r="I15" s="50">
        <f t="shared" si="1"/>
        <v>-50</v>
      </c>
      <c r="K15" s="48">
        <v>-5</v>
      </c>
    </row>
    <row r="16" spans="1:11">
      <c r="B16" s="56" t="str">
        <f>"Kostnad ved å installere tiltak (kroner pr tiltak), anbefalt kostnad er "&amp;H5&amp;" "&amp;"kroner"</f>
        <v>Kostnad ved å installere tiltak (kroner pr tiltak), anbefalt kostnad er 600 kroner</v>
      </c>
      <c r="C16" s="69">
        <v>600</v>
      </c>
      <c r="F16" s="48">
        <v>12</v>
      </c>
      <c r="G16" s="48">
        <v>10</v>
      </c>
      <c r="H16" s="50">
        <f t="shared" si="0"/>
        <v>60</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70">
        <v>0</v>
      </c>
      <c r="F17" s="48">
        <v>13</v>
      </c>
      <c r="G17" s="48">
        <v>12</v>
      </c>
      <c r="H17" s="50">
        <f t="shared" si="0"/>
        <v>66</v>
      </c>
      <c r="I17" s="50">
        <f t="shared" si="1"/>
        <v>-30</v>
      </c>
      <c r="K17" s="48">
        <v>-3</v>
      </c>
    </row>
    <row r="18" spans="1:11">
      <c r="B18" s="56" t="s">
        <v>9</v>
      </c>
      <c r="C18" s="71">
        <v>1</v>
      </c>
      <c r="F18" s="48">
        <v>14</v>
      </c>
      <c r="G18" s="48">
        <v>13</v>
      </c>
      <c r="H18" s="50">
        <f t="shared" si="0"/>
        <v>72</v>
      </c>
      <c r="I18" s="50">
        <f t="shared" si="1"/>
        <v>-20</v>
      </c>
      <c r="K18" s="48">
        <v>-2</v>
      </c>
    </row>
    <row r="19" spans="1:11">
      <c r="B19" s="53" t="str">
        <f>"Tiltakets levetid (år), anbefalt levetid er "&amp;F5&amp;" "&amp;"år"</f>
        <v>Tiltakets levetid (år), anbefalt levetid er 25 år</v>
      </c>
      <c r="C19" s="72">
        <v>25</v>
      </c>
      <c r="F19" s="48">
        <v>15</v>
      </c>
      <c r="G19" s="48">
        <v>14</v>
      </c>
      <c r="H19" s="50">
        <f t="shared" si="0"/>
        <v>78</v>
      </c>
      <c r="I19" s="50">
        <f t="shared" si="1"/>
        <v>-10</v>
      </c>
      <c r="K19" s="48">
        <v>-1</v>
      </c>
    </row>
    <row r="20" spans="1:11">
      <c r="B20" s="51"/>
      <c r="F20" s="48">
        <v>16</v>
      </c>
      <c r="G20" s="48">
        <v>15</v>
      </c>
      <c r="H20" s="50">
        <f t="shared" si="0"/>
        <v>84</v>
      </c>
      <c r="I20" s="50">
        <f t="shared" si="1"/>
        <v>0</v>
      </c>
      <c r="K20" s="48">
        <v>0</v>
      </c>
    </row>
    <row r="21" spans="1:11" ht="16.2" thickBot="1">
      <c r="B21" s="73" t="s">
        <v>16</v>
      </c>
      <c r="C21" s="74"/>
      <c r="F21" s="48">
        <v>17</v>
      </c>
      <c r="G21" s="48">
        <v>16</v>
      </c>
      <c r="H21" s="50">
        <f t="shared" si="0"/>
        <v>90</v>
      </c>
      <c r="I21" s="50">
        <f t="shared" si="1"/>
        <v>10</v>
      </c>
      <c r="K21" s="48">
        <v>1</v>
      </c>
    </row>
    <row r="22" spans="1:11">
      <c r="A22" s="51"/>
      <c r="B22" s="75" t="s">
        <v>21</v>
      </c>
      <c r="C22" s="76" t="e">
        <f>(C23+C24)*Afaktor</f>
        <v>#VALUE!</v>
      </c>
      <c r="F22" s="48">
        <v>20</v>
      </c>
      <c r="G22" s="48">
        <v>17</v>
      </c>
      <c r="H22" s="50">
        <f t="shared" ref="H22:H85" si="2">$H$5*K36/100</f>
        <v>96</v>
      </c>
      <c r="I22" s="50">
        <f t="shared" si="1"/>
        <v>20</v>
      </c>
      <c r="K22" s="48">
        <v>2</v>
      </c>
    </row>
    <row r="23" spans="1:11" hidden="1">
      <c r="A23" s="51"/>
      <c r="B23" s="77" t="s">
        <v>79</v>
      </c>
      <c r="C23" s="78" t="e">
        <f>$C$10*$C$12</f>
        <v>#VALUE!</v>
      </c>
      <c r="F23" s="48">
        <v>21</v>
      </c>
      <c r="G23" s="48">
        <v>20</v>
      </c>
      <c r="H23" s="50">
        <f t="shared" si="2"/>
        <v>102</v>
      </c>
      <c r="I23" s="50">
        <f t="shared" si="1"/>
        <v>30</v>
      </c>
      <c r="K23" s="48">
        <v>3</v>
      </c>
    </row>
    <row r="24" spans="1:11" hidden="1">
      <c r="B24" s="77" t="s">
        <v>80</v>
      </c>
      <c r="C24" s="78" t="e">
        <f>$C$12*Virkedager_pr_år*Relativ_verdsetting*$C$11</f>
        <v>#VALUE!</v>
      </c>
      <c r="F24" s="48">
        <v>22</v>
      </c>
      <c r="G24" s="48">
        <v>21</v>
      </c>
      <c r="H24" s="50">
        <f t="shared" si="2"/>
        <v>108</v>
      </c>
      <c r="I24" s="50">
        <f t="shared" si="1"/>
        <v>40</v>
      </c>
      <c r="K24" s="48">
        <v>4</v>
      </c>
    </row>
    <row r="25" spans="1:11" hidden="1">
      <c r="B25" s="77" t="s">
        <v>13</v>
      </c>
      <c r="C25" s="78">
        <f>INT(Analyseperiode/$C$19)+1</f>
        <v>2</v>
      </c>
      <c r="F25" s="48">
        <v>23</v>
      </c>
      <c r="G25" s="48">
        <v>22</v>
      </c>
      <c r="H25" s="50">
        <f t="shared" si="2"/>
        <v>114</v>
      </c>
      <c r="I25" s="50">
        <f t="shared" si="1"/>
        <v>50</v>
      </c>
      <c r="K25" s="48">
        <v>5</v>
      </c>
    </row>
    <row r="26" spans="1:11" hidden="1">
      <c r="B26" s="77" t="s">
        <v>12</v>
      </c>
      <c r="C26" s="79">
        <f>(1-(1+Diskonteringsrente)^(-$C$25*$C$19))/(1-(1+Diskonteringsrente)^(-$C$19))+((Analyseperiode-$C$19*$C$25)/$C$19)*(1+Diskonteringsrente)^-Analyseperiode</f>
        <v>0.99999999999999978</v>
      </c>
      <c r="F26" s="48">
        <v>24</v>
      </c>
      <c r="G26" s="48">
        <v>23</v>
      </c>
      <c r="H26" s="50">
        <f t="shared" si="2"/>
        <v>120</v>
      </c>
      <c r="I26" s="50">
        <f t="shared" si="1"/>
        <v>60</v>
      </c>
      <c r="K26" s="48">
        <v>6</v>
      </c>
    </row>
    <row r="27" spans="1:11" hidden="1">
      <c r="B27" s="77"/>
      <c r="C27" s="78"/>
      <c r="F27" s="48">
        <v>25</v>
      </c>
      <c r="G27" s="48">
        <v>24</v>
      </c>
      <c r="H27" s="50">
        <f t="shared" si="2"/>
        <v>126</v>
      </c>
      <c r="I27" s="50">
        <f t="shared" si="1"/>
        <v>70</v>
      </c>
      <c r="K27" s="48">
        <v>7</v>
      </c>
    </row>
    <row r="28" spans="1:11">
      <c r="B28" s="80" t="s">
        <v>11</v>
      </c>
      <c r="C28" s="81" t="e">
        <f>C29+C30+C31</f>
        <v>#VALUE!</v>
      </c>
      <c r="F28" s="48">
        <v>26</v>
      </c>
      <c r="G28" s="48">
        <v>25</v>
      </c>
      <c r="H28" s="50">
        <f t="shared" si="2"/>
        <v>132</v>
      </c>
      <c r="I28" s="50">
        <f t="shared" si="1"/>
        <v>80</v>
      </c>
      <c r="K28" s="48">
        <v>8</v>
      </c>
    </row>
    <row r="29" spans="1:11">
      <c r="B29" s="77" t="s">
        <v>17</v>
      </c>
      <c r="C29" s="78" t="e">
        <f>$C$16*C26*C15</f>
        <v>#VALUE!</v>
      </c>
      <c r="F29" s="48">
        <v>28</v>
      </c>
      <c r="G29" s="48">
        <v>26</v>
      </c>
      <c r="H29" s="50">
        <f t="shared" si="2"/>
        <v>138</v>
      </c>
      <c r="I29" s="50">
        <f t="shared" si="1"/>
        <v>90</v>
      </c>
      <c r="K29" s="48">
        <v>9</v>
      </c>
    </row>
    <row r="30" spans="1:11">
      <c r="B30" s="77" t="s">
        <v>69</v>
      </c>
      <c r="C30" s="78" t="e">
        <f>$C$17*C15*Afaktor</f>
        <v>#VALUE!</v>
      </c>
      <c r="F30" s="48">
        <v>29</v>
      </c>
      <c r="G30" s="48">
        <v>28</v>
      </c>
      <c r="H30" s="50">
        <f t="shared" si="2"/>
        <v>144</v>
      </c>
      <c r="I30" s="50">
        <f t="shared" si="1"/>
        <v>100</v>
      </c>
      <c r="K30" s="48">
        <v>10</v>
      </c>
    </row>
    <row r="31" spans="1:11">
      <c r="B31" s="77" t="s">
        <v>59</v>
      </c>
      <c r="C31" s="82" t="e">
        <f>C18*(C30+C29)*Skyggepris</f>
        <v>#VALUE!</v>
      </c>
      <c r="F31" s="48">
        <v>30</v>
      </c>
      <c r="G31" s="48">
        <v>29</v>
      </c>
      <c r="H31" s="50">
        <f t="shared" si="2"/>
        <v>150</v>
      </c>
      <c r="I31" s="50">
        <f t="shared" si="1"/>
        <v>110</v>
      </c>
      <c r="K31" s="48">
        <v>11</v>
      </c>
    </row>
    <row r="32" spans="1:11">
      <c r="B32" s="80" t="s">
        <v>14</v>
      </c>
      <c r="C32" s="81" t="e">
        <f>C22-C28</f>
        <v>#VALUE!</v>
      </c>
      <c r="D32" s="48" t="s">
        <v>61</v>
      </c>
      <c r="F32" s="48">
        <v>31</v>
      </c>
      <c r="G32" s="48">
        <v>30</v>
      </c>
      <c r="H32" s="50">
        <f t="shared" si="2"/>
        <v>156</v>
      </c>
      <c r="I32" s="50">
        <f t="shared" si="1"/>
        <v>120</v>
      </c>
      <c r="K32" s="48">
        <v>12</v>
      </c>
    </row>
    <row r="33" spans="2:11" ht="15" thickBot="1">
      <c r="B33" s="83" t="s">
        <v>57</v>
      </c>
      <c r="C33" s="84" t="e">
        <f>IF(C18=1,C32/(C29+C30), "Ikke relevant")</f>
        <v>#VALUE!</v>
      </c>
      <c r="D33" s="48" t="s">
        <v>62</v>
      </c>
      <c r="F33" s="48">
        <v>32</v>
      </c>
      <c r="G33" s="48">
        <v>31</v>
      </c>
      <c r="H33" s="50">
        <f t="shared" si="2"/>
        <v>162</v>
      </c>
      <c r="I33" s="50">
        <f t="shared" si="1"/>
        <v>130</v>
      </c>
      <c r="K33" s="48">
        <v>13</v>
      </c>
    </row>
    <row r="34" spans="2:11">
      <c r="F34" s="48">
        <v>33</v>
      </c>
      <c r="G34" s="48">
        <v>32</v>
      </c>
      <c r="H34" s="50">
        <f t="shared" si="2"/>
        <v>168</v>
      </c>
      <c r="I34" s="50">
        <f t="shared" si="1"/>
        <v>140</v>
      </c>
      <c r="K34" s="48">
        <v>14</v>
      </c>
    </row>
    <row r="35" spans="2:11" ht="15" thickBot="1">
      <c r="B35" s="74" t="s">
        <v>60</v>
      </c>
      <c r="C35" s="51"/>
      <c r="F35" s="48">
        <v>34</v>
      </c>
      <c r="G35" s="48">
        <v>33</v>
      </c>
      <c r="H35" s="50">
        <f t="shared" si="2"/>
        <v>174</v>
      </c>
      <c r="I35" s="50">
        <f t="shared" si="1"/>
        <v>150</v>
      </c>
      <c r="K35" s="48">
        <v>15</v>
      </c>
    </row>
    <row r="36" spans="2:11">
      <c r="B36" s="107" t="s">
        <v>129</v>
      </c>
      <c r="C36" s="108"/>
      <c r="D36" s="85"/>
      <c r="F36" s="48">
        <v>35</v>
      </c>
      <c r="G36" s="48">
        <v>34</v>
      </c>
      <c r="H36" s="50">
        <f t="shared" si="2"/>
        <v>180</v>
      </c>
      <c r="I36" s="50">
        <f t="shared" si="1"/>
        <v>160</v>
      </c>
      <c r="K36" s="48">
        <v>16</v>
      </c>
    </row>
    <row r="37" spans="2:11">
      <c r="B37" s="109"/>
      <c r="C37" s="110"/>
      <c r="D37" s="85"/>
      <c r="F37" s="48">
        <v>36</v>
      </c>
      <c r="G37" s="48">
        <v>35</v>
      </c>
      <c r="H37" s="50">
        <f t="shared" si="2"/>
        <v>186</v>
      </c>
      <c r="I37" s="50">
        <f t="shared" si="1"/>
        <v>170</v>
      </c>
      <c r="K37" s="48">
        <v>17</v>
      </c>
    </row>
    <row r="38" spans="2:11">
      <c r="B38" s="109"/>
      <c r="C38" s="110"/>
      <c r="D38" s="85"/>
      <c r="F38" s="48">
        <v>37</v>
      </c>
      <c r="G38" s="48">
        <v>36</v>
      </c>
      <c r="H38" s="50">
        <f t="shared" si="2"/>
        <v>192</v>
      </c>
      <c r="I38" s="50">
        <f t="shared" si="1"/>
        <v>180</v>
      </c>
      <c r="K38" s="48">
        <v>18</v>
      </c>
    </row>
    <row r="39" spans="2:11">
      <c r="B39" s="109"/>
      <c r="C39" s="110"/>
      <c r="D39" s="85"/>
      <c r="F39" s="48">
        <v>38</v>
      </c>
      <c r="G39" s="48">
        <v>37</v>
      </c>
      <c r="H39" s="50">
        <f t="shared" si="2"/>
        <v>198</v>
      </c>
      <c r="I39" s="50">
        <f t="shared" si="1"/>
        <v>190</v>
      </c>
      <c r="K39" s="48">
        <v>19</v>
      </c>
    </row>
    <row r="40" spans="2:11">
      <c r="B40" s="109"/>
      <c r="C40" s="110"/>
      <c r="D40" s="85"/>
      <c r="F40" s="48">
        <v>39</v>
      </c>
      <c r="G40" s="48">
        <v>38</v>
      </c>
      <c r="H40" s="50">
        <f t="shared" si="2"/>
        <v>204</v>
      </c>
      <c r="I40" s="50">
        <f t="shared" si="1"/>
        <v>200</v>
      </c>
      <c r="K40" s="48">
        <v>20</v>
      </c>
    </row>
    <row r="41" spans="2:11">
      <c r="B41" s="109"/>
      <c r="C41" s="110"/>
      <c r="D41" s="85"/>
      <c r="F41" s="48">
        <v>40</v>
      </c>
      <c r="G41" s="48">
        <v>39</v>
      </c>
      <c r="H41" s="50">
        <f t="shared" si="2"/>
        <v>210</v>
      </c>
      <c r="I41" s="50">
        <f t="shared" si="1"/>
        <v>210</v>
      </c>
      <c r="K41" s="48">
        <v>21</v>
      </c>
    </row>
    <row r="42" spans="2:11">
      <c r="B42" s="109"/>
      <c r="C42" s="110"/>
      <c r="D42" s="85"/>
      <c r="F42" s="48">
        <v>41</v>
      </c>
      <c r="G42" s="48">
        <v>40</v>
      </c>
      <c r="H42" s="50">
        <f t="shared" si="2"/>
        <v>216</v>
      </c>
      <c r="I42" s="50">
        <f t="shared" si="1"/>
        <v>220</v>
      </c>
      <c r="K42" s="48">
        <v>22</v>
      </c>
    </row>
    <row r="43" spans="2:11">
      <c r="B43" s="109"/>
      <c r="C43" s="110"/>
      <c r="D43" s="85"/>
      <c r="F43" s="48">
        <v>42</v>
      </c>
      <c r="G43" s="48">
        <v>41</v>
      </c>
      <c r="H43" s="50">
        <f t="shared" si="2"/>
        <v>222</v>
      </c>
      <c r="I43" s="50">
        <f t="shared" si="1"/>
        <v>230</v>
      </c>
      <c r="K43" s="48">
        <v>23</v>
      </c>
    </row>
    <row r="44" spans="2:11">
      <c r="B44" s="109"/>
      <c r="C44" s="110"/>
      <c r="D44" s="85"/>
      <c r="F44" s="48">
        <v>43</v>
      </c>
      <c r="G44" s="48">
        <v>42</v>
      </c>
      <c r="H44" s="50">
        <f t="shared" si="2"/>
        <v>228</v>
      </c>
      <c r="I44" s="50">
        <f t="shared" si="1"/>
        <v>240</v>
      </c>
      <c r="K44" s="48">
        <v>24</v>
      </c>
    </row>
    <row r="45" spans="2:11">
      <c r="B45" s="109"/>
      <c r="C45" s="110"/>
      <c r="D45" s="85"/>
      <c r="F45" s="48">
        <v>44</v>
      </c>
      <c r="G45" s="48">
        <v>43</v>
      </c>
      <c r="H45" s="50">
        <f t="shared" si="2"/>
        <v>234</v>
      </c>
      <c r="I45" s="50">
        <f t="shared" si="1"/>
        <v>250</v>
      </c>
      <c r="K45" s="48">
        <v>25</v>
      </c>
    </row>
    <row r="46" spans="2:11">
      <c r="B46" s="109"/>
      <c r="C46" s="110"/>
      <c r="D46" s="85"/>
      <c r="F46" s="48">
        <v>45</v>
      </c>
      <c r="G46" s="48">
        <v>44</v>
      </c>
      <c r="H46" s="50">
        <f t="shared" si="2"/>
        <v>240</v>
      </c>
      <c r="I46" s="50">
        <f t="shared" si="1"/>
        <v>260</v>
      </c>
      <c r="K46" s="48">
        <v>26</v>
      </c>
    </row>
    <row r="47" spans="2:11">
      <c r="B47" s="109"/>
      <c r="C47" s="110"/>
      <c r="D47" s="85"/>
      <c r="F47" s="48">
        <v>46</v>
      </c>
      <c r="G47" s="48">
        <v>45</v>
      </c>
      <c r="H47" s="50">
        <f t="shared" si="2"/>
        <v>246</v>
      </c>
      <c r="I47" s="50">
        <f t="shared" si="1"/>
        <v>270</v>
      </c>
      <c r="K47" s="48">
        <v>27</v>
      </c>
    </row>
    <row r="48" spans="2:11">
      <c r="B48" s="109"/>
      <c r="C48" s="110"/>
      <c r="D48" s="85"/>
      <c r="F48" s="48">
        <v>47</v>
      </c>
      <c r="G48" s="48">
        <v>46</v>
      </c>
      <c r="H48" s="50">
        <f t="shared" si="2"/>
        <v>252</v>
      </c>
      <c r="I48" s="50">
        <f t="shared" si="1"/>
        <v>280</v>
      </c>
      <c r="K48" s="48">
        <v>28</v>
      </c>
    </row>
    <row r="49" spans="2:11">
      <c r="B49" s="109"/>
      <c r="C49" s="110"/>
      <c r="D49" s="85"/>
      <c r="F49" s="48">
        <v>48</v>
      </c>
      <c r="G49" s="48">
        <v>47</v>
      </c>
      <c r="H49" s="50">
        <f t="shared" si="2"/>
        <v>258</v>
      </c>
      <c r="I49" s="50">
        <f t="shared" si="1"/>
        <v>290</v>
      </c>
      <c r="K49" s="48">
        <v>29</v>
      </c>
    </row>
    <row r="50" spans="2:11">
      <c r="B50" s="109"/>
      <c r="C50" s="110"/>
      <c r="D50" s="85"/>
      <c r="F50" s="48">
        <v>49</v>
      </c>
      <c r="G50" s="48">
        <v>48</v>
      </c>
      <c r="H50" s="50">
        <f t="shared" si="2"/>
        <v>264</v>
      </c>
      <c r="I50" s="50">
        <f t="shared" si="1"/>
        <v>300</v>
      </c>
      <c r="K50" s="48">
        <v>30</v>
      </c>
    </row>
    <row r="51" spans="2:11">
      <c r="B51" s="109"/>
      <c r="C51" s="110"/>
      <c r="D51" s="85"/>
      <c r="F51" s="48">
        <v>50</v>
      </c>
      <c r="G51" s="48">
        <v>49</v>
      </c>
      <c r="H51" s="50">
        <f t="shared" si="2"/>
        <v>270</v>
      </c>
      <c r="I51" s="50">
        <f t="shared" si="1"/>
        <v>310</v>
      </c>
      <c r="K51" s="48">
        <v>31</v>
      </c>
    </row>
    <row r="52" spans="2:11" ht="15" thickBot="1">
      <c r="B52" s="111"/>
      <c r="C52" s="112"/>
      <c r="F52" s="48">
        <v>51</v>
      </c>
      <c r="G52" s="48">
        <v>50</v>
      </c>
      <c r="H52" s="50">
        <f t="shared" si="2"/>
        <v>276</v>
      </c>
      <c r="I52" s="50">
        <f t="shared" si="1"/>
        <v>320</v>
      </c>
      <c r="K52" s="48">
        <v>32</v>
      </c>
    </row>
    <row r="53" spans="2:11">
      <c r="F53" s="48">
        <v>52</v>
      </c>
      <c r="G53" s="48">
        <v>51</v>
      </c>
      <c r="H53" s="50">
        <f t="shared" si="2"/>
        <v>282</v>
      </c>
      <c r="I53" s="50">
        <f t="shared" si="1"/>
        <v>330</v>
      </c>
      <c r="K53" s="48">
        <v>33</v>
      </c>
    </row>
    <row r="54" spans="2:11">
      <c r="F54" s="48">
        <v>53</v>
      </c>
      <c r="G54" s="48">
        <v>52</v>
      </c>
      <c r="H54" s="50">
        <f t="shared" si="2"/>
        <v>288</v>
      </c>
      <c r="I54" s="50">
        <f t="shared" si="1"/>
        <v>340</v>
      </c>
      <c r="K54" s="48">
        <v>34</v>
      </c>
    </row>
    <row r="55" spans="2:11">
      <c r="F55" s="48">
        <v>54</v>
      </c>
      <c r="G55" s="48">
        <v>53</v>
      </c>
      <c r="H55" s="50">
        <f t="shared" si="2"/>
        <v>294</v>
      </c>
      <c r="I55" s="50">
        <f t="shared" si="1"/>
        <v>350</v>
      </c>
      <c r="K55" s="48">
        <v>35</v>
      </c>
    </row>
    <row r="56" spans="2:11">
      <c r="F56" s="48">
        <v>55</v>
      </c>
      <c r="G56" s="48">
        <v>54</v>
      </c>
      <c r="H56" s="50">
        <f t="shared" si="2"/>
        <v>300</v>
      </c>
      <c r="I56" s="50">
        <f t="shared" si="1"/>
        <v>360</v>
      </c>
      <c r="K56" s="48">
        <v>36</v>
      </c>
    </row>
    <row r="57" spans="2:11">
      <c r="F57" s="48">
        <v>56</v>
      </c>
      <c r="G57" s="48">
        <v>55</v>
      </c>
      <c r="H57" s="50">
        <f t="shared" si="2"/>
        <v>306</v>
      </c>
      <c r="I57" s="50">
        <f t="shared" si="1"/>
        <v>370</v>
      </c>
      <c r="K57" s="48">
        <v>37</v>
      </c>
    </row>
    <row r="58" spans="2:11">
      <c r="F58" s="48">
        <v>57</v>
      </c>
      <c r="G58" s="48">
        <v>56</v>
      </c>
      <c r="H58" s="50">
        <f t="shared" si="2"/>
        <v>312</v>
      </c>
      <c r="I58" s="50">
        <f t="shared" si="1"/>
        <v>380</v>
      </c>
      <c r="K58" s="48">
        <v>38</v>
      </c>
    </row>
    <row r="59" spans="2:11">
      <c r="F59" s="48">
        <v>58</v>
      </c>
      <c r="G59" s="48">
        <v>57</v>
      </c>
      <c r="H59" s="50">
        <f t="shared" si="2"/>
        <v>318</v>
      </c>
      <c r="I59" s="50">
        <f t="shared" si="1"/>
        <v>390</v>
      </c>
      <c r="K59" s="48">
        <v>39</v>
      </c>
    </row>
    <row r="60" spans="2:11">
      <c r="F60" s="48">
        <v>59</v>
      </c>
      <c r="G60" s="48">
        <v>58</v>
      </c>
      <c r="H60" s="50">
        <f t="shared" si="2"/>
        <v>324</v>
      </c>
      <c r="I60" s="50">
        <f t="shared" si="1"/>
        <v>400</v>
      </c>
      <c r="K60" s="48">
        <v>40</v>
      </c>
    </row>
    <row r="61" spans="2:11">
      <c r="F61" s="48">
        <v>60</v>
      </c>
      <c r="G61" s="48">
        <v>59</v>
      </c>
      <c r="H61" s="50">
        <f t="shared" si="2"/>
        <v>330</v>
      </c>
      <c r="I61" s="50">
        <f t="shared" si="1"/>
        <v>410</v>
      </c>
      <c r="K61" s="48">
        <v>41</v>
      </c>
    </row>
    <row r="62" spans="2:11">
      <c r="F62" s="48">
        <v>61</v>
      </c>
      <c r="G62" s="48">
        <v>60</v>
      </c>
      <c r="H62" s="50">
        <f t="shared" si="2"/>
        <v>336</v>
      </c>
      <c r="I62" s="50">
        <f t="shared" si="1"/>
        <v>420</v>
      </c>
      <c r="K62" s="48">
        <v>42</v>
      </c>
    </row>
    <row r="63" spans="2:11">
      <c r="F63" s="48">
        <v>62</v>
      </c>
      <c r="G63" s="48">
        <v>61</v>
      </c>
      <c r="H63" s="50">
        <f t="shared" si="2"/>
        <v>342</v>
      </c>
      <c r="I63" s="50">
        <f t="shared" si="1"/>
        <v>430</v>
      </c>
      <c r="K63" s="48">
        <v>43</v>
      </c>
    </row>
    <row r="64" spans="2:11">
      <c r="F64" s="48">
        <v>63</v>
      </c>
      <c r="G64" s="48">
        <v>62</v>
      </c>
      <c r="H64" s="50">
        <f t="shared" si="2"/>
        <v>348</v>
      </c>
      <c r="I64" s="50">
        <f t="shared" si="1"/>
        <v>440</v>
      </c>
      <c r="K64" s="48">
        <v>44</v>
      </c>
    </row>
    <row r="65" spans="6:11">
      <c r="F65" s="48">
        <v>64</v>
      </c>
      <c r="G65" s="48">
        <v>63</v>
      </c>
      <c r="H65" s="50">
        <f t="shared" si="2"/>
        <v>354</v>
      </c>
      <c r="I65" s="50">
        <f t="shared" si="1"/>
        <v>450</v>
      </c>
      <c r="K65" s="48">
        <v>45</v>
      </c>
    </row>
    <row r="66" spans="6:11">
      <c r="F66" s="48">
        <v>65</v>
      </c>
      <c r="G66" s="48">
        <v>64</v>
      </c>
      <c r="H66" s="50">
        <f t="shared" si="2"/>
        <v>360</v>
      </c>
      <c r="I66" s="50">
        <f t="shared" si="1"/>
        <v>460</v>
      </c>
      <c r="K66" s="48">
        <v>46</v>
      </c>
    </row>
    <row r="67" spans="6:11">
      <c r="F67" s="48">
        <v>66</v>
      </c>
      <c r="G67" s="48">
        <v>65</v>
      </c>
      <c r="H67" s="50">
        <f t="shared" si="2"/>
        <v>366</v>
      </c>
      <c r="I67" s="50">
        <f t="shared" si="1"/>
        <v>470</v>
      </c>
      <c r="K67" s="48">
        <v>47</v>
      </c>
    </row>
    <row r="68" spans="6:11">
      <c r="F68" s="48">
        <v>67</v>
      </c>
      <c r="G68" s="48">
        <v>66</v>
      </c>
      <c r="H68" s="50">
        <f t="shared" si="2"/>
        <v>372</v>
      </c>
      <c r="I68" s="50">
        <f t="shared" si="1"/>
        <v>480</v>
      </c>
      <c r="K68" s="48">
        <v>48</v>
      </c>
    </row>
    <row r="69" spans="6:11">
      <c r="F69" s="48">
        <v>68</v>
      </c>
      <c r="G69" s="48">
        <v>67</v>
      </c>
      <c r="H69" s="50">
        <f t="shared" si="2"/>
        <v>378</v>
      </c>
      <c r="I69" s="50">
        <f t="shared" si="1"/>
        <v>490</v>
      </c>
      <c r="K69" s="48">
        <v>49</v>
      </c>
    </row>
    <row r="70" spans="6:11">
      <c r="F70" s="48">
        <v>69</v>
      </c>
      <c r="G70" s="48">
        <v>68</v>
      </c>
      <c r="H70" s="50">
        <f t="shared" si="2"/>
        <v>384</v>
      </c>
      <c r="I70" s="50">
        <f t="shared" si="1"/>
        <v>500</v>
      </c>
      <c r="K70" s="48">
        <v>50</v>
      </c>
    </row>
    <row r="71" spans="6:11">
      <c r="F71" s="48">
        <v>70</v>
      </c>
      <c r="G71" s="48">
        <v>69</v>
      </c>
      <c r="H71" s="50">
        <f t="shared" si="2"/>
        <v>390</v>
      </c>
      <c r="I71" s="50">
        <f t="shared" ref="I71:I134" si="3">IF(I$5=0,1000*K71/100,$I$5*K71/100)</f>
        <v>510</v>
      </c>
      <c r="K71" s="48">
        <v>51</v>
      </c>
    </row>
    <row r="72" spans="6:11">
      <c r="F72" s="48">
        <v>71</v>
      </c>
      <c r="G72" s="48">
        <v>70</v>
      </c>
      <c r="H72" s="50">
        <f t="shared" si="2"/>
        <v>396</v>
      </c>
      <c r="I72" s="50">
        <f t="shared" si="3"/>
        <v>520</v>
      </c>
      <c r="K72" s="48">
        <v>52</v>
      </c>
    </row>
    <row r="73" spans="6:11">
      <c r="F73" s="48">
        <v>72</v>
      </c>
      <c r="G73" s="48">
        <v>71</v>
      </c>
      <c r="H73" s="50">
        <f t="shared" si="2"/>
        <v>402</v>
      </c>
      <c r="I73" s="50">
        <f t="shared" si="3"/>
        <v>530</v>
      </c>
      <c r="K73" s="48">
        <v>53</v>
      </c>
    </row>
    <row r="74" spans="6:11">
      <c r="F74" s="48">
        <v>73</v>
      </c>
      <c r="G74" s="48">
        <v>72</v>
      </c>
      <c r="H74" s="50">
        <f t="shared" si="2"/>
        <v>408</v>
      </c>
      <c r="I74" s="50">
        <f t="shared" si="3"/>
        <v>540</v>
      </c>
      <c r="K74" s="48">
        <v>54</v>
      </c>
    </row>
    <row r="75" spans="6:11">
      <c r="F75" s="48">
        <v>74</v>
      </c>
      <c r="G75" s="48">
        <v>73</v>
      </c>
      <c r="H75" s="50">
        <f t="shared" si="2"/>
        <v>414</v>
      </c>
      <c r="I75" s="50">
        <f t="shared" si="3"/>
        <v>550</v>
      </c>
      <c r="K75" s="48">
        <v>55</v>
      </c>
    </row>
    <row r="76" spans="6:11">
      <c r="F76" s="48">
        <v>75</v>
      </c>
      <c r="G76" s="48">
        <v>74</v>
      </c>
      <c r="H76" s="50">
        <f t="shared" si="2"/>
        <v>420</v>
      </c>
      <c r="I76" s="50">
        <f t="shared" si="3"/>
        <v>560</v>
      </c>
      <c r="K76" s="48">
        <v>56</v>
      </c>
    </row>
    <row r="77" spans="6:11">
      <c r="F77" s="48">
        <v>76</v>
      </c>
      <c r="G77" s="48">
        <v>75</v>
      </c>
      <c r="H77" s="50">
        <f t="shared" si="2"/>
        <v>426</v>
      </c>
      <c r="I77" s="50">
        <f t="shared" si="3"/>
        <v>570</v>
      </c>
      <c r="K77" s="48">
        <v>57</v>
      </c>
    </row>
    <row r="78" spans="6:11">
      <c r="F78" s="48">
        <v>77</v>
      </c>
      <c r="G78" s="48">
        <v>76</v>
      </c>
      <c r="H78" s="50">
        <f t="shared" si="2"/>
        <v>432</v>
      </c>
      <c r="I78" s="50">
        <f t="shared" si="3"/>
        <v>580</v>
      </c>
      <c r="K78" s="48">
        <v>58</v>
      </c>
    </row>
    <row r="79" spans="6:11">
      <c r="F79" s="48">
        <v>78</v>
      </c>
      <c r="G79" s="48">
        <v>77</v>
      </c>
      <c r="H79" s="50">
        <f t="shared" si="2"/>
        <v>438</v>
      </c>
      <c r="I79" s="50">
        <f t="shared" si="3"/>
        <v>590</v>
      </c>
      <c r="K79" s="48">
        <v>59</v>
      </c>
    </row>
    <row r="80" spans="6:11">
      <c r="F80" s="48">
        <v>79</v>
      </c>
      <c r="G80" s="48">
        <v>78</v>
      </c>
      <c r="H80" s="50">
        <f t="shared" si="2"/>
        <v>444</v>
      </c>
      <c r="I80" s="50">
        <f t="shared" si="3"/>
        <v>600</v>
      </c>
      <c r="K80" s="48">
        <v>60</v>
      </c>
    </row>
    <row r="81" spans="6:11">
      <c r="F81" s="48">
        <v>80</v>
      </c>
      <c r="G81" s="48">
        <v>79</v>
      </c>
      <c r="H81" s="50">
        <f t="shared" si="2"/>
        <v>450</v>
      </c>
      <c r="I81" s="50">
        <f t="shared" si="3"/>
        <v>610</v>
      </c>
      <c r="K81" s="48">
        <v>61</v>
      </c>
    </row>
    <row r="82" spans="6:11">
      <c r="F82" s="48">
        <v>81</v>
      </c>
      <c r="G82" s="48">
        <v>80</v>
      </c>
      <c r="H82" s="50">
        <f t="shared" si="2"/>
        <v>456</v>
      </c>
      <c r="I82" s="50">
        <f t="shared" si="3"/>
        <v>620</v>
      </c>
      <c r="K82" s="48">
        <v>62</v>
      </c>
    </row>
    <row r="83" spans="6:11">
      <c r="F83" s="48">
        <v>82</v>
      </c>
      <c r="G83" s="48">
        <v>81</v>
      </c>
      <c r="H83" s="50">
        <f t="shared" si="2"/>
        <v>462</v>
      </c>
      <c r="I83" s="50">
        <f t="shared" si="3"/>
        <v>630</v>
      </c>
      <c r="K83" s="48">
        <v>63</v>
      </c>
    </row>
    <row r="84" spans="6:11">
      <c r="F84" s="48">
        <v>83</v>
      </c>
      <c r="G84" s="48">
        <v>82</v>
      </c>
      <c r="H84" s="50">
        <f t="shared" si="2"/>
        <v>468</v>
      </c>
      <c r="I84" s="50">
        <f t="shared" si="3"/>
        <v>640</v>
      </c>
      <c r="K84" s="48">
        <v>64</v>
      </c>
    </row>
    <row r="85" spans="6:11">
      <c r="F85" s="48">
        <v>84</v>
      </c>
      <c r="G85" s="48">
        <v>83</v>
      </c>
      <c r="H85" s="50">
        <f t="shared" si="2"/>
        <v>474</v>
      </c>
      <c r="I85" s="50">
        <f t="shared" si="3"/>
        <v>650</v>
      </c>
      <c r="K85" s="48">
        <v>65</v>
      </c>
    </row>
    <row r="86" spans="6:11">
      <c r="F86" s="48">
        <v>85</v>
      </c>
      <c r="G86" s="48">
        <v>84</v>
      </c>
      <c r="H86" s="50">
        <f t="shared" ref="H86:H149" si="4">$H$5*K100/100</f>
        <v>480</v>
      </c>
      <c r="I86" s="50">
        <f t="shared" si="3"/>
        <v>660</v>
      </c>
      <c r="K86" s="48">
        <v>66</v>
      </c>
    </row>
    <row r="87" spans="6:11">
      <c r="F87" s="48">
        <v>86</v>
      </c>
      <c r="G87" s="48">
        <v>85</v>
      </c>
      <c r="H87" s="50">
        <f t="shared" si="4"/>
        <v>486</v>
      </c>
      <c r="I87" s="50">
        <f t="shared" si="3"/>
        <v>670</v>
      </c>
      <c r="K87" s="48">
        <v>67</v>
      </c>
    </row>
    <row r="88" spans="6:11">
      <c r="F88" s="48">
        <v>87</v>
      </c>
      <c r="G88" s="48">
        <v>86</v>
      </c>
      <c r="H88" s="50">
        <f t="shared" si="4"/>
        <v>492</v>
      </c>
      <c r="I88" s="50">
        <f t="shared" si="3"/>
        <v>680</v>
      </c>
      <c r="K88" s="48">
        <v>68</v>
      </c>
    </row>
    <row r="89" spans="6:11">
      <c r="F89" s="48">
        <v>88</v>
      </c>
      <c r="G89" s="48">
        <v>87</v>
      </c>
      <c r="H89" s="50">
        <f t="shared" si="4"/>
        <v>498</v>
      </c>
      <c r="I89" s="50">
        <f t="shared" si="3"/>
        <v>690</v>
      </c>
      <c r="K89" s="48">
        <v>69</v>
      </c>
    </row>
    <row r="90" spans="6:11">
      <c r="F90" s="48">
        <v>89</v>
      </c>
      <c r="G90" s="48">
        <v>88</v>
      </c>
      <c r="H90" s="50">
        <f t="shared" si="4"/>
        <v>504</v>
      </c>
      <c r="I90" s="50">
        <f t="shared" si="3"/>
        <v>700</v>
      </c>
      <c r="K90" s="48">
        <v>70</v>
      </c>
    </row>
    <row r="91" spans="6:11">
      <c r="F91" s="48">
        <v>90</v>
      </c>
      <c r="G91" s="48">
        <v>89</v>
      </c>
      <c r="H91" s="50">
        <f t="shared" si="4"/>
        <v>510</v>
      </c>
      <c r="I91" s="50">
        <f t="shared" si="3"/>
        <v>710</v>
      </c>
      <c r="K91" s="48">
        <v>71</v>
      </c>
    </row>
    <row r="92" spans="6:11">
      <c r="F92" s="48">
        <v>91</v>
      </c>
      <c r="G92" s="48">
        <v>90</v>
      </c>
      <c r="H92" s="50">
        <f t="shared" si="4"/>
        <v>516</v>
      </c>
      <c r="I92" s="50">
        <f t="shared" si="3"/>
        <v>720</v>
      </c>
      <c r="K92" s="48">
        <v>72</v>
      </c>
    </row>
    <row r="93" spans="6:11">
      <c r="F93" s="48">
        <v>92</v>
      </c>
      <c r="G93" s="48">
        <v>91</v>
      </c>
      <c r="H93" s="50">
        <f t="shared" si="4"/>
        <v>522</v>
      </c>
      <c r="I93" s="50">
        <f t="shared" si="3"/>
        <v>730</v>
      </c>
      <c r="K93" s="48">
        <v>73</v>
      </c>
    </row>
    <row r="94" spans="6:11">
      <c r="F94" s="48">
        <v>93</v>
      </c>
      <c r="G94" s="48">
        <v>92</v>
      </c>
      <c r="H94" s="50">
        <f t="shared" si="4"/>
        <v>528</v>
      </c>
      <c r="I94" s="50">
        <f t="shared" si="3"/>
        <v>740</v>
      </c>
      <c r="K94" s="48">
        <v>74</v>
      </c>
    </row>
    <row r="95" spans="6:11">
      <c r="F95" s="48">
        <v>94</v>
      </c>
      <c r="G95" s="48">
        <v>93</v>
      </c>
      <c r="H95" s="50">
        <f t="shared" si="4"/>
        <v>534</v>
      </c>
      <c r="I95" s="50">
        <f t="shared" si="3"/>
        <v>750</v>
      </c>
      <c r="K95" s="48">
        <v>75</v>
      </c>
    </row>
    <row r="96" spans="6:11">
      <c r="F96" s="48">
        <v>95</v>
      </c>
      <c r="G96" s="48">
        <v>94</v>
      </c>
      <c r="H96" s="50">
        <f t="shared" si="4"/>
        <v>540</v>
      </c>
      <c r="I96" s="50">
        <f t="shared" si="3"/>
        <v>760</v>
      </c>
      <c r="K96" s="48">
        <v>76</v>
      </c>
    </row>
    <row r="97" spans="6:11">
      <c r="F97" s="48">
        <v>96</v>
      </c>
      <c r="G97" s="48">
        <v>95</v>
      </c>
      <c r="H97" s="50">
        <f t="shared" si="4"/>
        <v>546</v>
      </c>
      <c r="I97" s="50">
        <f t="shared" si="3"/>
        <v>770</v>
      </c>
      <c r="K97" s="48">
        <v>77</v>
      </c>
    </row>
    <row r="98" spans="6:11">
      <c r="F98" s="48">
        <v>97</v>
      </c>
      <c r="G98" s="48">
        <v>96</v>
      </c>
      <c r="H98" s="50">
        <f t="shared" si="4"/>
        <v>552</v>
      </c>
      <c r="I98" s="50">
        <f t="shared" si="3"/>
        <v>780</v>
      </c>
      <c r="K98" s="48">
        <v>78</v>
      </c>
    </row>
    <row r="99" spans="6:11">
      <c r="F99" s="48">
        <v>98</v>
      </c>
      <c r="G99" s="48">
        <v>97</v>
      </c>
      <c r="H99" s="50">
        <f t="shared" si="4"/>
        <v>558</v>
      </c>
      <c r="I99" s="50">
        <f t="shared" si="3"/>
        <v>790</v>
      </c>
      <c r="K99" s="48">
        <v>79</v>
      </c>
    </row>
    <row r="100" spans="6:11">
      <c r="F100" s="48">
        <v>99</v>
      </c>
      <c r="G100" s="48">
        <v>98</v>
      </c>
      <c r="H100" s="50">
        <f t="shared" si="4"/>
        <v>564</v>
      </c>
      <c r="I100" s="50">
        <f t="shared" si="3"/>
        <v>800</v>
      </c>
      <c r="K100" s="48">
        <v>80</v>
      </c>
    </row>
    <row r="101" spans="6:11">
      <c r="F101" s="48">
        <v>100</v>
      </c>
      <c r="G101" s="48">
        <v>99</v>
      </c>
      <c r="H101" s="50">
        <f t="shared" si="4"/>
        <v>570</v>
      </c>
      <c r="I101" s="50">
        <f t="shared" si="3"/>
        <v>810</v>
      </c>
      <c r="K101" s="48">
        <v>81</v>
      </c>
    </row>
    <row r="102" spans="6:11">
      <c r="G102" s="48">
        <v>100</v>
      </c>
      <c r="H102" s="50">
        <f t="shared" si="4"/>
        <v>576</v>
      </c>
      <c r="I102" s="50">
        <f t="shared" si="3"/>
        <v>820</v>
      </c>
      <c r="K102" s="48">
        <v>82</v>
      </c>
    </row>
    <row r="103" spans="6:11">
      <c r="H103" s="50">
        <f t="shared" si="4"/>
        <v>582</v>
      </c>
      <c r="I103" s="50">
        <f t="shared" si="3"/>
        <v>830</v>
      </c>
      <c r="K103" s="48">
        <v>83</v>
      </c>
    </row>
    <row r="104" spans="6:11">
      <c r="H104" s="50">
        <f t="shared" si="4"/>
        <v>588</v>
      </c>
      <c r="I104" s="50">
        <f t="shared" si="3"/>
        <v>840</v>
      </c>
      <c r="K104" s="48">
        <v>84</v>
      </c>
    </row>
    <row r="105" spans="6:11">
      <c r="H105" s="50">
        <f t="shared" si="4"/>
        <v>594</v>
      </c>
      <c r="I105" s="50">
        <f t="shared" si="3"/>
        <v>850</v>
      </c>
      <c r="K105" s="48">
        <v>85</v>
      </c>
    </row>
    <row r="106" spans="6:11">
      <c r="H106" s="50">
        <f t="shared" si="4"/>
        <v>600</v>
      </c>
      <c r="I106" s="50">
        <f t="shared" si="3"/>
        <v>860</v>
      </c>
      <c r="K106" s="48">
        <v>86</v>
      </c>
    </row>
    <row r="107" spans="6:11">
      <c r="H107" s="50">
        <f t="shared" si="4"/>
        <v>606</v>
      </c>
      <c r="I107" s="50">
        <f t="shared" si="3"/>
        <v>870</v>
      </c>
      <c r="K107" s="48">
        <v>87</v>
      </c>
    </row>
    <row r="108" spans="6:11">
      <c r="H108" s="50">
        <f t="shared" si="4"/>
        <v>612</v>
      </c>
      <c r="I108" s="50">
        <f t="shared" si="3"/>
        <v>880</v>
      </c>
      <c r="K108" s="48">
        <v>88</v>
      </c>
    </row>
    <row r="109" spans="6:11">
      <c r="H109" s="50">
        <f t="shared" si="4"/>
        <v>618</v>
      </c>
      <c r="I109" s="50">
        <f t="shared" si="3"/>
        <v>890</v>
      </c>
      <c r="K109" s="48">
        <v>89</v>
      </c>
    </row>
    <row r="110" spans="6:11">
      <c r="H110" s="50">
        <f t="shared" si="4"/>
        <v>624</v>
      </c>
      <c r="I110" s="50">
        <f t="shared" si="3"/>
        <v>900</v>
      </c>
      <c r="K110" s="48">
        <v>90</v>
      </c>
    </row>
    <row r="111" spans="6:11">
      <c r="H111" s="50">
        <f t="shared" si="4"/>
        <v>630</v>
      </c>
      <c r="I111" s="50">
        <f t="shared" si="3"/>
        <v>910</v>
      </c>
      <c r="K111" s="48">
        <v>91</v>
      </c>
    </row>
    <row r="112" spans="6:11">
      <c r="H112" s="50">
        <f t="shared" si="4"/>
        <v>636</v>
      </c>
      <c r="I112" s="50">
        <f t="shared" si="3"/>
        <v>920</v>
      </c>
      <c r="K112" s="48">
        <v>92</v>
      </c>
    </row>
    <row r="113" spans="8:11">
      <c r="H113" s="50">
        <f t="shared" si="4"/>
        <v>642</v>
      </c>
      <c r="I113" s="50">
        <f t="shared" si="3"/>
        <v>930</v>
      </c>
      <c r="K113" s="48">
        <v>93</v>
      </c>
    </row>
    <row r="114" spans="8:11">
      <c r="H114" s="50">
        <f t="shared" si="4"/>
        <v>648</v>
      </c>
      <c r="I114" s="50">
        <f t="shared" si="3"/>
        <v>940</v>
      </c>
      <c r="K114" s="48">
        <v>94</v>
      </c>
    </row>
    <row r="115" spans="8:11">
      <c r="H115" s="50">
        <f t="shared" si="4"/>
        <v>654</v>
      </c>
      <c r="I115" s="50">
        <f t="shared" si="3"/>
        <v>950</v>
      </c>
      <c r="K115" s="48">
        <v>95</v>
      </c>
    </row>
    <row r="116" spans="8:11">
      <c r="H116" s="50">
        <f t="shared" si="4"/>
        <v>660</v>
      </c>
      <c r="I116" s="50">
        <f t="shared" si="3"/>
        <v>960</v>
      </c>
      <c r="K116" s="48">
        <v>96</v>
      </c>
    </row>
    <row r="117" spans="8:11">
      <c r="H117" s="50">
        <f t="shared" si="4"/>
        <v>666</v>
      </c>
      <c r="I117" s="50">
        <f t="shared" si="3"/>
        <v>970</v>
      </c>
      <c r="K117" s="48">
        <v>97</v>
      </c>
    </row>
    <row r="118" spans="8:11">
      <c r="H118" s="50">
        <f t="shared" si="4"/>
        <v>672</v>
      </c>
      <c r="I118" s="50">
        <f t="shared" si="3"/>
        <v>980</v>
      </c>
      <c r="K118" s="48">
        <v>98</v>
      </c>
    </row>
    <row r="119" spans="8:11">
      <c r="H119" s="50">
        <f t="shared" si="4"/>
        <v>678</v>
      </c>
      <c r="I119" s="50">
        <f t="shared" si="3"/>
        <v>990</v>
      </c>
      <c r="K119" s="48">
        <v>99</v>
      </c>
    </row>
    <row r="120" spans="8:11">
      <c r="H120" s="50">
        <f t="shared" si="4"/>
        <v>684</v>
      </c>
      <c r="I120" s="50">
        <f t="shared" si="3"/>
        <v>1000</v>
      </c>
      <c r="K120" s="48">
        <v>100</v>
      </c>
    </row>
    <row r="121" spans="8:11">
      <c r="H121" s="50">
        <f t="shared" si="4"/>
        <v>690</v>
      </c>
      <c r="I121" s="50">
        <f t="shared" si="3"/>
        <v>1010</v>
      </c>
      <c r="K121" s="48">
        <v>101</v>
      </c>
    </row>
    <row r="122" spans="8:11">
      <c r="H122" s="50">
        <f t="shared" si="4"/>
        <v>696</v>
      </c>
      <c r="I122" s="50">
        <f t="shared" si="3"/>
        <v>1020</v>
      </c>
      <c r="K122" s="48">
        <v>102</v>
      </c>
    </row>
    <row r="123" spans="8:11">
      <c r="H123" s="50">
        <f t="shared" si="4"/>
        <v>702</v>
      </c>
      <c r="I123" s="50">
        <f t="shared" si="3"/>
        <v>1030</v>
      </c>
      <c r="K123" s="48">
        <v>103</v>
      </c>
    </row>
    <row r="124" spans="8:11">
      <c r="H124" s="50">
        <f t="shared" si="4"/>
        <v>708</v>
      </c>
      <c r="I124" s="50">
        <f t="shared" si="3"/>
        <v>1040</v>
      </c>
      <c r="K124" s="48">
        <v>104</v>
      </c>
    </row>
    <row r="125" spans="8:11">
      <c r="H125" s="50">
        <f t="shared" si="4"/>
        <v>714</v>
      </c>
      <c r="I125" s="50">
        <f t="shared" si="3"/>
        <v>1050</v>
      </c>
      <c r="K125" s="48">
        <v>105</v>
      </c>
    </row>
    <row r="126" spans="8:11">
      <c r="H126" s="50">
        <f t="shared" si="4"/>
        <v>720</v>
      </c>
      <c r="I126" s="50">
        <f t="shared" si="3"/>
        <v>1060</v>
      </c>
      <c r="K126" s="48">
        <v>106</v>
      </c>
    </row>
    <row r="127" spans="8:11">
      <c r="H127" s="50">
        <f t="shared" si="4"/>
        <v>726</v>
      </c>
      <c r="I127" s="50">
        <f t="shared" si="3"/>
        <v>1070</v>
      </c>
      <c r="K127" s="48">
        <v>107</v>
      </c>
    </row>
    <row r="128" spans="8:11">
      <c r="H128" s="50">
        <f t="shared" si="4"/>
        <v>732</v>
      </c>
      <c r="I128" s="50">
        <f t="shared" si="3"/>
        <v>1080</v>
      </c>
      <c r="K128" s="48">
        <v>108</v>
      </c>
    </row>
    <row r="129" spans="8:11">
      <c r="H129" s="50">
        <f t="shared" si="4"/>
        <v>738</v>
      </c>
      <c r="I129" s="50">
        <f t="shared" si="3"/>
        <v>1090</v>
      </c>
      <c r="K129" s="48">
        <v>109</v>
      </c>
    </row>
    <row r="130" spans="8:11">
      <c r="H130" s="50">
        <f t="shared" si="4"/>
        <v>744</v>
      </c>
      <c r="I130" s="50">
        <f t="shared" si="3"/>
        <v>1100</v>
      </c>
      <c r="K130" s="48">
        <v>110</v>
      </c>
    </row>
    <row r="131" spans="8:11">
      <c r="H131" s="50">
        <f t="shared" si="4"/>
        <v>750</v>
      </c>
      <c r="I131" s="50">
        <f t="shared" si="3"/>
        <v>1110</v>
      </c>
      <c r="K131" s="48">
        <v>111</v>
      </c>
    </row>
    <row r="132" spans="8:11">
      <c r="H132" s="50">
        <f t="shared" si="4"/>
        <v>756</v>
      </c>
      <c r="I132" s="50">
        <f t="shared" si="3"/>
        <v>1120</v>
      </c>
      <c r="K132" s="48">
        <v>112</v>
      </c>
    </row>
    <row r="133" spans="8:11">
      <c r="H133" s="50">
        <f t="shared" si="4"/>
        <v>762</v>
      </c>
      <c r="I133" s="50">
        <f t="shared" si="3"/>
        <v>1130</v>
      </c>
      <c r="K133" s="48">
        <v>113</v>
      </c>
    </row>
    <row r="134" spans="8:11">
      <c r="H134" s="50">
        <f t="shared" si="4"/>
        <v>768</v>
      </c>
      <c r="I134" s="50">
        <f t="shared" si="3"/>
        <v>1140</v>
      </c>
      <c r="K134" s="48">
        <v>114</v>
      </c>
    </row>
    <row r="135" spans="8:11">
      <c r="H135" s="50">
        <f t="shared" si="4"/>
        <v>774</v>
      </c>
      <c r="I135" s="50">
        <f t="shared" ref="I135:I198" si="5">IF(I$5=0,1000*K135/100,$I$5*K135/100)</f>
        <v>1150</v>
      </c>
      <c r="K135" s="48">
        <v>115</v>
      </c>
    </row>
    <row r="136" spans="8:11">
      <c r="H136" s="50">
        <f t="shared" si="4"/>
        <v>780</v>
      </c>
      <c r="I136" s="50">
        <f t="shared" si="5"/>
        <v>1160</v>
      </c>
      <c r="K136" s="48">
        <v>116</v>
      </c>
    </row>
    <row r="137" spans="8:11">
      <c r="H137" s="50">
        <f t="shared" si="4"/>
        <v>786</v>
      </c>
      <c r="I137" s="50">
        <f t="shared" si="5"/>
        <v>1170</v>
      </c>
      <c r="K137" s="48">
        <v>117</v>
      </c>
    </row>
    <row r="138" spans="8:11">
      <c r="H138" s="50">
        <f t="shared" si="4"/>
        <v>792</v>
      </c>
      <c r="I138" s="50">
        <f t="shared" si="5"/>
        <v>1180</v>
      </c>
      <c r="K138" s="48">
        <v>118</v>
      </c>
    </row>
    <row r="139" spans="8:11">
      <c r="H139" s="50">
        <f t="shared" si="4"/>
        <v>798</v>
      </c>
      <c r="I139" s="50">
        <f t="shared" si="5"/>
        <v>1190</v>
      </c>
      <c r="K139" s="48">
        <v>119</v>
      </c>
    </row>
    <row r="140" spans="8:11">
      <c r="H140" s="50">
        <f t="shared" si="4"/>
        <v>804</v>
      </c>
      <c r="I140" s="50">
        <f t="shared" si="5"/>
        <v>1200</v>
      </c>
      <c r="K140" s="48">
        <v>120</v>
      </c>
    </row>
    <row r="141" spans="8:11">
      <c r="H141" s="50">
        <f t="shared" si="4"/>
        <v>810</v>
      </c>
      <c r="I141" s="50">
        <f t="shared" si="5"/>
        <v>1210</v>
      </c>
      <c r="K141" s="48">
        <v>121</v>
      </c>
    </row>
    <row r="142" spans="8:11">
      <c r="H142" s="50">
        <f t="shared" si="4"/>
        <v>816</v>
      </c>
      <c r="I142" s="50">
        <f t="shared" si="5"/>
        <v>1220</v>
      </c>
      <c r="K142" s="48">
        <v>122</v>
      </c>
    </row>
    <row r="143" spans="8:11">
      <c r="H143" s="50">
        <f t="shared" si="4"/>
        <v>822</v>
      </c>
      <c r="I143" s="50">
        <f t="shared" si="5"/>
        <v>1230</v>
      </c>
      <c r="K143" s="48">
        <v>123</v>
      </c>
    </row>
    <row r="144" spans="8:11">
      <c r="H144" s="50">
        <f t="shared" si="4"/>
        <v>828</v>
      </c>
      <c r="I144" s="50">
        <f t="shared" si="5"/>
        <v>1240</v>
      </c>
      <c r="K144" s="48">
        <v>124</v>
      </c>
    </row>
    <row r="145" spans="8:11">
      <c r="H145" s="50">
        <f t="shared" si="4"/>
        <v>834</v>
      </c>
      <c r="I145" s="50">
        <f t="shared" si="5"/>
        <v>1250</v>
      </c>
      <c r="K145" s="48">
        <v>125</v>
      </c>
    </row>
    <row r="146" spans="8:11">
      <c r="H146" s="50">
        <f t="shared" si="4"/>
        <v>840</v>
      </c>
      <c r="I146" s="50">
        <f t="shared" si="5"/>
        <v>1260</v>
      </c>
      <c r="K146" s="48">
        <v>126</v>
      </c>
    </row>
    <row r="147" spans="8:11">
      <c r="H147" s="50">
        <f t="shared" si="4"/>
        <v>846</v>
      </c>
      <c r="I147" s="50">
        <f t="shared" si="5"/>
        <v>1270</v>
      </c>
      <c r="K147" s="48">
        <v>127</v>
      </c>
    </row>
    <row r="148" spans="8:11">
      <c r="H148" s="50">
        <f t="shared" si="4"/>
        <v>852</v>
      </c>
      <c r="I148" s="50">
        <f t="shared" si="5"/>
        <v>1280</v>
      </c>
      <c r="K148" s="48">
        <v>128</v>
      </c>
    </row>
    <row r="149" spans="8:11">
      <c r="H149" s="50">
        <f t="shared" si="4"/>
        <v>858</v>
      </c>
      <c r="I149" s="50">
        <f t="shared" si="5"/>
        <v>1290</v>
      </c>
      <c r="K149" s="48">
        <v>129</v>
      </c>
    </row>
    <row r="150" spans="8:11">
      <c r="H150" s="50">
        <f t="shared" ref="H150:H213" si="6">$H$5*K164/100</f>
        <v>864</v>
      </c>
      <c r="I150" s="50">
        <f t="shared" si="5"/>
        <v>1300</v>
      </c>
      <c r="K150" s="48">
        <v>130</v>
      </c>
    </row>
    <row r="151" spans="8:11">
      <c r="H151" s="50">
        <f t="shared" si="6"/>
        <v>870</v>
      </c>
      <c r="I151" s="50">
        <f t="shared" si="5"/>
        <v>1310</v>
      </c>
      <c r="K151" s="48">
        <v>131</v>
      </c>
    </row>
    <row r="152" spans="8:11">
      <c r="H152" s="50">
        <f t="shared" si="6"/>
        <v>876</v>
      </c>
      <c r="I152" s="50">
        <f t="shared" si="5"/>
        <v>1320</v>
      </c>
      <c r="K152" s="48">
        <v>132</v>
      </c>
    </row>
    <row r="153" spans="8:11">
      <c r="H153" s="50">
        <f t="shared" si="6"/>
        <v>882</v>
      </c>
      <c r="I153" s="50">
        <f t="shared" si="5"/>
        <v>1330</v>
      </c>
      <c r="K153" s="48">
        <v>133</v>
      </c>
    </row>
    <row r="154" spans="8:11">
      <c r="H154" s="50">
        <f t="shared" si="6"/>
        <v>888</v>
      </c>
      <c r="I154" s="50">
        <f t="shared" si="5"/>
        <v>1340</v>
      </c>
      <c r="K154" s="48">
        <v>134</v>
      </c>
    </row>
    <row r="155" spans="8:11">
      <c r="H155" s="50">
        <f t="shared" si="6"/>
        <v>894</v>
      </c>
      <c r="I155" s="50">
        <f t="shared" si="5"/>
        <v>1350</v>
      </c>
      <c r="K155" s="48">
        <v>135</v>
      </c>
    </row>
    <row r="156" spans="8:11">
      <c r="H156" s="50">
        <f t="shared" si="6"/>
        <v>900</v>
      </c>
      <c r="I156" s="50">
        <f t="shared" si="5"/>
        <v>1360</v>
      </c>
      <c r="K156" s="48">
        <v>136</v>
      </c>
    </row>
    <row r="157" spans="8:11">
      <c r="H157" s="50">
        <f t="shared" si="6"/>
        <v>906</v>
      </c>
      <c r="I157" s="50">
        <f t="shared" si="5"/>
        <v>1370</v>
      </c>
      <c r="K157" s="48">
        <v>137</v>
      </c>
    </row>
    <row r="158" spans="8:11">
      <c r="H158" s="50">
        <f t="shared" si="6"/>
        <v>912</v>
      </c>
      <c r="I158" s="50">
        <f t="shared" si="5"/>
        <v>1380</v>
      </c>
      <c r="K158" s="48">
        <v>138</v>
      </c>
    </row>
    <row r="159" spans="8:11">
      <c r="H159" s="50">
        <f t="shared" si="6"/>
        <v>918</v>
      </c>
      <c r="I159" s="50">
        <f t="shared" si="5"/>
        <v>1390</v>
      </c>
      <c r="K159" s="48">
        <v>139</v>
      </c>
    </row>
    <row r="160" spans="8:11">
      <c r="H160" s="50">
        <f t="shared" si="6"/>
        <v>924</v>
      </c>
      <c r="I160" s="50">
        <f t="shared" si="5"/>
        <v>1400</v>
      </c>
      <c r="K160" s="48">
        <v>140</v>
      </c>
    </row>
    <row r="161" spans="8:11">
      <c r="H161" s="50">
        <f t="shared" si="6"/>
        <v>930</v>
      </c>
      <c r="I161" s="50">
        <f t="shared" si="5"/>
        <v>1410</v>
      </c>
      <c r="K161" s="48">
        <v>141</v>
      </c>
    </row>
    <row r="162" spans="8:11">
      <c r="H162" s="50">
        <f t="shared" si="6"/>
        <v>936</v>
      </c>
      <c r="I162" s="50">
        <f t="shared" si="5"/>
        <v>1420</v>
      </c>
      <c r="K162" s="48">
        <v>142</v>
      </c>
    </row>
    <row r="163" spans="8:11">
      <c r="H163" s="50">
        <f t="shared" si="6"/>
        <v>942</v>
      </c>
      <c r="I163" s="50">
        <f t="shared" si="5"/>
        <v>1430</v>
      </c>
      <c r="K163" s="48">
        <v>143</v>
      </c>
    </row>
    <row r="164" spans="8:11">
      <c r="H164" s="50">
        <f t="shared" si="6"/>
        <v>948</v>
      </c>
      <c r="I164" s="50">
        <f t="shared" si="5"/>
        <v>1440</v>
      </c>
      <c r="K164" s="48">
        <v>144</v>
      </c>
    </row>
    <row r="165" spans="8:11">
      <c r="H165" s="50">
        <f t="shared" si="6"/>
        <v>954</v>
      </c>
      <c r="I165" s="50">
        <f t="shared" si="5"/>
        <v>1450</v>
      </c>
      <c r="K165" s="48">
        <v>145</v>
      </c>
    </row>
    <row r="166" spans="8:11">
      <c r="H166" s="50">
        <f t="shared" si="6"/>
        <v>960</v>
      </c>
      <c r="I166" s="50">
        <f t="shared" si="5"/>
        <v>1460</v>
      </c>
      <c r="K166" s="48">
        <v>146</v>
      </c>
    </row>
    <row r="167" spans="8:11">
      <c r="H167" s="50">
        <f t="shared" si="6"/>
        <v>966</v>
      </c>
      <c r="I167" s="50">
        <f t="shared" si="5"/>
        <v>1470</v>
      </c>
      <c r="K167" s="48">
        <v>147</v>
      </c>
    </row>
    <row r="168" spans="8:11">
      <c r="H168" s="50">
        <f t="shared" si="6"/>
        <v>972</v>
      </c>
      <c r="I168" s="50">
        <f t="shared" si="5"/>
        <v>1480</v>
      </c>
      <c r="K168" s="48">
        <v>148</v>
      </c>
    </row>
    <row r="169" spans="8:11">
      <c r="H169" s="50">
        <f t="shared" si="6"/>
        <v>978</v>
      </c>
      <c r="I169" s="50">
        <f t="shared" si="5"/>
        <v>1490</v>
      </c>
      <c r="K169" s="48">
        <v>149</v>
      </c>
    </row>
    <row r="170" spans="8:11">
      <c r="H170" s="50">
        <f t="shared" si="6"/>
        <v>984</v>
      </c>
      <c r="I170" s="50">
        <f t="shared" si="5"/>
        <v>1500</v>
      </c>
      <c r="K170" s="48">
        <v>150</v>
      </c>
    </row>
    <row r="171" spans="8:11">
      <c r="H171" s="50">
        <f t="shared" si="6"/>
        <v>990</v>
      </c>
      <c r="I171" s="50">
        <f t="shared" si="5"/>
        <v>1510</v>
      </c>
      <c r="K171" s="48">
        <v>151</v>
      </c>
    </row>
    <row r="172" spans="8:11">
      <c r="H172" s="50">
        <f t="shared" si="6"/>
        <v>996</v>
      </c>
      <c r="I172" s="50">
        <f t="shared" si="5"/>
        <v>1520</v>
      </c>
      <c r="K172" s="48">
        <v>152</v>
      </c>
    </row>
    <row r="173" spans="8:11">
      <c r="H173" s="50">
        <f t="shared" si="6"/>
        <v>1002</v>
      </c>
      <c r="I173" s="50">
        <f t="shared" si="5"/>
        <v>1530</v>
      </c>
      <c r="K173" s="48">
        <v>153</v>
      </c>
    </row>
    <row r="174" spans="8:11">
      <c r="H174" s="50">
        <f t="shared" si="6"/>
        <v>1008</v>
      </c>
      <c r="I174" s="50">
        <f t="shared" si="5"/>
        <v>1540</v>
      </c>
      <c r="K174" s="48">
        <v>154</v>
      </c>
    </row>
    <row r="175" spans="8:11">
      <c r="H175" s="50">
        <f t="shared" si="6"/>
        <v>1014</v>
      </c>
      <c r="I175" s="50">
        <f t="shared" si="5"/>
        <v>1550</v>
      </c>
      <c r="K175" s="48">
        <v>155</v>
      </c>
    </row>
    <row r="176" spans="8:11">
      <c r="H176" s="50">
        <f t="shared" si="6"/>
        <v>1020</v>
      </c>
      <c r="I176" s="50">
        <f t="shared" si="5"/>
        <v>1560</v>
      </c>
      <c r="K176" s="48">
        <v>156</v>
      </c>
    </row>
    <row r="177" spans="8:11">
      <c r="H177" s="50">
        <f t="shared" si="6"/>
        <v>1026</v>
      </c>
      <c r="I177" s="50">
        <f t="shared" si="5"/>
        <v>1570</v>
      </c>
      <c r="K177" s="48">
        <v>157</v>
      </c>
    </row>
    <row r="178" spans="8:11">
      <c r="H178" s="50">
        <f t="shared" si="6"/>
        <v>1032</v>
      </c>
      <c r="I178" s="50">
        <f t="shared" si="5"/>
        <v>1580</v>
      </c>
      <c r="K178" s="48">
        <v>158</v>
      </c>
    </row>
    <row r="179" spans="8:11">
      <c r="H179" s="50">
        <f t="shared" si="6"/>
        <v>1038</v>
      </c>
      <c r="I179" s="50">
        <f t="shared" si="5"/>
        <v>1590</v>
      </c>
      <c r="K179" s="48">
        <v>159</v>
      </c>
    </row>
    <row r="180" spans="8:11">
      <c r="H180" s="50">
        <f t="shared" si="6"/>
        <v>1044</v>
      </c>
      <c r="I180" s="50">
        <f t="shared" si="5"/>
        <v>1600</v>
      </c>
      <c r="K180" s="48">
        <v>160</v>
      </c>
    </row>
    <row r="181" spans="8:11">
      <c r="H181" s="50">
        <f t="shared" si="6"/>
        <v>1050</v>
      </c>
      <c r="I181" s="50">
        <f t="shared" si="5"/>
        <v>1610</v>
      </c>
      <c r="K181" s="48">
        <v>161</v>
      </c>
    </row>
    <row r="182" spans="8:11">
      <c r="H182" s="50">
        <f t="shared" si="6"/>
        <v>1056</v>
      </c>
      <c r="I182" s="50">
        <f t="shared" si="5"/>
        <v>1620</v>
      </c>
      <c r="K182" s="48">
        <v>162</v>
      </c>
    </row>
    <row r="183" spans="8:11">
      <c r="H183" s="50">
        <f t="shared" si="6"/>
        <v>1062</v>
      </c>
      <c r="I183" s="50">
        <f t="shared" si="5"/>
        <v>1630</v>
      </c>
      <c r="K183" s="48">
        <v>163</v>
      </c>
    </row>
    <row r="184" spans="8:11">
      <c r="H184" s="50">
        <f t="shared" si="6"/>
        <v>1068</v>
      </c>
      <c r="I184" s="50">
        <f t="shared" si="5"/>
        <v>1640</v>
      </c>
      <c r="K184" s="48">
        <v>164</v>
      </c>
    </row>
    <row r="185" spans="8:11">
      <c r="H185" s="50">
        <f t="shared" si="6"/>
        <v>1074</v>
      </c>
      <c r="I185" s="50">
        <f t="shared" si="5"/>
        <v>1650</v>
      </c>
      <c r="K185" s="48">
        <v>165</v>
      </c>
    </row>
    <row r="186" spans="8:11">
      <c r="H186" s="50">
        <f t="shared" si="6"/>
        <v>1080</v>
      </c>
      <c r="I186" s="50">
        <f t="shared" si="5"/>
        <v>1660</v>
      </c>
      <c r="K186" s="48">
        <v>166</v>
      </c>
    </row>
    <row r="187" spans="8:11">
      <c r="H187" s="50">
        <f t="shared" si="6"/>
        <v>1086</v>
      </c>
      <c r="I187" s="50">
        <f t="shared" si="5"/>
        <v>1670</v>
      </c>
      <c r="K187" s="48">
        <v>167</v>
      </c>
    </row>
    <row r="188" spans="8:11">
      <c r="H188" s="50">
        <f t="shared" si="6"/>
        <v>1092</v>
      </c>
      <c r="I188" s="50">
        <f t="shared" si="5"/>
        <v>1680</v>
      </c>
      <c r="K188" s="48">
        <v>168</v>
      </c>
    </row>
    <row r="189" spans="8:11">
      <c r="H189" s="50">
        <f t="shared" si="6"/>
        <v>1098</v>
      </c>
      <c r="I189" s="50">
        <f t="shared" si="5"/>
        <v>1690</v>
      </c>
      <c r="K189" s="48">
        <v>169</v>
      </c>
    </row>
    <row r="190" spans="8:11">
      <c r="H190" s="50">
        <f t="shared" si="6"/>
        <v>1104</v>
      </c>
      <c r="I190" s="50">
        <f t="shared" si="5"/>
        <v>1700</v>
      </c>
      <c r="K190" s="48">
        <v>170</v>
      </c>
    </row>
    <row r="191" spans="8:11">
      <c r="H191" s="50">
        <f t="shared" si="6"/>
        <v>1110</v>
      </c>
      <c r="I191" s="50">
        <f t="shared" si="5"/>
        <v>1710</v>
      </c>
      <c r="K191" s="48">
        <v>171</v>
      </c>
    </row>
    <row r="192" spans="8:11">
      <c r="H192" s="50">
        <f t="shared" si="6"/>
        <v>1116</v>
      </c>
      <c r="I192" s="50">
        <f t="shared" si="5"/>
        <v>1720</v>
      </c>
      <c r="K192" s="48">
        <v>172</v>
      </c>
    </row>
    <row r="193" spans="8:11">
      <c r="H193" s="50">
        <f t="shared" si="6"/>
        <v>1122</v>
      </c>
      <c r="I193" s="50">
        <f t="shared" si="5"/>
        <v>1730</v>
      </c>
      <c r="K193" s="48">
        <v>173</v>
      </c>
    </row>
    <row r="194" spans="8:11">
      <c r="H194" s="50">
        <f t="shared" si="6"/>
        <v>1128</v>
      </c>
      <c r="I194" s="50">
        <f t="shared" si="5"/>
        <v>1740</v>
      </c>
      <c r="K194" s="48">
        <v>174</v>
      </c>
    </row>
    <row r="195" spans="8:11">
      <c r="H195" s="50">
        <f t="shared" si="6"/>
        <v>1134</v>
      </c>
      <c r="I195" s="50">
        <f t="shared" si="5"/>
        <v>1750</v>
      </c>
      <c r="K195" s="48">
        <v>175</v>
      </c>
    </row>
    <row r="196" spans="8:11">
      <c r="H196" s="50">
        <f t="shared" si="6"/>
        <v>1140</v>
      </c>
      <c r="I196" s="50">
        <f t="shared" si="5"/>
        <v>1760</v>
      </c>
      <c r="K196" s="48">
        <v>176</v>
      </c>
    </row>
    <row r="197" spans="8:11">
      <c r="H197" s="50">
        <f t="shared" si="6"/>
        <v>1146</v>
      </c>
      <c r="I197" s="50">
        <f t="shared" si="5"/>
        <v>1770</v>
      </c>
      <c r="K197" s="48">
        <v>177</v>
      </c>
    </row>
    <row r="198" spans="8:11">
      <c r="H198" s="50">
        <f t="shared" si="6"/>
        <v>1152</v>
      </c>
      <c r="I198" s="50">
        <f t="shared" si="5"/>
        <v>1780</v>
      </c>
      <c r="K198" s="48">
        <v>178</v>
      </c>
    </row>
    <row r="199" spans="8:11">
      <c r="H199" s="50">
        <f t="shared" si="6"/>
        <v>1158</v>
      </c>
      <c r="I199" s="50">
        <f t="shared" ref="I199:I250" si="7">IF(I$5=0,1000*K199/100,$I$5*K199/100)</f>
        <v>1790</v>
      </c>
      <c r="K199" s="48">
        <v>179</v>
      </c>
    </row>
    <row r="200" spans="8:11">
      <c r="H200" s="50">
        <f t="shared" si="6"/>
        <v>1164</v>
      </c>
      <c r="I200" s="50">
        <f t="shared" si="7"/>
        <v>1800</v>
      </c>
      <c r="K200" s="48">
        <v>180</v>
      </c>
    </row>
    <row r="201" spans="8:11">
      <c r="H201" s="50">
        <f t="shared" si="6"/>
        <v>1170</v>
      </c>
      <c r="I201" s="50">
        <f t="shared" si="7"/>
        <v>1810</v>
      </c>
      <c r="K201" s="48">
        <v>181</v>
      </c>
    </row>
    <row r="202" spans="8:11">
      <c r="H202" s="50">
        <f t="shared" si="6"/>
        <v>1176</v>
      </c>
      <c r="I202" s="50">
        <f t="shared" si="7"/>
        <v>1820</v>
      </c>
      <c r="K202" s="48">
        <v>182</v>
      </c>
    </row>
    <row r="203" spans="8:11">
      <c r="H203" s="50">
        <f t="shared" si="6"/>
        <v>1182</v>
      </c>
      <c r="I203" s="50">
        <f t="shared" si="7"/>
        <v>1830</v>
      </c>
      <c r="K203" s="48">
        <v>183</v>
      </c>
    </row>
    <row r="204" spans="8:11">
      <c r="H204" s="50">
        <f t="shared" si="6"/>
        <v>1188</v>
      </c>
      <c r="I204" s="50">
        <f t="shared" si="7"/>
        <v>1840</v>
      </c>
      <c r="K204" s="48">
        <v>184</v>
      </c>
    </row>
    <row r="205" spans="8:11">
      <c r="H205" s="50">
        <f t="shared" si="6"/>
        <v>1194</v>
      </c>
      <c r="I205" s="50">
        <f t="shared" si="7"/>
        <v>1850</v>
      </c>
      <c r="K205" s="48">
        <v>185</v>
      </c>
    </row>
    <row r="206" spans="8:11">
      <c r="H206" s="50">
        <f t="shared" si="6"/>
        <v>1200</v>
      </c>
      <c r="I206" s="50">
        <f t="shared" si="7"/>
        <v>1860</v>
      </c>
      <c r="K206" s="48">
        <v>186</v>
      </c>
    </row>
    <row r="207" spans="8:11">
      <c r="H207" s="50">
        <f t="shared" si="6"/>
        <v>1260</v>
      </c>
      <c r="I207" s="50">
        <f t="shared" si="7"/>
        <v>1870</v>
      </c>
      <c r="K207" s="48">
        <v>187</v>
      </c>
    </row>
    <row r="208" spans="8:11">
      <c r="H208" s="50">
        <f t="shared" si="6"/>
        <v>1320</v>
      </c>
      <c r="I208" s="50">
        <f t="shared" si="7"/>
        <v>1880</v>
      </c>
      <c r="K208" s="48">
        <v>188</v>
      </c>
    </row>
    <row r="209" spans="8:11">
      <c r="H209" s="50">
        <f t="shared" si="6"/>
        <v>1380</v>
      </c>
      <c r="I209" s="50">
        <f t="shared" si="7"/>
        <v>1890</v>
      </c>
      <c r="K209" s="48">
        <v>189</v>
      </c>
    </row>
    <row r="210" spans="8:11">
      <c r="H210" s="50">
        <f t="shared" si="6"/>
        <v>1440</v>
      </c>
      <c r="I210" s="50">
        <f t="shared" si="7"/>
        <v>1900</v>
      </c>
      <c r="K210" s="48">
        <v>190</v>
      </c>
    </row>
    <row r="211" spans="8:11">
      <c r="H211" s="50">
        <f t="shared" si="6"/>
        <v>1500</v>
      </c>
      <c r="I211" s="50">
        <f t="shared" si="7"/>
        <v>1910</v>
      </c>
      <c r="K211" s="48">
        <v>191</v>
      </c>
    </row>
    <row r="212" spans="8:11">
      <c r="H212" s="50">
        <f t="shared" si="6"/>
        <v>1560</v>
      </c>
      <c r="I212" s="50">
        <f t="shared" si="7"/>
        <v>1920</v>
      </c>
      <c r="K212" s="48">
        <v>192</v>
      </c>
    </row>
    <row r="213" spans="8:11">
      <c r="H213" s="50">
        <f t="shared" si="6"/>
        <v>1620</v>
      </c>
      <c r="I213" s="50">
        <f t="shared" si="7"/>
        <v>1930</v>
      </c>
      <c r="K213" s="48">
        <v>193</v>
      </c>
    </row>
    <row r="214" spans="8:11">
      <c r="H214" s="50">
        <f t="shared" ref="H214:H236" si="8">$H$5*K228/100</f>
        <v>1680</v>
      </c>
      <c r="I214" s="50">
        <f t="shared" si="7"/>
        <v>1940</v>
      </c>
      <c r="K214" s="48">
        <v>194</v>
      </c>
    </row>
    <row r="215" spans="8:11">
      <c r="H215" s="50">
        <f t="shared" si="8"/>
        <v>1740</v>
      </c>
      <c r="I215" s="50">
        <f t="shared" si="7"/>
        <v>1950</v>
      </c>
      <c r="K215" s="48">
        <v>195</v>
      </c>
    </row>
    <row r="216" spans="8:11">
      <c r="H216" s="50">
        <f t="shared" si="8"/>
        <v>1800</v>
      </c>
      <c r="I216" s="50">
        <f t="shared" si="7"/>
        <v>1960</v>
      </c>
      <c r="K216" s="48">
        <v>196</v>
      </c>
    </row>
    <row r="217" spans="8:11">
      <c r="H217" s="50">
        <f t="shared" si="8"/>
        <v>1860</v>
      </c>
      <c r="I217" s="50">
        <f t="shared" si="7"/>
        <v>1970</v>
      </c>
      <c r="K217" s="48">
        <v>197</v>
      </c>
    </row>
    <row r="218" spans="8:11">
      <c r="H218" s="50">
        <f t="shared" si="8"/>
        <v>1920</v>
      </c>
      <c r="I218" s="50">
        <f t="shared" si="7"/>
        <v>1980</v>
      </c>
      <c r="K218" s="48">
        <v>198</v>
      </c>
    </row>
    <row r="219" spans="8:11">
      <c r="H219" s="50">
        <f t="shared" si="8"/>
        <v>1980</v>
      </c>
      <c r="I219" s="50">
        <f t="shared" si="7"/>
        <v>1990</v>
      </c>
      <c r="K219" s="48">
        <v>199</v>
      </c>
    </row>
    <row r="220" spans="8:11">
      <c r="H220" s="50">
        <f t="shared" si="8"/>
        <v>2040</v>
      </c>
      <c r="I220" s="50">
        <f t="shared" si="7"/>
        <v>2000</v>
      </c>
      <c r="K220" s="48">
        <v>200</v>
      </c>
    </row>
    <row r="221" spans="8:11">
      <c r="H221" s="50">
        <f t="shared" si="8"/>
        <v>2100</v>
      </c>
      <c r="I221" s="50">
        <f t="shared" si="7"/>
        <v>2100</v>
      </c>
      <c r="K221" s="48">
        <v>210</v>
      </c>
    </row>
    <row r="222" spans="8:11">
      <c r="H222" s="50">
        <f t="shared" si="8"/>
        <v>2160</v>
      </c>
      <c r="I222" s="50">
        <f t="shared" si="7"/>
        <v>2200</v>
      </c>
      <c r="K222" s="48">
        <v>220</v>
      </c>
    </row>
    <row r="223" spans="8:11">
      <c r="H223" s="50">
        <f t="shared" si="8"/>
        <v>2220</v>
      </c>
      <c r="I223" s="50">
        <f t="shared" si="7"/>
        <v>2300</v>
      </c>
      <c r="K223" s="48">
        <v>230</v>
      </c>
    </row>
    <row r="224" spans="8:11">
      <c r="H224" s="50">
        <f t="shared" si="8"/>
        <v>2280</v>
      </c>
      <c r="I224" s="50">
        <f t="shared" si="7"/>
        <v>2400</v>
      </c>
      <c r="K224" s="48">
        <v>240</v>
      </c>
    </row>
    <row r="225" spans="8:11">
      <c r="H225" s="50">
        <f t="shared" si="8"/>
        <v>2340</v>
      </c>
      <c r="I225" s="50">
        <f t="shared" si="7"/>
        <v>2500</v>
      </c>
      <c r="K225" s="48">
        <v>250</v>
      </c>
    </row>
    <row r="226" spans="8:11">
      <c r="H226" s="50">
        <f t="shared" si="8"/>
        <v>2400</v>
      </c>
      <c r="I226" s="50">
        <f t="shared" si="7"/>
        <v>2600</v>
      </c>
      <c r="K226" s="48">
        <v>260</v>
      </c>
    </row>
    <row r="227" spans="8:11">
      <c r="H227" s="50">
        <f t="shared" si="8"/>
        <v>2460</v>
      </c>
      <c r="I227" s="50">
        <f t="shared" si="7"/>
        <v>2700</v>
      </c>
      <c r="K227" s="48">
        <v>270</v>
      </c>
    </row>
    <row r="228" spans="8:11">
      <c r="H228" s="50">
        <f t="shared" si="8"/>
        <v>2520</v>
      </c>
      <c r="I228" s="50">
        <f t="shared" si="7"/>
        <v>2800</v>
      </c>
      <c r="K228" s="48">
        <v>280</v>
      </c>
    </row>
    <row r="229" spans="8:11">
      <c r="H229" s="50">
        <f t="shared" si="8"/>
        <v>2580</v>
      </c>
      <c r="I229" s="50">
        <f t="shared" si="7"/>
        <v>2900</v>
      </c>
      <c r="K229" s="48">
        <v>290</v>
      </c>
    </row>
    <row r="230" spans="8:11">
      <c r="H230" s="50">
        <f t="shared" si="8"/>
        <v>2640</v>
      </c>
      <c r="I230" s="50">
        <f t="shared" si="7"/>
        <v>3000</v>
      </c>
      <c r="K230" s="48">
        <v>300</v>
      </c>
    </row>
    <row r="231" spans="8:11">
      <c r="H231" s="50">
        <f t="shared" si="8"/>
        <v>2700</v>
      </c>
      <c r="I231" s="50">
        <f t="shared" si="7"/>
        <v>3100</v>
      </c>
      <c r="K231" s="48">
        <v>310</v>
      </c>
    </row>
    <row r="232" spans="8:11">
      <c r="H232" s="50">
        <f t="shared" si="8"/>
        <v>2760</v>
      </c>
      <c r="I232" s="50">
        <f t="shared" si="7"/>
        <v>3200</v>
      </c>
      <c r="K232" s="48">
        <v>320</v>
      </c>
    </row>
    <row r="233" spans="8:11">
      <c r="H233" s="50">
        <f t="shared" si="8"/>
        <v>2820</v>
      </c>
      <c r="I233" s="50">
        <f t="shared" si="7"/>
        <v>3300</v>
      </c>
      <c r="K233" s="48">
        <v>330</v>
      </c>
    </row>
    <row r="234" spans="8:11">
      <c r="H234" s="50">
        <f t="shared" si="8"/>
        <v>2880</v>
      </c>
      <c r="I234" s="50">
        <f t="shared" si="7"/>
        <v>3400</v>
      </c>
      <c r="K234" s="48">
        <v>340</v>
      </c>
    </row>
    <row r="235" spans="8:11">
      <c r="H235" s="50">
        <f t="shared" si="8"/>
        <v>2940</v>
      </c>
      <c r="I235" s="50">
        <f t="shared" si="7"/>
        <v>3500</v>
      </c>
      <c r="K235" s="48">
        <v>350</v>
      </c>
    </row>
    <row r="236" spans="8:11">
      <c r="H236" s="50">
        <f t="shared" si="8"/>
        <v>3000</v>
      </c>
      <c r="I236" s="50">
        <f t="shared" si="7"/>
        <v>3600</v>
      </c>
      <c r="K236" s="48">
        <v>360</v>
      </c>
    </row>
    <row r="237" spans="8:11">
      <c r="I237" s="50">
        <f t="shared" si="7"/>
        <v>3700</v>
      </c>
      <c r="K237" s="48">
        <v>370</v>
      </c>
    </row>
    <row r="238" spans="8:11">
      <c r="I238" s="50">
        <f t="shared" si="7"/>
        <v>3800</v>
      </c>
      <c r="K238" s="48">
        <v>380</v>
      </c>
    </row>
    <row r="239" spans="8:11">
      <c r="I239" s="50">
        <f t="shared" si="7"/>
        <v>3900</v>
      </c>
      <c r="K239" s="48">
        <v>390</v>
      </c>
    </row>
    <row r="240" spans="8:11">
      <c r="I240" s="50">
        <f t="shared" si="7"/>
        <v>4000</v>
      </c>
      <c r="K240" s="48">
        <v>400</v>
      </c>
    </row>
    <row r="241" spans="9:11">
      <c r="I241" s="50">
        <f t="shared" si="7"/>
        <v>4100</v>
      </c>
      <c r="K241" s="48">
        <v>410</v>
      </c>
    </row>
    <row r="242" spans="9:11">
      <c r="I242" s="50">
        <f t="shared" si="7"/>
        <v>4200</v>
      </c>
      <c r="K242" s="48">
        <v>420</v>
      </c>
    </row>
    <row r="243" spans="9:11">
      <c r="I243" s="50">
        <f t="shared" si="7"/>
        <v>4300</v>
      </c>
      <c r="K243" s="48">
        <v>430</v>
      </c>
    </row>
    <row r="244" spans="9:11">
      <c r="I244" s="50">
        <f t="shared" si="7"/>
        <v>4400</v>
      </c>
      <c r="K244" s="48">
        <v>440</v>
      </c>
    </row>
    <row r="245" spans="9:11">
      <c r="I245" s="50">
        <f t="shared" si="7"/>
        <v>4500</v>
      </c>
      <c r="K245" s="48">
        <v>450</v>
      </c>
    </row>
    <row r="246" spans="9:11">
      <c r="I246" s="50">
        <f t="shared" si="7"/>
        <v>4600</v>
      </c>
      <c r="K246" s="48">
        <v>460</v>
      </c>
    </row>
    <row r="247" spans="9:11">
      <c r="I247" s="50">
        <f t="shared" si="7"/>
        <v>4700</v>
      </c>
      <c r="K247" s="48">
        <v>470</v>
      </c>
    </row>
    <row r="248" spans="9:11">
      <c r="I248" s="50">
        <f t="shared" si="7"/>
        <v>4800</v>
      </c>
      <c r="K248" s="48">
        <v>480</v>
      </c>
    </row>
    <row r="249" spans="9:11">
      <c r="I249" s="50">
        <f t="shared" si="7"/>
        <v>4900</v>
      </c>
      <c r="K249" s="48">
        <v>490</v>
      </c>
    </row>
    <row r="250" spans="9:11">
      <c r="I250" s="50">
        <f t="shared" si="7"/>
        <v>5000</v>
      </c>
      <c r="K250" s="48">
        <v>500</v>
      </c>
    </row>
  </sheetData>
  <sheetProtection password="CB39" sheet="1" objects="1" scenarios="1" selectLockedCells="1"/>
  <dataConsolidate/>
  <mergeCells count="2">
    <mergeCell ref="B2:C2"/>
    <mergeCell ref="B36:C52"/>
  </mergeCells>
  <dataValidations count="6">
    <dataValidation type="list" allowBlank="1" showInputMessage="1" showErrorMessage="1" prompt="Endring av periode gjøres i fanen &quot;Forutsetninger&quot;" sqref="C5">
      <formula1>$C$5</formula1>
    </dataValidation>
    <dataValidation type="list" allowBlank="1" showInputMessage="1" showErrorMessage="1" prompt="Anbefalt verdi er første verdi i listen" sqref="C16">
      <formula1>$H$5:$H$236</formula1>
    </dataValidation>
    <dataValidation type="list" allowBlank="1" showInputMessage="1" showErrorMessage="1" prompt="Anbefalt verdi er første verdi i listen" sqref="C17">
      <formula1>$I$5:$I$250</formula1>
    </dataValidation>
    <dataValidation type="decimal" allowBlank="1" showInputMessage="1" showErrorMessage="1" error="Andelen kan ikke overstige 100 %" prompt="Andel skrives inn i prosent, fra 0 til 100 %_x000a_" sqref="C18">
      <formula1>0</formula1>
      <formula2>1</formula2>
    </dataValidation>
    <dataValidation allowBlank="1" showInputMessage="1" showErrorMessage="1" prompt="Bare relevant med full offentlig finansiering." sqref="C33"/>
    <dataValidation type="list" showInputMessage="1" showErrorMessage="1" prompt="Anbefalt levetid er første verdi i listen." sqref="C19">
      <formula1>$F$5:$F$101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sheetPr codeName="Sheet6">
    <tabColor rgb="FF00B0F0"/>
    <pageSetUpPr fitToPage="1"/>
  </sheetPr>
  <dimension ref="A1:K250"/>
  <sheetViews>
    <sheetView topLeftCell="B1" zoomScale="80" zoomScaleNormal="80" workbookViewId="0">
      <selection activeCell="C5" sqref="C5"/>
    </sheetView>
  </sheetViews>
  <sheetFormatPr defaultColWidth="9.109375" defaultRowHeight="14.4"/>
  <cols>
    <col min="1" max="1" width="2.4414062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Forutsetninger!A13</f>
        <v>3</v>
      </c>
      <c r="B1" s="47" t="str">
        <f>Forutsetninger!B13</f>
        <v>Ledelinjer inne</v>
      </c>
    </row>
    <row r="2" spans="1:11" ht="82.5" customHeight="1">
      <c r="B2" s="113" t="s">
        <v>91</v>
      </c>
      <c r="C2" s="114"/>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Løpemeter</v>
      </c>
      <c r="F5" s="55">
        <f>VLOOKUP($A$1,Forutsetninger!$A$11:$G$30,7,TRUE)</f>
        <v>10</v>
      </c>
      <c r="G5" s="55">
        <f>VLOOKUP($A$1,Forutsetninger!$A$11:$G$30,4,TRUE)</f>
        <v>9</v>
      </c>
      <c r="H5" s="55">
        <f>VLOOKUP($A$1,Forutsetninger!$A$11:$G$30,5,TRUE)</f>
        <v>150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1.5</v>
      </c>
      <c r="I7" s="50">
        <f t="shared" ref="I7:I70" si="1">IF(I$5=0,1000*K7/100,$I$5*K7/100)</f>
        <v>-130</v>
      </c>
      <c r="K7" s="48">
        <v>-13</v>
      </c>
    </row>
    <row r="8" spans="1:11">
      <c r="A8" s="51"/>
      <c r="B8" s="60"/>
      <c r="C8" s="60"/>
      <c r="D8" s="51"/>
      <c r="F8" s="48">
        <v>1</v>
      </c>
      <c r="G8" s="48">
        <v>0.5</v>
      </c>
      <c r="H8" s="50">
        <f t="shared" si="0"/>
        <v>3</v>
      </c>
      <c r="I8" s="50">
        <f t="shared" si="1"/>
        <v>-120</v>
      </c>
      <c r="K8" s="48">
        <v>-12</v>
      </c>
    </row>
    <row r="9" spans="1:11" ht="15" thickBot="1">
      <c r="A9" s="51"/>
      <c r="B9" s="61" t="s">
        <v>56</v>
      </c>
      <c r="C9" s="61"/>
      <c r="D9" s="51"/>
      <c r="F9" s="48">
        <v>2</v>
      </c>
      <c r="G9" s="48">
        <v>1</v>
      </c>
      <c r="H9" s="50">
        <f t="shared" si="0"/>
        <v>4.5</v>
      </c>
      <c r="I9" s="50">
        <f t="shared" si="1"/>
        <v>-110</v>
      </c>
      <c r="K9" s="48">
        <v>-11</v>
      </c>
    </row>
    <row r="10" spans="1:11">
      <c r="B10" s="56" t="s">
        <v>70</v>
      </c>
      <c r="C10" s="62" t="s">
        <v>64</v>
      </c>
      <c r="F10" s="48">
        <v>3</v>
      </c>
      <c r="G10" s="48">
        <v>2</v>
      </c>
      <c r="H10" s="50">
        <f t="shared" si="0"/>
        <v>6</v>
      </c>
      <c r="I10" s="50">
        <f t="shared" si="1"/>
        <v>-100</v>
      </c>
      <c r="K10" s="48">
        <v>-10</v>
      </c>
    </row>
    <row r="11" spans="1:11">
      <c r="B11" s="63" t="s">
        <v>72</v>
      </c>
      <c r="C11" s="62" t="s">
        <v>64</v>
      </c>
      <c r="F11" s="48">
        <v>6</v>
      </c>
      <c r="G11" s="48">
        <v>3</v>
      </c>
      <c r="H11" s="50">
        <f t="shared" si="0"/>
        <v>7.5</v>
      </c>
      <c r="I11" s="50">
        <f t="shared" si="1"/>
        <v>-90</v>
      </c>
      <c r="K11" s="48">
        <v>-9</v>
      </c>
    </row>
    <row r="12" spans="1:11">
      <c r="A12" s="51"/>
      <c r="B12" s="56" t="s">
        <v>78</v>
      </c>
      <c r="C12" s="64">
        <f>G5</f>
        <v>9</v>
      </c>
      <c r="D12" s="51"/>
      <c r="F12" s="48">
        <v>7</v>
      </c>
      <c r="G12" s="48">
        <v>6</v>
      </c>
      <c r="H12" s="50">
        <f t="shared" si="0"/>
        <v>9</v>
      </c>
      <c r="I12" s="50">
        <f t="shared" si="1"/>
        <v>-80</v>
      </c>
      <c r="K12" s="48">
        <v>-8</v>
      </c>
    </row>
    <row r="13" spans="1:11">
      <c r="A13" s="51"/>
      <c r="B13" s="51"/>
      <c r="C13" s="65"/>
      <c r="D13" s="51"/>
      <c r="F13" s="48">
        <v>8</v>
      </c>
      <c r="G13" s="48">
        <v>7</v>
      </c>
      <c r="H13" s="50">
        <f t="shared" si="0"/>
        <v>10.5</v>
      </c>
      <c r="I13" s="50">
        <f t="shared" si="1"/>
        <v>-70</v>
      </c>
      <c r="K13" s="48">
        <v>-7</v>
      </c>
    </row>
    <row r="14" spans="1:11" ht="15" thickBot="1">
      <c r="A14" s="51"/>
      <c r="B14" s="61" t="s">
        <v>55</v>
      </c>
      <c r="C14" s="66"/>
      <c r="D14" s="51"/>
      <c r="F14" s="48">
        <v>9</v>
      </c>
      <c r="G14" s="48">
        <v>8</v>
      </c>
      <c r="H14" s="50">
        <f t="shared" si="0"/>
        <v>12</v>
      </c>
      <c r="I14" s="50">
        <f t="shared" si="1"/>
        <v>-60</v>
      </c>
      <c r="K14" s="48">
        <v>-6</v>
      </c>
    </row>
    <row r="15" spans="1:11">
      <c r="B15" s="67" t="str">
        <f>"Enheter installert av tiltaket"&amp;" ("&amp;E5&amp;")"</f>
        <v>Enheter installert av tiltaket (Løpemeter)</v>
      </c>
      <c r="C15" s="68" t="s">
        <v>64</v>
      </c>
      <c r="F15" s="48">
        <v>10</v>
      </c>
      <c r="G15" s="48">
        <v>9</v>
      </c>
      <c r="H15" s="50">
        <f t="shared" si="0"/>
        <v>13.5</v>
      </c>
      <c r="I15" s="50">
        <f t="shared" si="1"/>
        <v>-50</v>
      </c>
      <c r="K15" s="48">
        <v>-5</v>
      </c>
    </row>
    <row r="16" spans="1:11">
      <c r="B16" s="56" t="str">
        <f>"Kostnad ved å installere tiltak (kroner pr tiltak), anbefalt kostnad er "&amp;H5&amp;" "&amp;"kroner"</f>
        <v>Kostnad ved å installere tiltak (kroner pr tiltak), anbefalt kostnad er 150 kroner</v>
      </c>
      <c r="C16" s="69">
        <v>150</v>
      </c>
      <c r="F16" s="48">
        <v>12</v>
      </c>
      <c r="G16" s="48">
        <v>10</v>
      </c>
      <c r="H16" s="50">
        <f t="shared" si="0"/>
        <v>15</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70">
        <v>0</v>
      </c>
      <c r="F17" s="48">
        <v>13</v>
      </c>
      <c r="G17" s="48">
        <v>12</v>
      </c>
      <c r="H17" s="50">
        <f t="shared" si="0"/>
        <v>16.5</v>
      </c>
      <c r="I17" s="50">
        <f t="shared" si="1"/>
        <v>-30</v>
      </c>
      <c r="K17" s="48">
        <v>-3</v>
      </c>
    </row>
    <row r="18" spans="1:11">
      <c r="B18" s="56" t="s">
        <v>9</v>
      </c>
      <c r="C18" s="71">
        <v>1</v>
      </c>
      <c r="F18" s="48">
        <v>14</v>
      </c>
      <c r="G18" s="48">
        <v>13</v>
      </c>
      <c r="H18" s="50">
        <f t="shared" si="0"/>
        <v>18</v>
      </c>
      <c r="I18" s="50">
        <f t="shared" si="1"/>
        <v>-20</v>
      </c>
      <c r="K18" s="48">
        <v>-2</v>
      </c>
    </row>
    <row r="19" spans="1:11">
      <c r="B19" s="53" t="str">
        <f>"Tiltakets levetid (år), anbefalt levetid er "&amp;F5&amp;" "&amp;"år"</f>
        <v>Tiltakets levetid (år), anbefalt levetid er 10 år</v>
      </c>
      <c r="C19" s="72">
        <v>10</v>
      </c>
      <c r="F19" s="48">
        <v>15</v>
      </c>
      <c r="G19" s="48">
        <v>14</v>
      </c>
      <c r="H19" s="50">
        <f t="shared" si="0"/>
        <v>19.5</v>
      </c>
      <c r="I19" s="50">
        <f t="shared" si="1"/>
        <v>-10</v>
      </c>
      <c r="K19" s="48">
        <v>-1</v>
      </c>
    </row>
    <row r="20" spans="1:11">
      <c r="B20" s="51"/>
      <c r="F20" s="48">
        <v>16</v>
      </c>
      <c r="G20" s="48">
        <v>15</v>
      </c>
      <c r="H20" s="50">
        <f t="shared" si="0"/>
        <v>21</v>
      </c>
      <c r="I20" s="50">
        <f t="shared" si="1"/>
        <v>0</v>
      </c>
      <c r="K20" s="48">
        <v>0</v>
      </c>
    </row>
    <row r="21" spans="1:11" ht="16.2" thickBot="1">
      <c r="B21" s="73" t="s">
        <v>16</v>
      </c>
      <c r="C21" s="74"/>
      <c r="F21" s="48">
        <v>17</v>
      </c>
      <c r="G21" s="48">
        <v>16</v>
      </c>
      <c r="H21" s="50">
        <f t="shared" si="0"/>
        <v>22.5</v>
      </c>
      <c r="I21" s="50">
        <f t="shared" si="1"/>
        <v>10</v>
      </c>
      <c r="K21" s="48">
        <v>1</v>
      </c>
    </row>
    <row r="22" spans="1:11">
      <c r="A22" s="51"/>
      <c r="B22" s="75" t="s">
        <v>21</v>
      </c>
      <c r="C22" s="76" t="e">
        <f>(C23+C24)*Afaktor</f>
        <v>#VALUE!</v>
      </c>
      <c r="F22" s="48">
        <v>20</v>
      </c>
      <c r="G22" s="48">
        <v>17</v>
      </c>
      <c r="H22" s="50">
        <f t="shared" ref="H22:H85" si="2">$H$5*K36/100</f>
        <v>24</v>
      </c>
      <c r="I22" s="50">
        <f t="shared" si="1"/>
        <v>20</v>
      </c>
      <c r="K22" s="48">
        <v>2</v>
      </c>
    </row>
    <row r="23" spans="1:11" hidden="1">
      <c r="A23" s="51"/>
      <c r="B23" s="77" t="s">
        <v>79</v>
      </c>
      <c r="C23" s="78" t="e">
        <f>$C$10*$C$12</f>
        <v>#VALUE!</v>
      </c>
      <c r="F23" s="48">
        <v>21</v>
      </c>
      <c r="G23" s="48">
        <v>20</v>
      </c>
      <c r="H23" s="50">
        <f t="shared" si="2"/>
        <v>25.5</v>
      </c>
      <c r="I23" s="50">
        <f t="shared" si="1"/>
        <v>30</v>
      </c>
      <c r="K23" s="48">
        <v>3</v>
      </c>
    </row>
    <row r="24" spans="1:11" hidden="1">
      <c r="B24" s="77" t="s">
        <v>80</v>
      </c>
      <c r="C24" s="78" t="e">
        <f>$C$12*Virkedager_pr_år*Relativ_verdsetting*$C$11</f>
        <v>#VALUE!</v>
      </c>
      <c r="F24" s="48">
        <v>22</v>
      </c>
      <c r="G24" s="48">
        <v>21</v>
      </c>
      <c r="H24" s="50">
        <f t="shared" si="2"/>
        <v>27</v>
      </c>
      <c r="I24" s="50">
        <f t="shared" si="1"/>
        <v>40</v>
      </c>
      <c r="K24" s="48">
        <v>4</v>
      </c>
    </row>
    <row r="25" spans="1:11" hidden="1">
      <c r="B25" s="77" t="s">
        <v>13</v>
      </c>
      <c r="C25" s="78">
        <f>INT(Analyseperiode/$C$19)+1</f>
        <v>3</v>
      </c>
      <c r="F25" s="48">
        <v>23</v>
      </c>
      <c r="G25" s="48">
        <v>22</v>
      </c>
      <c r="H25" s="50">
        <f t="shared" si="2"/>
        <v>28.5</v>
      </c>
      <c r="I25" s="50">
        <f t="shared" si="1"/>
        <v>50</v>
      </c>
      <c r="K25" s="48">
        <v>5</v>
      </c>
    </row>
    <row r="26" spans="1:11" hidden="1">
      <c r="B26" s="77" t="s">
        <v>12</v>
      </c>
      <c r="C26" s="79">
        <f>(1-(1+Diskonteringsrente)^(-$C$25*$C$19))/(1-(1+Diskonteringsrente)^(-$C$19))+((Analyseperiode-$C$19*$C$25)/$C$19)*(1+Diskonteringsrente)^-Analyseperiode</f>
        <v>1.944392713900108</v>
      </c>
      <c r="F26" s="48">
        <v>24</v>
      </c>
      <c r="G26" s="48">
        <v>23</v>
      </c>
      <c r="H26" s="50">
        <f t="shared" si="2"/>
        <v>30</v>
      </c>
      <c r="I26" s="50">
        <f t="shared" si="1"/>
        <v>60</v>
      </c>
      <c r="K26" s="48">
        <v>6</v>
      </c>
    </row>
    <row r="27" spans="1:11" hidden="1">
      <c r="B27" s="77"/>
      <c r="C27" s="78"/>
      <c r="F27" s="48">
        <v>25</v>
      </c>
      <c r="G27" s="48">
        <v>24</v>
      </c>
      <c r="H27" s="50">
        <f t="shared" si="2"/>
        <v>31.5</v>
      </c>
      <c r="I27" s="50">
        <f t="shared" si="1"/>
        <v>70</v>
      </c>
      <c r="K27" s="48">
        <v>7</v>
      </c>
    </row>
    <row r="28" spans="1:11">
      <c r="B28" s="80" t="s">
        <v>11</v>
      </c>
      <c r="C28" s="81" t="e">
        <f>C29+C30+C31</f>
        <v>#VALUE!</v>
      </c>
      <c r="F28" s="48">
        <v>26</v>
      </c>
      <c r="G28" s="48">
        <v>25</v>
      </c>
      <c r="H28" s="50">
        <f t="shared" si="2"/>
        <v>33</v>
      </c>
      <c r="I28" s="50">
        <f t="shared" si="1"/>
        <v>80</v>
      </c>
      <c r="K28" s="48">
        <v>8</v>
      </c>
    </row>
    <row r="29" spans="1:11">
      <c r="B29" s="77" t="s">
        <v>17</v>
      </c>
      <c r="C29" s="78" t="e">
        <f>$C$16*C26*C15</f>
        <v>#VALUE!</v>
      </c>
      <c r="F29" s="48">
        <v>28</v>
      </c>
      <c r="G29" s="48">
        <v>26</v>
      </c>
      <c r="H29" s="50">
        <f t="shared" si="2"/>
        <v>34.5</v>
      </c>
      <c r="I29" s="50">
        <f t="shared" si="1"/>
        <v>90</v>
      </c>
      <c r="K29" s="48">
        <v>9</v>
      </c>
    </row>
    <row r="30" spans="1:11">
      <c r="B30" s="77" t="s">
        <v>69</v>
      </c>
      <c r="C30" s="78" t="e">
        <f>$C$17*C15*Afaktor</f>
        <v>#VALUE!</v>
      </c>
      <c r="F30" s="48">
        <v>29</v>
      </c>
      <c r="G30" s="48">
        <v>28</v>
      </c>
      <c r="H30" s="50">
        <f t="shared" si="2"/>
        <v>36</v>
      </c>
      <c r="I30" s="50">
        <f t="shared" si="1"/>
        <v>100</v>
      </c>
      <c r="K30" s="48">
        <v>10</v>
      </c>
    </row>
    <row r="31" spans="1:11">
      <c r="B31" s="77" t="s">
        <v>59</v>
      </c>
      <c r="C31" s="82" t="e">
        <f>C18*(C30+C29)*Skyggepris</f>
        <v>#VALUE!</v>
      </c>
      <c r="F31" s="48">
        <v>30</v>
      </c>
      <c r="G31" s="48">
        <v>29</v>
      </c>
      <c r="H31" s="50">
        <f t="shared" si="2"/>
        <v>37.5</v>
      </c>
      <c r="I31" s="50">
        <f t="shared" si="1"/>
        <v>110</v>
      </c>
      <c r="K31" s="48">
        <v>11</v>
      </c>
    </row>
    <row r="32" spans="1:11">
      <c r="B32" s="80" t="s">
        <v>14</v>
      </c>
      <c r="C32" s="81" t="e">
        <f>C22-C28</f>
        <v>#VALUE!</v>
      </c>
      <c r="D32" s="48" t="s">
        <v>61</v>
      </c>
      <c r="F32" s="48">
        <v>31</v>
      </c>
      <c r="G32" s="48">
        <v>30</v>
      </c>
      <c r="H32" s="50">
        <f t="shared" si="2"/>
        <v>39</v>
      </c>
      <c r="I32" s="50">
        <f t="shared" si="1"/>
        <v>120</v>
      </c>
      <c r="K32" s="48">
        <v>12</v>
      </c>
    </row>
    <row r="33" spans="2:11" ht="15" thickBot="1">
      <c r="B33" s="83" t="s">
        <v>57</v>
      </c>
      <c r="C33" s="84" t="e">
        <f>IF(C18=1,C32/(C29+C30), "Ikke relevant")</f>
        <v>#VALUE!</v>
      </c>
      <c r="D33" s="48" t="s">
        <v>62</v>
      </c>
      <c r="F33" s="48">
        <v>32</v>
      </c>
      <c r="G33" s="48">
        <v>31</v>
      </c>
      <c r="H33" s="50">
        <f t="shared" si="2"/>
        <v>40.5</v>
      </c>
      <c r="I33" s="50">
        <f t="shared" si="1"/>
        <v>130</v>
      </c>
      <c r="K33" s="48">
        <v>13</v>
      </c>
    </row>
    <row r="34" spans="2:11">
      <c r="F34" s="48">
        <v>33</v>
      </c>
      <c r="G34" s="48">
        <v>32</v>
      </c>
      <c r="H34" s="50">
        <f t="shared" si="2"/>
        <v>42</v>
      </c>
      <c r="I34" s="50">
        <f t="shared" si="1"/>
        <v>140</v>
      </c>
      <c r="K34" s="48">
        <v>14</v>
      </c>
    </row>
    <row r="35" spans="2:11" ht="15" thickBot="1">
      <c r="B35" s="74" t="s">
        <v>60</v>
      </c>
      <c r="C35" s="51"/>
      <c r="F35" s="48">
        <v>34</v>
      </c>
      <c r="G35" s="48">
        <v>33</v>
      </c>
      <c r="H35" s="50">
        <f t="shared" si="2"/>
        <v>43.5</v>
      </c>
      <c r="I35" s="50">
        <f t="shared" si="1"/>
        <v>150</v>
      </c>
      <c r="K35" s="48">
        <v>15</v>
      </c>
    </row>
    <row r="36" spans="2:11">
      <c r="B36" s="107" t="s">
        <v>130</v>
      </c>
      <c r="C36" s="108"/>
      <c r="D36" s="85"/>
      <c r="F36" s="48">
        <v>35</v>
      </c>
      <c r="G36" s="48">
        <v>34</v>
      </c>
      <c r="H36" s="50">
        <f t="shared" si="2"/>
        <v>45</v>
      </c>
      <c r="I36" s="50">
        <f t="shared" si="1"/>
        <v>160</v>
      </c>
      <c r="K36" s="48">
        <v>16</v>
      </c>
    </row>
    <row r="37" spans="2:11">
      <c r="B37" s="109"/>
      <c r="C37" s="110"/>
      <c r="D37" s="85"/>
      <c r="F37" s="48">
        <v>36</v>
      </c>
      <c r="G37" s="48">
        <v>35</v>
      </c>
      <c r="H37" s="50">
        <f t="shared" si="2"/>
        <v>46.5</v>
      </c>
      <c r="I37" s="50">
        <f t="shared" si="1"/>
        <v>170</v>
      </c>
      <c r="K37" s="48">
        <v>17</v>
      </c>
    </row>
    <row r="38" spans="2:11">
      <c r="B38" s="109"/>
      <c r="C38" s="110"/>
      <c r="D38" s="85"/>
      <c r="F38" s="48">
        <v>37</v>
      </c>
      <c r="G38" s="48">
        <v>36</v>
      </c>
      <c r="H38" s="50">
        <f t="shared" si="2"/>
        <v>48</v>
      </c>
      <c r="I38" s="50">
        <f t="shared" si="1"/>
        <v>180</v>
      </c>
      <c r="K38" s="48">
        <v>18</v>
      </c>
    </row>
    <row r="39" spans="2:11">
      <c r="B39" s="109"/>
      <c r="C39" s="110"/>
      <c r="D39" s="85"/>
      <c r="F39" s="48">
        <v>38</v>
      </c>
      <c r="G39" s="48">
        <v>37</v>
      </c>
      <c r="H39" s="50">
        <f t="shared" si="2"/>
        <v>49.5</v>
      </c>
      <c r="I39" s="50">
        <f t="shared" si="1"/>
        <v>190</v>
      </c>
      <c r="K39" s="48">
        <v>19</v>
      </c>
    </row>
    <row r="40" spans="2:11">
      <c r="B40" s="109"/>
      <c r="C40" s="110"/>
      <c r="D40" s="85"/>
      <c r="F40" s="48">
        <v>39</v>
      </c>
      <c r="G40" s="48">
        <v>38</v>
      </c>
      <c r="H40" s="50">
        <f t="shared" si="2"/>
        <v>51</v>
      </c>
      <c r="I40" s="50">
        <f t="shared" si="1"/>
        <v>200</v>
      </c>
      <c r="K40" s="48">
        <v>20</v>
      </c>
    </row>
    <row r="41" spans="2:11">
      <c r="B41" s="109"/>
      <c r="C41" s="110"/>
      <c r="D41" s="85"/>
      <c r="F41" s="48">
        <v>40</v>
      </c>
      <c r="G41" s="48">
        <v>39</v>
      </c>
      <c r="H41" s="50">
        <f t="shared" si="2"/>
        <v>52.5</v>
      </c>
      <c r="I41" s="50">
        <f t="shared" si="1"/>
        <v>210</v>
      </c>
      <c r="K41" s="48">
        <v>21</v>
      </c>
    </row>
    <row r="42" spans="2:11">
      <c r="B42" s="109"/>
      <c r="C42" s="110"/>
      <c r="D42" s="85"/>
      <c r="F42" s="48">
        <v>41</v>
      </c>
      <c r="G42" s="48">
        <v>40</v>
      </c>
      <c r="H42" s="50">
        <f t="shared" si="2"/>
        <v>54</v>
      </c>
      <c r="I42" s="50">
        <f t="shared" si="1"/>
        <v>220</v>
      </c>
      <c r="K42" s="48">
        <v>22</v>
      </c>
    </row>
    <row r="43" spans="2:11">
      <c r="B43" s="109"/>
      <c r="C43" s="110"/>
      <c r="D43" s="85"/>
      <c r="F43" s="48">
        <v>42</v>
      </c>
      <c r="G43" s="48">
        <v>41</v>
      </c>
      <c r="H43" s="50">
        <f t="shared" si="2"/>
        <v>55.5</v>
      </c>
      <c r="I43" s="50">
        <f t="shared" si="1"/>
        <v>230</v>
      </c>
      <c r="K43" s="48">
        <v>23</v>
      </c>
    </row>
    <row r="44" spans="2:11">
      <c r="B44" s="109"/>
      <c r="C44" s="110"/>
      <c r="D44" s="85"/>
      <c r="F44" s="48">
        <v>43</v>
      </c>
      <c r="G44" s="48">
        <v>42</v>
      </c>
      <c r="H44" s="50">
        <f t="shared" si="2"/>
        <v>57</v>
      </c>
      <c r="I44" s="50">
        <f t="shared" si="1"/>
        <v>240</v>
      </c>
      <c r="K44" s="48">
        <v>24</v>
      </c>
    </row>
    <row r="45" spans="2:11">
      <c r="B45" s="109"/>
      <c r="C45" s="110"/>
      <c r="D45" s="85"/>
      <c r="F45" s="48">
        <v>44</v>
      </c>
      <c r="G45" s="48">
        <v>43</v>
      </c>
      <c r="H45" s="50">
        <f t="shared" si="2"/>
        <v>58.5</v>
      </c>
      <c r="I45" s="50">
        <f t="shared" si="1"/>
        <v>250</v>
      </c>
      <c r="K45" s="48">
        <v>25</v>
      </c>
    </row>
    <row r="46" spans="2:11">
      <c r="B46" s="109"/>
      <c r="C46" s="110"/>
      <c r="D46" s="85"/>
      <c r="F46" s="48">
        <v>45</v>
      </c>
      <c r="G46" s="48">
        <v>44</v>
      </c>
      <c r="H46" s="50">
        <f t="shared" si="2"/>
        <v>60</v>
      </c>
      <c r="I46" s="50">
        <f t="shared" si="1"/>
        <v>260</v>
      </c>
      <c r="K46" s="48">
        <v>26</v>
      </c>
    </row>
    <row r="47" spans="2:11">
      <c r="B47" s="109"/>
      <c r="C47" s="110"/>
      <c r="D47" s="85"/>
      <c r="F47" s="48">
        <v>46</v>
      </c>
      <c r="G47" s="48">
        <v>45</v>
      </c>
      <c r="H47" s="50">
        <f t="shared" si="2"/>
        <v>61.5</v>
      </c>
      <c r="I47" s="50">
        <f t="shared" si="1"/>
        <v>270</v>
      </c>
      <c r="K47" s="48">
        <v>27</v>
      </c>
    </row>
    <row r="48" spans="2:11">
      <c r="B48" s="109"/>
      <c r="C48" s="110"/>
      <c r="D48" s="85"/>
      <c r="F48" s="48">
        <v>47</v>
      </c>
      <c r="G48" s="48">
        <v>46</v>
      </c>
      <c r="H48" s="50">
        <f t="shared" si="2"/>
        <v>63</v>
      </c>
      <c r="I48" s="50">
        <f t="shared" si="1"/>
        <v>280</v>
      </c>
      <c r="K48" s="48">
        <v>28</v>
      </c>
    </row>
    <row r="49" spans="2:11">
      <c r="B49" s="109"/>
      <c r="C49" s="110"/>
      <c r="D49" s="85"/>
      <c r="F49" s="48">
        <v>48</v>
      </c>
      <c r="G49" s="48">
        <v>47</v>
      </c>
      <c r="H49" s="50">
        <f t="shared" si="2"/>
        <v>64.5</v>
      </c>
      <c r="I49" s="50">
        <f t="shared" si="1"/>
        <v>290</v>
      </c>
      <c r="K49" s="48">
        <v>29</v>
      </c>
    </row>
    <row r="50" spans="2:11">
      <c r="B50" s="109"/>
      <c r="C50" s="110"/>
      <c r="D50" s="85"/>
      <c r="F50" s="48">
        <v>49</v>
      </c>
      <c r="G50" s="48">
        <v>48</v>
      </c>
      <c r="H50" s="50">
        <f t="shared" si="2"/>
        <v>66</v>
      </c>
      <c r="I50" s="50">
        <f t="shared" si="1"/>
        <v>300</v>
      </c>
      <c r="K50" s="48">
        <v>30</v>
      </c>
    </row>
    <row r="51" spans="2:11">
      <c r="B51" s="109"/>
      <c r="C51" s="110"/>
      <c r="D51" s="85"/>
      <c r="F51" s="48">
        <v>50</v>
      </c>
      <c r="G51" s="48">
        <v>49</v>
      </c>
      <c r="H51" s="50">
        <f t="shared" si="2"/>
        <v>67.5</v>
      </c>
      <c r="I51" s="50">
        <f t="shared" si="1"/>
        <v>310</v>
      </c>
      <c r="K51" s="48">
        <v>31</v>
      </c>
    </row>
    <row r="52" spans="2:11" ht="15" thickBot="1">
      <c r="B52" s="111"/>
      <c r="C52" s="112"/>
      <c r="F52" s="48">
        <v>51</v>
      </c>
      <c r="G52" s="48">
        <v>50</v>
      </c>
      <c r="H52" s="50">
        <f t="shared" si="2"/>
        <v>69</v>
      </c>
      <c r="I52" s="50">
        <f t="shared" si="1"/>
        <v>320</v>
      </c>
      <c r="K52" s="48">
        <v>32</v>
      </c>
    </row>
    <row r="53" spans="2:11">
      <c r="F53" s="48">
        <v>52</v>
      </c>
      <c r="G53" s="48">
        <v>51</v>
      </c>
      <c r="H53" s="50">
        <f t="shared" si="2"/>
        <v>70.5</v>
      </c>
      <c r="I53" s="50">
        <f t="shared" si="1"/>
        <v>330</v>
      </c>
      <c r="K53" s="48">
        <v>33</v>
      </c>
    </row>
    <row r="54" spans="2:11">
      <c r="F54" s="48">
        <v>53</v>
      </c>
      <c r="G54" s="48">
        <v>52</v>
      </c>
      <c r="H54" s="50">
        <f t="shared" si="2"/>
        <v>72</v>
      </c>
      <c r="I54" s="50">
        <f t="shared" si="1"/>
        <v>340</v>
      </c>
      <c r="K54" s="48">
        <v>34</v>
      </c>
    </row>
    <row r="55" spans="2:11">
      <c r="F55" s="48">
        <v>54</v>
      </c>
      <c r="G55" s="48">
        <v>53</v>
      </c>
      <c r="H55" s="50">
        <f t="shared" si="2"/>
        <v>73.5</v>
      </c>
      <c r="I55" s="50">
        <f t="shared" si="1"/>
        <v>350</v>
      </c>
      <c r="K55" s="48">
        <v>35</v>
      </c>
    </row>
    <row r="56" spans="2:11">
      <c r="F56" s="48">
        <v>55</v>
      </c>
      <c r="G56" s="48">
        <v>54</v>
      </c>
      <c r="H56" s="50">
        <f t="shared" si="2"/>
        <v>75</v>
      </c>
      <c r="I56" s="50">
        <f t="shared" si="1"/>
        <v>360</v>
      </c>
      <c r="K56" s="48">
        <v>36</v>
      </c>
    </row>
    <row r="57" spans="2:11">
      <c r="F57" s="48">
        <v>56</v>
      </c>
      <c r="G57" s="48">
        <v>55</v>
      </c>
      <c r="H57" s="50">
        <f t="shared" si="2"/>
        <v>76.5</v>
      </c>
      <c r="I57" s="50">
        <f t="shared" si="1"/>
        <v>370</v>
      </c>
      <c r="K57" s="48">
        <v>37</v>
      </c>
    </row>
    <row r="58" spans="2:11">
      <c r="F58" s="48">
        <v>57</v>
      </c>
      <c r="G58" s="48">
        <v>56</v>
      </c>
      <c r="H58" s="50">
        <f t="shared" si="2"/>
        <v>78</v>
      </c>
      <c r="I58" s="50">
        <f t="shared" si="1"/>
        <v>380</v>
      </c>
      <c r="K58" s="48">
        <v>38</v>
      </c>
    </row>
    <row r="59" spans="2:11">
      <c r="F59" s="48">
        <v>58</v>
      </c>
      <c r="G59" s="48">
        <v>57</v>
      </c>
      <c r="H59" s="50">
        <f t="shared" si="2"/>
        <v>79.5</v>
      </c>
      <c r="I59" s="50">
        <f t="shared" si="1"/>
        <v>390</v>
      </c>
      <c r="K59" s="48">
        <v>39</v>
      </c>
    </row>
    <row r="60" spans="2:11">
      <c r="F60" s="48">
        <v>59</v>
      </c>
      <c r="G60" s="48">
        <v>58</v>
      </c>
      <c r="H60" s="50">
        <f t="shared" si="2"/>
        <v>81</v>
      </c>
      <c r="I60" s="50">
        <f t="shared" si="1"/>
        <v>400</v>
      </c>
      <c r="K60" s="48">
        <v>40</v>
      </c>
    </row>
    <row r="61" spans="2:11">
      <c r="F61" s="48">
        <v>60</v>
      </c>
      <c r="G61" s="48">
        <v>59</v>
      </c>
      <c r="H61" s="50">
        <f t="shared" si="2"/>
        <v>82.5</v>
      </c>
      <c r="I61" s="50">
        <f t="shared" si="1"/>
        <v>410</v>
      </c>
      <c r="K61" s="48">
        <v>41</v>
      </c>
    </row>
    <row r="62" spans="2:11">
      <c r="F62" s="48">
        <v>61</v>
      </c>
      <c r="G62" s="48">
        <v>60</v>
      </c>
      <c r="H62" s="50">
        <f t="shared" si="2"/>
        <v>84</v>
      </c>
      <c r="I62" s="50">
        <f t="shared" si="1"/>
        <v>420</v>
      </c>
      <c r="K62" s="48">
        <v>42</v>
      </c>
    </row>
    <row r="63" spans="2:11">
      <c r="F63" s="48">
        <v>62</v>
      </c>
      <c r="G63" s="48">
        <v>61</v>
      </c>
      <c r="H63" s="50">
        <f t="shared" si="2"/>
        <v>85.5</v>
      </c>
      <c r="I63" s="50">
        <f t="shared" si="1"/>
        <v>430</v>
      </c>
      <c r="K63" s="48">
        <v>43</v>
      </c>
    </row>
    <row r="64" spans="2:11">
      <c r="F64" s="48">
        <v>63</v>
      </c>
      <c r="G64" s="48">
        <v>62</v>
      </c>
      <c r="H64" s="50">
        <f t="shared" si="2"/>
        <v>87</v>
      </c>
      <c r="I64" s="50">
        <f t="shared" si="1"/>
        <v>440</v>
      </c>
      <c r="K64" s="48">
        <v>44</v>
      </c>
    </row>
    <row r="65" spans="6:11">
      <c r="F65" s="48">
        <v>64</v>
      </c>
      <c r="G65" s="48">
        <v>63</v>
      </c>
      <c r="H65" s="50">
        <f t="shared" si="2"/>
        <v>88.5</v>
      </c>
      <c r="I65" s="50">
        <f t="shared" si="1"/>
        <v>450</v>
      </c>
      <c r="K65" s="48">
        <v>45</v>
      </c>
    </row>
    <row r="66" spans="6:11">
      <c r="F66" s="48">
        <v>65</v>
      </c>
      <c r="G66" s="48">
        <v>64</v>
      </c>
      <c r="H66" s="50">
        <f t="shared" si="2"/>
        <v>90</v>
      </c>
      <c r="I66" s="50">
        <f t="shared" si="1"/>
        <v>460</v>
      </c>
      <c r="K66" s="48">
        <v>46</v>
      </c>
    </row>
    <row r="67" spans="6:11">
      <c r="F67" s="48">
        <v>66</v>
      </c>
      <c r="G67" s="48">
        <v>65</v>
      </c>
      <c r="H67" s="50">
        <f t="shared" si="2"/>
        <v>91.5</v>
      </c>
      <c r="I67" s="50">
        <f t="shared" si="1"/>
        <v>470</v>
      </c>
      <c r="K67" s="48">
        <v>47</v>
      </c>
    </row>
    <row r="68" spans="6:11">
      <c r="F68" s="48">
        <v>67</v>
      </c>
      <c r="G68" s="48">
        <v>66</v>
      </c>
      <c r="H68" s="50">
        <f t="shared" si="2"/>
        <v>93</v>
      </c>
      <c r="I68" s="50">
        <f t="shared" si="1"/>
        <v>480</v>
      </c>
      <c r="K68" s="48">
        <v>48</v>
      </c>
    </row>
    <row r="69" spans="6:11">
      <c r="F69" s="48">
        <v>68</v>
      </c>
      <c r="G69" s="48">
        <v>67</v>
      </c>
      <c r="H69" s="50">
        <f t="shared" si="2"/>
        <v>94.5</v>
      </c>
      <c r="I69" s="50">
        <f t="shared" si="1"/>
        <v>490</v>
      </c>
      <c r="K69" s="48">
        <v>49</v>
      </c>
    </row>
    <row r="70" spans="6:11">
      <c r="F70" s="48">
        <v>69</v>
      </c>
      <c r="G70" s="48">
        <v>68</v>
      </c>
      <c r="H70" s="50">
        <f t="shared" si="2"/>
        <v>96</v>
      </c>
      <c r="I70" s="50">
        <f t="shared" si="1"/>
        <v>500</v>
      </c>
      <c r="K70" s="48">
        <v>50</v>
      </c>
    </row>
    <row r="71" spans="6:11">
      <c r="F71" s="48">
        <v>70</v>
      </c>
      <c r="G71" s="48">
        <v>69</v>
      </c>
      <c r="H71" s="50">
        <f t="shared" si="2"/>
        <v>97.5</v>
      </c>
      <c r="I71" s="50">
        <f t="shared" ref="I71:I134" si="3">IF(I$5=0,1000*K71/100,$I$5*K71/100)</f>
        <v>510</v>
      </c>
      <c r="K71" s="48">
        <v>51</v>
      </c>
    </row>
    <row r="72" spans="6:11">
      <c r="F72" s="48">
        <v>71</v>
      </c>
      <c r="G72" s="48">
        <v>70</v>
      </c>
      <c r="H72" s="50">
        <f t="shared" si="2"/>
        <v>99</v>
      </c>
      <c r="I72" s="50">
        <f t="shared" si="3"/>
        <v>520</v>
      </c>
      <c r="K72" s="48">
        <v>52</v>
      </c>
    </row>
    <row r="73" spans="6:11">
      <c r="F73" s="48">
        <v>72</v>
      </c>
      <c r="G73" s="48">
        <v>71</v>
      </c>
      <c r="H73" s="50">
        <f t="shared" si="2"/>
        <v>100.5</v>
      </c>
      <c r="I73" s="50">
        <f t="shared" si="3"/>
        <v>530</v>
      </c>
      <c r="K73" s="48">
        <v>53</v>
      </c>
    </row>
    <row r="74" spans="6:11">
      <c r="F74" s="48">
        <v>73</v>
      </c>
      <c r="G74" s="48">
        <v>72</v>
      </c>
      <c r="H74" s="50">
        <f t="shared" si="2"/>
        <v>102</v>
      </c>
      <c r="I74" s="50">
        <f t="shared" si="3"/>
        <v>540</v>
      </c>
      <c r="K74" s="48">
        <v>54</v>
      </c>
    </row>
    <row r="75" spans="6:11">
      <c r="F75" s="48">
        <v>74</v>
      </c>
      <c r="G75" s="48">
        <v>73</v>
      </c>
      <c r="H75" s="50">
        <f t="shared" si="2"/>
        <v>103.5</v>
      </c>
      <c r="I75" s="50">
        <f t="shared" si="3"/>
        <v>550</v>
      </c>
      <c r="K75" s="48">
        <v>55</v>
      </c>
    </row>
    <row r="76" spans="6:11">
      <c r="F76" s="48">
        <v>75</v>
      </c>
      <c r="G76" s="48">
        <v>74</v>
      </c>
      <c r="H76" s="50">
        <f t="shared" si="2"/>
        <v>105</v>
      </c>
      <c r="I76" s="50">
        <f t="shared" si="3"/>
        <v>560</v>
      </c>
      <c r="K76" s="48">
        <v>56</v>
      </c>
    </row>
    <row r="77" spans="6:11">
      <c r="F77" s="48">
        <v>76</v>
      </c>
      <c r="G77" s="48">
        <v>75</v>
      </c>
      <c r="H77" s="50">
        <f t="shared" si="2"/>
        <v>106.5</v>
      </c>
      <c r="I77" s="50">
        <f t="shared" si="3"/>
        <v>570</v>
      </c>
      <c r="K77" s="48">
        <v>57</v>
      </c>
    </row>
    <row r="78" spans="6:11">
      <c r="F78" s="48">
        <v>77</v>
      </c>
      <c r="G78" s="48">
        <v>76</v>
      </c>
      <c r="H78" s="50">
        <f t="shared" si="2"/>
        <v>108</v>
      </c>
      <c r="I78" s="50">
        <f t="shared" si="3"/>
        <v>580</v>
      </c>
      <c r="K78" s="48">
        <v>58</v>
      </c>
    </row>
    <row r="79" spans="6:11">
      <c r="F79" s="48">
        <v>78</v>
      </c>
      <c r="G79" s="48">
        <v>77</v>
      </c>
      <c r="H79" s="50">
        <f t="shared" si="2"/>
        <v>109.5</v>
      </c>
      <c r="I79" s="50">
        <f t="shared" si="3"/>
        <v>590</v>
      </c>
      <c r="K79" s="48">
        <v>59</v>
      </c>
    </row>
    <row r="80" spans="6:11">
      <c r="F80" s="48">
        <v>79</v>
      </c>
      <c r="G80" s="48">
        <v>78</v>
      </c>
      <c r="H80" s="50">
        <f t="shared" si="2"/>
        <v>111</v>
      </c>
      <c r="I80" s="50">
        <f t="shared" si="3"/>
        <v>600</v>
      </c>
      <c r="K80" s="48">
        <v>60</v>
      </c>
    </row>
    <row r="81" spans="6:11">
      <c r="F81" s="48">
        <v>80</v>
      </c>
      <c r="G81" s="48">
        <v>79</v>
      </c>
      <c r="H81" s="50">
        <f t="shared" si="2"/>
        <v>112.5</v>
      </c>
      <c r="I81" s="50">
        <f t="shared" si="3"/>
        <v>610</v>
      </c>
      <c r="K81" s="48">
        <v>61</v>
      </c>
    </row>
    <row r="82" spans="6:11">
      <c r="F82" s="48">
        <v>81</v>
      </c>
      <c r="G82" s="48">
        <v>80</v>
      </c>
      <c r="H82" s="50">
        <f t="shared" si="2"/>
        <v>114</v>
      </c>
      <c r="I82" s="50">
        <f t="shared" si="3"/>
        <v>620</v>
      </c>
      <c r="K82" s="48">
        <v>62</v>
      </c>
    </row>
    <row r="83" spans="6:11">
      <c r="F83" s="48">
        <v>82</v>
      </c>
      <c r="G83" s="48">
        <v>81</v>
      </c>
      <c r="H83" s="50">
        <f t="shared" si="2"/>
        <v>115.5</v>
      </c>
      <c r="I83" s="50">
        <f t="shared" si="3"/>
        <v>630</v>
      </c>
      <c r="K83" s="48">
        <v>63</v>
      </c>
    </row>
    <row r="84" spans="6:11">
      <c r="F84" s="48">
        <v>83</v>
      </c>
      <c r="G84" s="48">
        <v>82</v>
      </c>
      <c r="H84" s="50">
        <f t="shared" si="2"/>
        <v>117</v>
      </c>
      <c r="I84" s="50">
        <f t="shared" si="3"/>
        <v>640</v>
      </c>
      <c r="K84" s="48">
        <v>64</v>
      </c>
    </row>
    <row r="85" spans="6:11">
      <c r="F85" s="48">
        <v>84</v>
      </c>
      <c r="G85" s="48">
        <v>83</v>
      </c>
      <c r="H85" s="50">
        <f t="shared" si="2"/>
        <v>118.5</v>
      </c>
      <c r="I85" s="50">
        <f t="shared" si="3"/>
        <v>650</v>
      </c>
      <c r="K85" s="48">
        <v>65</v>
      </c>
    </row>
    <row r="86" spans="6:11">
      <c r="F86" s="48">
        <v>85</v>
      </c>
      <c r="G86" s="48">
        <v>84</v>
      </c>
      <c r="H86" s="50">
        <f t="shared" ref="H86:H149" si="4">$H$5*K100/100</f>
        <v>120</v>
      </c>
      <c r="I86" s="50">
        <f t="shared" si="3"/>
        <v>660</v>
      </c>
      <c r="K86" s="48">
        <v>66</v>
      </c>
    </row>
    <row r="87" spans="6:11">
      <c r="F87" s="48">
        <v>86</v>
      </c>
      <c r="G87" s="48">
        <v>85</v>
      </c>
      <c r="H87" s="50">
        <f t="shared" si="4"/>
        <v>121.5</v>
      </c>
      <c r="I87" s="50">
        <f t="shared" si="3"/>
        <v>670</v>
      </c>
      <c r="K87" s="48">
        <v>67</v>
      </c>
    </row>
    <row r="88" spans="6:11">
      <c r="F88" s="48">
        <v>87</v>
      </c>
      <c r="G88" s="48">
        <v>86</v>
      </c>
      <c r="H88" s="50">
        <f t="shared" si="4"/>
        <v>123</v>
      </c>
      <c r="I88" s="50">
        <f t="shared" si="3"/>
        <v>680</v>
      </c>
      <c r="K88" s="48">
        <v>68</v>
      </c>
    </row>
    <row r="89" spans="6:11">
      <c r="F89" s="48">
        <v>88</v>
      </c>
      <c r="G89" s="48">
        <v>87</v>
      </c>
      <c r="H89" s="50">
        <f t="shared" si="4"/>
        <v>124.5</v>
      </c>
      <c r="I89" s="50">
        <f t="shared" si="3"/>
        <v>690</v>
      </c>
      <c r="K89" s="48">
        <v>69</v>
      </c>
    </row>
    <row r="90" spans="6:11">
      <c r="F90" s="48">
        <v>89</v>
      </c>
      <c r="G90" s="48">
        <v>88</v>
      </c>
      <c r="H90" s="50">
        <f t="shared" si="4"/>
        <v>126</v>
      </c>
      <c r="I90" s="50">
        <f t="shared" si="3"/>
        <v>700</v>
      </c>
      <c r="K90" s="48">
        <v>70</v>
      </c>
    </row>
    <row r="91" spans="6:11">
      <c r="F91" s="48">
        <v>90</v>
      </c>
      <c r="G91" s="48">
        <v>89</v>
      </c>
      <c r="H91" s="50">
        <f t="shared" si="4"/>
        <v>127.5</v>
      </c>
      <c r="I91" s="50">
        <f t="shared" si="3"/>
        <v>710</v>
      </c>
      <c r="K91" s="48">
        <v>71</v>
      </c>
    </row>
    <row r="92" spans="6:11">
      <c r="F92" s="48">
        <v>91</v>
      </c>
      <c r="G92" s="48">
        <v>90</v>
      </c>
      <c r="H92" s="50">
        <f t="shared" si="4"/>
        <v>129</v>
      </c>
      <c r="I92" s="50">
        <f t="shared" si="3"/>
        <v>720</v>
      </c>
      <c r="K92" s="48">
        <v>72</v>
      </c>
    </row>
    <row r="93" spans="6:11">
      <c r="F93" s="48">
        <v>92</v>
      </c>
      <c r="G93" s="48">
        <v>91</v>
      </c>
      <c r="H93" s="50">
        <f t="shared" si="4"/>
        <v>130.5</v>
      </c>
      <c r="I93" s="50">
        <f t="shared" si="3"/>
        <v>730</v>
      </c>
      <c r="K93" s="48">
        <v>73</v>
      </c>
    </row>
    <row r="94" spans="6:11">
      <c r="F94" s="48">
        <v>93</v>
      </c>
      <c r="G94" s="48">
        <v>92</v>
      </c>
      <c r="H94" s="50">
        <f t="shared" si="4"/>
        <v>132</v>
      </c>
      <c r="I94" s="50">
        <f t="shared" si="3"/>
        <v>740</v>
      </c>
      <c r="K94" s="48">
        <v>74</v>
      </c>
    </row>
    <row r="95" spans="6:11">
      <c r="F95" s="48">
        <v>94</v>
      </c>
      <c r="G95" s="48">
        <v>93</v>
      </c>
      <c r="H95" s="50">
        <f t="shared" si="4"/>
        <v>133.5</v>
      </c>
      <c r="I95" s="50">
        <f t="shared" si="3"/>
        <v>750</v>
      </c>
      <c r="K95" s="48">
        <v>75</v>
      </c>
    </row>
    <row r="96" spans="6:11">
      <c r="F96" s="48">
        <v>95</v>
      </c>
      <c r="G96" s="48">
        <v>94</v>
      </c>
      <c r="H96" s="50">
        <f t="shared" si="4"/>
        <v>135</v>
      </c>
      <c r="I96" s="50">
        <f t="shared" si="3"/>
        <v>760</v>
      </c>
      <c r="K96" s="48">
        <v>76</v>
      </c>
    </row>
    <row r="97" spans="6:11">
      <c r="F97" s="48">
        <v>96</v>
      </c>
      <c r="G97" s="48">
        <v>95</v>
      </c>
      <c r="H97" s="50">
        <f t="shared" si="4"/>
        <v>136.5</v>
      </c>
      <c r="I97" s="50">
        <f t="shared" si="3"/>
        <v>770</v>
      </c>
      <c r="K97" s="48">
        <v>77</v>
      </c>
    </row>
    <row r="98" spans="6:11">
      <c r="F98" s="48">
        <v>97</v>
      </c>
      <c r="G98" s="48">
        <v>96</v>
      </c>
      <c r="H98" s="50">
        <f t="shared" si="4"/>
        <v>138</v>
      </c>
      <c r="I98" s="50">
        <f t="shared" si="3"/>
        <v>780</v>
      </c>
      <c r="K98" s="48">
        <v>78</v>
      </c>
    </row>
    <row r="99" spans="6:11">
      <c r="F99" s="48">
        <v>98</v>
      </c>
      <c r="G99" s="48">
        <v>97</v>
      </c>
      <c r="H99" s="50">
        <f t="shared" si="4"/>
        <v>139.5</v>
      </c>
      <c r="I99" s="50">
        <f t="shared" si="3"/>
        <v>790</v>
      </c>
      <c r="K99" s="48">
        <v>79</v>
      </c>
    </row>
    <row r="100" spans="6:11">
      <c r="F100" s="48">
        <v>99</v>
      </c>
      <c r="G100" s="48">
        <v>98</v>
      </c>
      <c r="H100" s="50">
        <f t="shared" si="4"/>
        <v>141</v>
      </c>
      <c r="I100" s="50">
        <f t="shared" si="3"/>
        <v>800</v>
      </c>
      <c r="K100" s="48">
        <v>80</v>
      </c>
    </row>
    <row r="101" spans="6:11">
      <c r="F101" s="48">
        <v>100</v>
      </c>
      <c r="G101" s="48">
        <v>99</v>
      </c>
      <c r="H101" s="50">
        <f t="shared" si="4"/>
        <v>142.5</v>
      </c>
      <c r="I101" s="50">
        <f t="shared" si="3"/>
        <v>810</v>
      </c>
      <c r="K101" s="48">
        <v>81</v>
      </c>
    </row>
    <row r="102" spans="6:11">
      <c r="G102" s="48">
        <v>100</v>
      </c>
      <c r="H102" s="50">
        <f t="shared" si="4"/>
        <v>144</v>
      </c>
      <c r="I102" s="50">
        <f t="shared" si="3"/>
        <v>820</v>
      </c>
      <c r="K102" s="48">
        <v>82</v>
      </c>
    </row>
    <row r="103" spans="6:11">
      <c r="H103" s="50">
        <f t="shared" si="4"/>
        <v>145.5</v>
      </c>
      <c r="I103" s="50">
        <f t="shared" si="3"/>
        <v>830</v>
      </c>
      <c r="K103" s="48">
        <v>83</v>
      </c>
    </row>
    <row r="104" spans="6:11">
      <c r="H104" s="50">
        <f t="shared" si="4"/>
        <v>147</v>
      </c>
      <c r="I104" s="50">
        <f t="shared" si="3"/>
        <v>840</v>
      </c>
      <c r="K104" s="48">
        <v>84</v>
      </c>
    </row>
    <row r="105" spans="6:11">
      <c r="H105" s="50">
        <f t="shared" si="4"/>
        <v>148.5</v>
      </c>
      <c r="I105" s="50">
        <f t="shared" si="3"/>
        <v>850</v>
      </c>
      <c r="K105" s="48">
        <v>85</v>
      </c>
    </row>
    <row r="106" spans="6:11">
      <c r="H106" s="50">
        <f t="shared" si="4"/>
        <v>150</v>
      </c>
      <c r="I106" s="50">
        <f t="shared" si="3"/>
        <v>860</v>
      </c>
      <c r="K106" s="48">
        <v>86</v>
      </c>
    </row>
    <row r="107" spans="6:11">
      <c r="H107" s="50">
        <f t="shared" si="4"/>
        <v>151.5</v>
      </c>
      <c r="I107" s="50">
        <f t="shared" si="3"/>
        <v>870</v>
      </c>
      <c r="K107" s="48">
        <v>87</v>
      </c>
    </row>
    <row r="108" spans="6:11">
      <c r="H108" s="50">
        <f t="shared" si="4"/>
        <v>153</v>
      </c>
      <c r="I108" s="50">
        <f t="shared" si="3"/>
        <v>880</v>
      </c>
      <c r="K108" s="48">
        <v>88</v>
      </c>
    </row>
    <row r="109" spans="6:11">
      <c r="H109" s="50">
        <f t="shared" si="4"/>
        <v>154.5</v>
      </c>
      <c r="I109" s="50">
        <f t="shared" si="3"/>
        <v>890</v>
      </c>
      <c r="K109" s="48">
        <v>89</v>
      </c>
    </row>
    <row r="110" spans="6:11">
      <c r="H110" s="50">
        <f t="shared" si="4"/>
        <v>156</v>
      </c>
      <c r="I110" s="50">
        <f t="shared" si="3"/>
        <v>900</v>
      </c>
      <c r="K110" s="48">
        <v>90</v>
      </c>
    </row>
    <row r="111" spans="6:11">
      <c r="H111" s="50">
        <f t="shared" si="4"/>
        <v>157.5</v>
      </c>
      <c r="I111" s="50">
        <f t="shared" si="3"/>
        <v>910</v>
      </c>
      <c r="K111" s="48">
        <v>91</v>
      </c>
    </row>
    <row r="112" spans="6:11">
      <c r="H112" s="50">
        <f t="shared" si="4"/>
        <v>159</v>
      </c>
      <c r="I112" s="50">
        <f t="shared" si="3"/>
        <v>920</v>
      </c>
      <c r="K112" s="48">
        <v>92</v>
      </c>
    </row>
    <row r="113" spans="8:11">
      <c r="H113" s="50">
        <f t="shared" si="4"/>
        <v>160.5</v>
      </c>
      <c r="I113" s="50">
        <f t="shared" si="3"/>
        <v>930</v>
      </c>
      <c r="K113" s="48">
        <v>93</v>
      </c>
    </row>
    <row r="114" spans="8:11">
      <c r="H114" s="50">
        <f t="shared" si="4"/>
        <v>162</v>
      </c>
      <c r="I114" s="50">
        <f t="shared" si="3"/>
        <v>940</v>
      </c>
      <c r="K114" s="48">
        <v>94</v>
      </c>
    </row>
    <row r="115" spans="8:11">
      <c r="H115" s="50">
        <f t="shared" si="4"/>
        <v>163.5</v>
      </c>
      <c r="I115" s="50">
        <f t="shared" si="3"/>
        <v>950</v>
      </c>
      <c r="K115" s="48">
        <v>95</v>
      </c>
    </row>
    <row r="116" spans="8:11">
      <c r="H116" s="50">
        <f t="shared" si="4"/>
        <v>165</v>
      </c>
      <c r="I116" s="50">
        <f t="shared" si="3"/>
        <v>960</v>
      </c>
      <c r="K116" s="48">
        <v>96</v>
      </c>
    </row>
    <row r="117" spans="8:11">
      <c r="H117" s="50">
        <f t="shared" si="4"/>
        <v>166.5</v>
      </c>
      <c r="I117" s="50">
        <f t="shared" si="3"/>
        <v>970</v>
      </c>
      <c r="K117" s="48">
        <v>97</v>
      </c>
    </row>
    <row r="118" spans="8:11">
      <c r="H118" s="50">
        <f t="shared" si="4"/>
        <v>168</v>
      </c>
      <c r="I118" s="50">
        <f t="shared" si="3"/>
        <v>980</v>
      </c>
      <c r="K118" s="48">
        <v>98</v>
      </c>
    </row>
    <row r="119" spans="8:11">
      <c r="H119" s="50">
        <f t="shared" si="4"/>
        <v>169.5</v>
      </c>
      <c r="I119" s="50">
        <f t="shared" si="3"/>
        <v>990</v>
      </c>
      <c r="K119" s="48">
        <v>99</v>
      </c>
    </row>
    <row r="120" spans="8:11">
      <c r="H120" s="50">
        <f t="shared" si="4"/>
        <v>171</v>
      </c>
      <c r="I120" s="50">
        <f t="shared" si="3"/>
        <v>1000</v>
      </c>
      <c r="K120" s="48">
        <v>100</v>
      </c>
    </row>
    <row r="121" spans="8:11">
      <c r="H121" s="50">
        <f t="shared" si="4"/>
        <v>172.5</v>
      </c>
      <c r="I121" s="50">
        <f t="shared" si="3"/>
        <v>1010</v>
      </c>
      <c r="K121" s="48">
        <v>101</v>
      </c>
    </row>
    <row r="122" spans="8:11">
      <c r="H122" s="50">
        <f t="shared" si="4"/>
        <v>174</v>
      </c>
      <c r="I122" s="50">
        <f t="shared" si="3"/>
        <v>1020</v>
      </c>
      <c r="K122" s="48">
        <v>102</v>
      </c>
    </row>
    <row r="123" spans="8:11">
      <c r="H123" s="50">
        <f t="shared" si="4"/>
        <v>175.5</v>
      </c>
      <c r="I123" s="50">
        <f t="shared" si="3"/>
        <v>1030</v>
      </c>
      <c r="K123" s="48">
        <v>103</v>
      </c>
    </row>
    <row r="124" spans="8:11">
      <c r="H124" s="50">
        <f t="shared" si="4"/>
        <v>177</v>
      </c>
      <c r="I124" s="50">
        <f t="shared" si="3"/>
        <v>1040</v>
      </c>
      <c r="K124" s="48">
        <v>104</v>
      </c>
    </row>
    <row r="125" spans="8:11">
      <c r="H125" s="50">
        <f t="shared" si="4"/>
        <v>178.5</v>
      </c>
      <c r="I125" s="50">
        <f t="shared" si="3"/>
        <v>1050</v>
      </c>
      <c r="K125" s="48">
        <v>105</v>
      </c>
    </row>
    <row r="126" spans="8:11">
      <c r="H126" s="50">
        <f t="shared" si="4"/>
        <v>180</v>
      </c>
      <c r="I126" s="50">
        <f t="shared" si="3"/>
        <v>1060</v>
      </c>
      <c r="K126" s="48">
        <v>106</v>
      </c>
    </row>
    <row r="127" spans="8:11">
      <c r="H127" s="50">
        <f t="shared" si="4"/>
        <v>181.5</v>
      </c>
      <c r="I127" s="50">
        <f t="shared" si="3"/>
        <v>1070</v>
      </c>
      <c r="K127" s="48">
        <v>107</v>
      </c>
    </row>
    <row r="128" spans="8:11">
      <c r="H128" s="50">
        <f t="shared" si="4"/>
        <v>183</v>
      </c>
      <c r="I128" s="50">
        <f t="shared" si="3"/>
        <v>1080</v>
      </c>
      <c r="K128" s="48">
        <v>108</v>
      </c>
    </row>
    <row r="129" spans="8:11">
      <c r="H129" s="50">
        <f t="shared" si="4"/>
        <v>184.5</v>
      </c>
      <c r="I129" s="50">
        <f t="shared" si="3"/>
        <v>1090</v>
      </c>
      <c r="K129" s="48">
        <v>109</v>
      </c>
    </row>
    <row r="130" spans="8:11">
      <c r="H130" s="50">
        <f t="shared" si="4"/>
        <v>186</v>
      </c>
      <c r="I130" s="50">
        <f t="shared" si="3"/>
        <v>1100</v>
      </c>
      <c r="K130" s="48">
        <v>110</v>
      </c>
    </row>
    <row r="131" spans="8:11">
      <c r="H131" s="50">
        <f t="shared" si="4"/>
        <v>187.5</v>
      </c>
      <c r="I131" s="50">
        <f t="shared" si="3"/>
        <v>1110</v>
      </c>
      <c r="K131" s="48">
        <v>111</v>
      </c>
    </row>
    <row r="132" spans="8:11">
      <c r="H132" s="50">
        <f t="shared" si="4"/>
        <v>189</v>
      </c>
      <c r="I132" s="50">
        <f t="shared" si="3"/>
        <v>1120</v>
      </c>
      <c r="K132" s="48">
        <v>112</v>
      </c>
    </row>
    <row r="133" spans="8:11">
      <c r="H133" s="50">
        <f t="shared" si="4"/>
        <v>190.5</v>
      </c>
      <c r="I133" s="50">
        <f t="shared" si="3"/>
        <v>1130</v>
      </c>
      <c r="K133" s="48">
        <v>113</v>
      </c>
    </row>
    <row r="134" spans="8:11">
      <c r="H134" s="50">
        <f t="shared" si="4"/>
        <v>192</v>
      </c>
      <c r="I134" s="50">
        <f t="shared" si="3"/>
        <v>1140</v>
      </c>
      <c r="K134" s="48">
        <v>114</v>
      </c>
    </row>
    <row r="135" spans="8:11">
      <c r="H135" s="50">
        <f t="shared" si="4"/>
        <v>193.5</v>
      </c>
      <c r="I135" s="50">
        <f t="shared" ref="I135:I198" si="5">IF(I$5=0,1000*K135/100,$I$5*K135/100)</f>
        <v>1150</v>
      </c>
      <c r="K135" s="48">
        <v>115</v>
      </c>
    </row>
    <row r="136" spans="8:11">
      <c r="H136" s="50">
        <f t="shared" si="4"/>
        <v>195</v>
      </c>
      <c r="I136" s="50">
        <f t="shared" si="5"/>
        <v>1160</v>
      </c>
      <c r="K136" s="48">
        <v>116</v>
      </c>
    </row>
    <row r="137" spans="8:11">
      <c r="H137" s="50">
        <f t="shared" si="4"/>
        <v>196.5</v>
      </c>
      <c r="I137" s="50">
        <f t="shared" si="5"/>
        <v>1170</v>
      </c>
      <c r="K137" s="48">
        <v>117</v>
      </c>
    </row>
    <row r="138" spans="8:11">
      <c r="H138" s="50">
        <f t="shared" si="4"/>
        <v>198</v>
      </c>
      <c r="I138" s="50">
        <f t="shared" si="5"/>
        <v>1180</v>
      </c>
      <c r="K138" s="48">
        <v>118</v>
      </c>
    </row>
    <row r="139" spans="8:11">
      <c r="H139" s="50">
        <f t="shared" si="4"/>
        <v>199.5</v>
      </c>
      <c r="I139" s="50">
        <f t="shared" si="5"/>
        <v>1190</v>
      </c>
      <c r="K139" s="48">
        <v>119</v>
      </c>
    </row>
    <row r="140" spans="8:11">
      <c r="H140" s="50">
        <f t="shared" si="4"/>
        <v>201</v>
      </c>
      <c r="I140" s="50">
        <f t="shared" si="5"/>
        <v>1200</v>
      </c>
      <c r="K140" s="48">
        <v>120</v>
      </c>
    </row>
    <row r="141" spans="8:11">
      <c r="H141" s="50">
        <f t="shared" si="4"/>
        <v>202.5</v>
      </c>
      <c r="I141" s="50">
        <f t="shared" si="5"/>
        <v>1210</v>
      </c>
      <c r="K141" s="48">
        <v>121</v>
      </c>
    </row>
    <row r="142" spans="8:11">
      <c r="H142" s="50">
        <f t="shared" si="4"/>
        <v>204</v>
      </c>
      <c r="I142" s="50">
        <f t="shared" si="5"/>
        <v>1220</v>
      </c>
      <c r="K142" s="48">
        <v>122</v>
      </c>
    </row>
    <row r="143" spans="8:11">
      <c r="H143" s="50">
        <f t="shared" si="4"/>
        <v>205.5</v>
      </c>
      <c r="I143" s="50">
        <f t="shared" si="5"/>
        <v>1230</v>
      </c>
      <c r="K143" s="48">
        <v>123</v>
      </c>
    </row>
    <row r="144" spans="8:11">
      <c r="H144" s="50">
        <f t="shared" si="4"/>
        <v>207</v>
      </c>
      <c r="I144" s="50">
        <f t="shared" si="5"/>
        <v>1240</v>
      </c>
      <c r="K144" s="48">
        <v>124</v>
      </c>
    </row>
    <row r="145" spans="8:11">
      <c r="H145" s="50">
        <f t="shared" si="4"/>
        <v>208.5</v>
      </c>
      <c r="I145" s="50">
        <f t="shared" si="5"/>
        <v>1250</v>
      </c>
      <c r="K145" s="48">
        <v>125</v>
      </c>
    </row>
    <row r="146" spans="8:11">
      <c r="H146" s="50">
        <f t="shared" si="4"/>
        <v>210</v>
      </c>
      <c r="I146" s="50">
        <f t="shared" si="5"/>
        <v>1260</v>
      </c>
      <c r="K146" s="48">
        <v>126</v>
      </c>
    </row>
    <row r="147" spans="8:11">
      <c r="H147" s="50">
        <f t="shared" si="4"/>
        <v>211.5</v>
      </c>
      <c r="I147" s="50">
        <f t="shared" si="5"/>
        <v>1270</v>
      </c>
      <c r="K147" s="48">
        <v>127</v>
      </c>
    </row>
    <row r="148" spans="8:11">
      <c r="H148" s="50">
        <f t="shared" si="4"/>
        <v>213</v>
      </c>
      <c r="I148" s="50">
        <f t="shared" si="5"/>
        <v>1280</v>
      </c>
      <c r="K148" s="48">
        <v>128</v>
      </c>
    </row>
    <row r="149" spans="8:11">
      <c r="H149" s="50">
        <f t="shared" si="4"/>
        <v>214.5</v>
      </c>
      <c r="I149" s="50">
        <f t="shared" si="5"/>
        <v>1290</v>
      </c>
      <c r="K149" s="48">
        <v>129</v>
      </c>
    </row>
    <row r="150" spans="8:11">
      <c r="H150" s="50">
        <f t="shared" ref="H150:H213" si="6">$H$5*K164/100</f>
        <v>216</v>
      </c>
      <c r="I150" s="50">
        <f t="shared" si="5"/>
        <v>1300</v>
      </c>
      <c r="K150" s="48">
        <v>130</v>
      </c>
    </row>
    <row r="151" spans="8:11">
      <c r="H151" s="50">
        <f t="shared" si="6"/>
        <v>217.5</v>
      </c>
      <c r="I151" s="50">
        <f t="shared" si="5"/>
        <v>1310</v>
      </c>
      <c r="K151" s="48">
        <v>131</v>
      </c>
    </row>
    <row r="152" spans="8:11">
      <c r="H152" s="50">
        <f t="shared" si="6"/>
        <v>219</v>
      </c>
      <c r="I152" s="50">
        <f t="shared" si="5"/>
        <v>1320</v>
      </c>
      <c r="K152" s="48">
        <v>132</v>
      </c>
    </row>
    <row r="153" spans="8:11">
      <c r="H153" s="50">
        <f t="shared" si="6"/>
        <v>220.5</v>
      </c>
      <c r="I153" s="50">
        <f t="shared" si="5"/>
        <v>1330</v>
      </c>
      <c r="K153" s="48">
        <v>133</v>
      </c>
    </row>
    <row r="154" spans="8:11">
      <c r="H154" s="50">
        <f t="shared" si="6"/>
        <v>222</v>
      </c>
      <c r="I154" s="50">
        <f t="shared" si="5"/>
        <v>1340</v>
      </c>
      <c r="K154" s="48">
        <v>134</v>
      </c>
    </row>
    <row r="155" spans="8:11">
      <c r="H155" s="50">
        <f t="shared" si="6"/>
        <v>223.5</v>
      </c>
      <c r="I155" s="50">
        <f t="shared" si="5"/>
        <v>1350</v>
      </c>
      <c r="K155" s="48">
        <v>135</v>
      </c>
    </row>
    <row r="156" spans="8:11">
      <c r="H156" s="50">
        <f t="shared" si="6"/>
        <v>225</v>
      </c>
      <c r="I156" s="50">
        <f t="shared" si="5"/>
        <v>1360</v>
      </c>
      <c r="K156" s="48">
        <v>136</v>
      </c>
    </row>
    <row r="157" spans="8:11">
      <c r="H157" s="50">
        <f t="shared" si="6"/>
        <v>226.5</v>
      </c>
      <c r="I157" s="50">
        <f t="shared" si="5"/>
        <v>1370</v>
      </c>
      <c r="K157" s="48">
        <v>137</v>
      </c>
    </row>
    <row r="158" spans="8:11">
      <c r="H158" s="50">
        <f t="shared" si="6"/>
        <v>228</v>
      </c>
      <c r="I158" s="50">
        <f t="shared" si="5"/>
        <v>1380</v>
      </c>
      <c r="K158" s="48">
        <v>138</v>
      </c>
    </row>
    <row r="159" spans="8:11">
      <c r="H159" s="50">
        <f t="shared" si="6"/>
        <v>229.5</v>
      </c>
      <c r="I159" s="50">
        <f t="shared" si="5"/>
        <v>1390</v>
      </c>
      <c r="K159" s="48">
        <v>139</v>
      </c>
    </row>
    <row r="160" spans="8:11">
      <c r="H160" s="50">
        <f t="shared" si="6"/>
        <v>231</v>
      </c>
      <c r="I160" s="50">
        <f t="shared" si="5"/>
        <v>1400</v>
      </c>
      <c r="K160" s="48">
        <v>140</v>
      </c>
    </row>
    <row r="161" spans="8:11">
      <c r="H161" s="50">
        <f t="shared" si="6"/>
        <v>232.5</v>
      </c>
      <c r="I161" s="50">
        <f t="shared" si="5"/>
        <v>1410</v>
      </c>
      <c r="K161" s="48">
        <v>141</v>
      </c>
    </row>
    <row r="162" spans="8:11">
      <c r="H162" s="50">
        <f t="shared" si="6"/>
        <v>234</v>
      </c>
      <c r="I162" s="50">
        <f t="shared" si="5"/>
        <v>1420</v>
      </c>
      <c r="K162" s="48">
        <v>142</v>
      </c>
    </row>
    <row r="163" spans="8:11">
      <c r="H163" s="50">
        <f t="shared" si="6"/>
        <v>235.5</v>
      </c>
      <c r="I163" s="50">
        <f t="shared" si="5"/>
        <v>1430</v>
      </c>
      <c r="K163" s="48">
        <v>143</v>
      </c>
    </row>
    <row r="164" spans="8:11">
      <c r="H164" s="50">
        <f t="shared" si="6"/>
        <v>237</v>
      </c>
      <c r="I164" s="50">
        <f t="shared" si="5"/>
        <v>1440</v>
      </c>
      <c r="K164" s="48">
        <v>144</v>
      </c>
    </row>
    <row r="165" spans="8:11">
      <c r="H165" s="50">
        <f t="shared" si="6"/>
        <v>238.5</v>
      </c>
      <c r="I165" s="50">
        <f t="shared" si="5"/>
        <v>1450</v>
      </c>
      <c r="K165" s="48">
        <v>145</v>
      </c>
    </row>
    <row r="166" spans="8:11">
      <c r="H166" s="50">
        <f t="shared" si="6"/>
        <v>240</v>
      </c>
      <c r="I166" s="50">
        <f t="shared" si="5"/>
        <v>1460</v>
      </c>
      <c r="K166" s="48">
        <v>146</v>
      </c>
    </row>
    <row r="167" spans="8:11">
      <c r="H167" s="50">
        <f t="shared" si="6"/>
        <v>241.5</v>
      </c>
      <c r="I167" s="50">
        <f t="shared" si="5"/>
        <v>1470</v>
      </c>
      <c r="K167" s="48">
        <v>147</v>
      </c>
    </row>
    <row r="168" spans="8:11">
      <c r="H168" s="50">
        <f t="shared" si="6"/>
        <v>243</v>
      </c>
      <c r="I168" s="50">
        <f t="shared" si="5"/>
        <v>1480</v>
      </c>
      <c r="K168" s="48">
        <v>148</v>
      </c>
    </row>
    <row r="169" spans="8:11">
      <c r="H169" s="50">
        <f t="shared" si="6"/>
        <v>244.5</v>
      </c>
      <c r="I169" s="50">
        <f t="shared" si="5"/>
        <v>1490</v>
      </c>
      <c r="K169" s="48">
        <v>149</v>
      </c>
    </row>
    <row r="170" spans="8:11">
      <c r="H170" s="50">
        <f t="shared" si="6"/>
        <v>246</v>
      </c>
      <c r="I170" s="50">
        <f t="shared" si="5"/>
        <v>1500</v>
      </c>
      <c r="K170" s="48">
        <v>150</v>
      </c>
    </row>
    <row r="171" spans="8:11">
      <c r="H171" s="50">
        <f t="shared" si="6"/>
        <v>247.5</v>
      </c>
      <c r="I171" s="50">
        <f t="shared" si="5"/>
        <v>1510</v>
      </c>
      <c r="K171" s="48">
        <v>151</v>
      </c>
    </row>
    <row r="172" spans="8:11">
      <c r="H172" s="50">
        <f t="shared" si="6"/>
        <v>249</v>
      </c>
      <c r="I172" s="50">
        <f t="shared" si="5"/>
        <v>1520</v>
      </c>
      <c r="K172" s="48">
        <v>152</v>
      </c>
    </row>
    <row r="173" spans="8:11">
      <c r="H173" s="50">
        <f t="shared" si="6"/>
        <v>250.5</v>
      </c>
      <c r="I173" s="50">
        <f t="shared" si="5"/>
        <v>1530</v>
      </c>
      <c r="K173" s="48">
        <v>153</v>
      </c>
    </row>
    <row r="174" spans="8:11">
      <c r="H174" s="50">
        <f t="shared" si="6"/>
        <v>252</v>
      </c>
      <c r="I174" s="50">
        <f t="shared" si="5"/>
        <v>1540</v>
      </c>
      <c r="K174" s="48">
        <v>154</v>
      </c>
    </row>
    <row r="175" spans="8:11">
      <c r="H175" s="50">
        <f t="shared" si="6"/>
        <v>253.5</v>
      </c>
      <c r="I175" s="50">
        <f t="shared" si="5"/>
        <v>1550</v>
      </c>
      <c r="K175" s="48">
        <v>155</v>
      </c>
    </row>
    <row r="176" spans="8:11">
      <c r="H176" s="50">
        <f t="shared" si="6"/>
        <v>255</v>
      </c>
      <c r="I176" s="50">
        <f t="shared" si="5"/>
        <v>1560</v>
      </c>
      <c r="K176" s="48">
        <v>156</v>
      </c>
    </row>
    <row r="177" spans="8:11">
      <c r="H177" s="50">
        <f t="shared" si="6"/>
        <v>256.5</v>
      </c>
      <c r="I177" s="50">
        <f t="shared" si="5"/>
        <v>1570</v>
      </c>
      <c r="K177" s="48">
        <v>157</v>
      </c>
    </row>
    <row r="178" spans="8:11">
      <c r="H178" s="50">
        <f t="shared" si="6"/>
        <v>258</v>
      </c>
      <c r="I178" s="50">
        <f t="shared" si="5"/>
        <v>1580</v>
      </c>
      <c r="K178" s="48">
        <v>158</v>
      </c>
    </row>
    <row r="179" spans="8:11">
      <c r="H179" s="50">
        <f t="shared" si="6"/>
        <v>259.5</v>
      </c>
      <c r="I179" s="50">
        <f t="shared" si="5"/>
        <v>1590</v>
      </c>
      <c r="K179" s="48">
        <v>159</v>
      </c>
    </row>
    <row r="180" spans="8:11">
      <c r="H180" s="50">
        <f t="shared" si="6"/>
        <v>261</v>
      </c>
      <c r="I180" s="50">
        <f t="shared" si="5"/>
        <v>1600</v>
      </c>
      <c r="K180" s="48">
        <v>160</v>
      </c>
    </row>
    <row r="181" spans="8:11">
      <c r="H181" s="50">
        <f t="shared" si="6"/>
        <v>262.5</v>
      </c>
      <c r="I181" s="50">
        <f t="shared" si="5"/>
        <v>1610</v>
      </c>
      <c r="K181" s="48">
        <v>161</v>
      </c>
    </row>
    <row r="182" spans="8:11">
      <c r="H182" s="50">
        <f t="shared" si="6"/>
        <v>264</v>
      </c>
      <c r="I182" s="50">
        <f t="shared" si="5"/>
        <v>1620</v>
      </c>
      <c r="K182" s="48">
        <v>162</v>
      </c>
    </row>
    <row r="183" spans="8:11">
      <c r="H183" s="50">
        <f t="shared" si="6"/>
        <v>265.5</v>
      </c>
      <c r="I183" s="50">
        <f t="shared" si="5"/>
        <v>1630</v>
      </c>
      <c r="K183" s="48">
        <v>163</v>
      </c>
    </row>
    <row r="184" spans="8:11">
      <c r="H184" s="50">
        <f t="shared" si="6"/>
        <v>267</v>
      </c>
      <c r="I184" s="50">
        <f t="shared" si="5"/>
        <v>1640</v>
      </c>
      <c r="K184" s="48">
        <v>164</v>
      </c>
    </row>
    <row r="185" spans="8:11">
      <c r="H185" s="50">
        <f t="shared" si="6"/>
        <v>268.5</v>
      </c>
      <c r="I185" s="50">
        <f t="shared" si="5"/>
        <v>1650</v>
      </c>
      <c r="K185" s="48">
        <v>165</v>
      </c>
    </row>
    <row r="186" spans="8:11">
      <c r="H186" s="50">
        <f t="shared" si="6"/>
        <v>270</v>
      </c>
      <c r="I186" s="50">
        <f t="shared" si="5"/>
        <v>1660</v>
      </c>
      <c r="K186" s="48">
        <v>166</v>
      </c>
    </row>
    <row r="187" spans="8:11">
      <c r="H187" s="50">
        <f t="shared" si="6"/>
        <v>271.5</v>
      </c>
      <c r="I187" s="50">
        <f t="shared" si="5"/>
        <v>1670</v>
      </c>
      <c r="K187" s="48">
        <v>167</v>
      </c>
    </row>
    <row r="188" spans="8:11">
      <c r="H188" s="50">
        <f t="shared" si="6"/>
        <v>273</v>
      </c>
      <c r="I188" s="50">
        <f t="shared" si="5"/>
        <v>1680</v>
      </c>
      <c r="K188" s="48">
        <v>168</v>
      </c>
    </row>
    <row r="189" spans="8:11">
      <c r="H189" s="50">
        <f t="shared" si="6"/>
        <v>274.5</v>
      </c>
      <c r="I189" s="50">
        <f t="shared" si="5"/>
        <v>1690</v>
      </c>
      <c r="K189" s="48">
        <v>169</v>
      </c>
    </row>
    <row r="190" spans="8:11">
      <c r="H190" s="50">
        <f t="shared" si="6"/>
        <v>276</v>
      </c>
      <c r="I190" s="50">
        <f t="shared" si="5"/>
        <v>1700</v>
      </c>
      <c r="K190" s="48">
        <v>170</v>
      </c>
    </row>
    <row r="191" spans="8:11">
      <c r="H191" s="50">
        <f t="shared" si="6"/>
        <v>277.5</v>
      </c>
      <c r="I191" s="50">
        <f t="shared" si="5"/>
        <v>1710</v>
      </c>
      <c r="K191" s="48">
        <v>171</v>
      </c>
    </row>
    <row r="192" spans="8:11">
      <c r="H192" s="50">
        <f t="shared" si="6"/>
        <v>279</v>
      </c>
      <c r="I192" s="50">
        <f t="shared" si="5"/>
        <v>1720</v>
      </c>
      <c r="K192" s="48">
        <v>172</v>
      </c>
    </row>
    <row r="193" spans="8:11">
      <c r="H193" s="50">
        <f t="shared" si="6"/>
        <v>280.5</v>
      </c>
      <c r="I193" s="50">
        <f t="shared" si="5"/>
        <v>1730</v>
      </c>
      <c r="K193" s="48">
        <v>173</v>
      </c>
    </row>
    <row r="194" spans="8:11">
      <c r="H194" s="50">
        <f t="shared" si="6"/>
        <v>282</v>
      </c>
      <c r="I194" s="50">
        <f t="shared" si="5"/>
        <v>1740</v>
      </c>
      <c r="K194" s="48">
        <v>174</v>
      </c>
    </row>
    <row r="195" spans="8:11">
      <c r="H195" s="50">
        <f t="shared" si="6"/>
        <v>283.5</v>
      </c>
      <c r="I195" s="50">
        <f t="shared" si="5"/>
        <v>1750</v>
      </c>
      <c r="K195" s="48">
        <v>175</v>
      </c>
    </row>
    <row r="196" spans="8:11">
      <c r="H196" s="50">
        <f t="shared" si="6"/>
        <v>285</v>
      </c>
      <c r="I196" s="50">
        <f t="shared" si="5"/>
        <v>1760</v>
      </c>
      <c r="K196" s="48">
        <v>176</v>
      </c>
    </row>
    <row r="197" spans="8:11">
      <c r="H197" s="50">
        <f t="shared" si="6"/>
        <v>286.5</v>
      </c>
      <c r="I197" s="50">
        <f t="shared" si="5"/>
        <v>1770</v>
      </c>
      <c r="K197" s="48">
        <v>177</v>
      </c>
    </row>
    <row r="198" spans="8:11">
      <c r="H198" s="50">
        <f t="shared" si="6"/>
        <v>288</v>
      </c>
      <c r="I198" s="50">
        <f t="shared" si="5"/>
        <v>1780</v>
      </c>
      <c r="K198" s="48">
        <v>178</v>
      </c>
    </row>
    <row r="199" spans="8:11">
      <c r="H199" s="50">
        <f t="shared" si="6"/>
        <v>289.5</v>
      </c>
      <c r="I199" s="50">
        <f t="shared" ref="I199:I250" si="7">IF(I$5=0,1000*K199/100,$I$5*K199/100)</f>
        <v>1790</v>
      </c>
      <c r="K199" s="48">
        <v>179</v>
      </c>
    </row>
    <row r="200" spans="8:11">
      <c r="H200" s="50">
        <f t="shared" si="6"/>
        <v>291</v>
      </c>
      <c r="I200" s="50">
        <f t="shared" si="7"/>
        <v>1800</v>
      </c>
      <c r="K200" s="48">
        <v>180</v>
      </c>
    </row>
    <row r="201" spans="8:11">
      <c r="H201" s="50">
        <f t="shared" si="6"/>
        <v>292.5</v>
      </c>
      <c r="I201" s="50">
        <f t="shared" si="7"/>
        <v>1810</v>
      </c>
      <c r="K201" s="48">
        <v>181</v>
      </c>
    </row>
    <row r="202" spans="8:11">
      <c r="H202" s="50">
        <f t="shared" si="6"/>
        <v>294</v>
      </c>
      <c r="I202" s="50">
        <f t="shared" si="7"/>
        <v>1820</v>
      </c>
      <c r="K202" s="48">
        <v>182</v>
      </c>
    </row>
    <row r="203" spans="8:11">
      <c r="H203" s="50">
        <f t="shared" si="6"/>
        <v>295.5</v>
      </c>
      <c r="I203" s="50">
        <f t="shared" si="7"/>
        <v>1830</v>
      </c>
      <c r="K203" s="48">
        <v>183</v>
      </c>
    </row>
    <row r="204" spans="8:11">
      <c r="H204" s="50">
        <f t="shared" si="6"/>
        <v>297</v>
      </c>
      <c r="I204" s="50">
        <f t="shared" si="7"/>
        <v>1840</v>
      </c>
      <c r="K204" s="48">
        <v>184</v>
      </c>
    </row>
    <row r="205" spans="8:11">
      <c r="H205" s="50">
        <f t="shared" si="6"/>
        <v>298.5</v>
      </c>
      <c r="I205" s="50">
        <f t="shared" si="7"/>
        <v>1850</v>
      </c>
      <c r="K205" s="48">
        <v>185</v>
      </c>
    </row>
    <row r="206" spans="8:11">
      <c r="H206" s="50">
        <f t="shared" si="6"/>
        <v>300</v>
      </c>
      <c r="I206" s="50">
        <f t="shared" si="7"/>
        <v>1860</v>
      </c>
      <c r="K206" s="48">
        <v>186</v>
      </c>
    </row>
    <row r="207" spans="8:11">
      <c r="H207" s="50">
        <f t="shared" si="6"/>
        <v>315</v>
      </c>
      <c r="I207" s="50">
        <f t="shared" si="7"/>
        <v>1870</v>
      </c>
      <c r="K207" s="48">
        <v>187</v>
      </c>
    </row>
    <row r="208" spans="8:11">
      <c r="H208" s="50">
        <f t="shared" si="6"/>
        <v>330</v>
      </c>
      <c r="I208" s="50">
        <f t="shared" si="7"/>
        <v>1880</v>
      </c>
      <c r="K208" s="48">
        <v>188</v>
      </c>
    </row>
    <row r="209" spans="8:11">
      <c r="H209" s="50">
        <f t="shared" si="6"/>
        <v>345</v>
      </c>
      <c r="I209" s="50">
        <f t="shared" si="7"/>
        <v>1890</v>
      </c>
      <c r="K209" s="48">
        <v>189</v>
      </c>
    </row>
    <row r="210" spans="8:11">
      <c r="H210" s="50">
        <f t="shared" si="6"/>
        <v>360</v>
      </c>
      <c r="I210" s="50">
        <f t="shared" si="7"/>
        <v>1900</v>
      </c>
      <c r="K210" s="48">
        <v>190</v>
      </c>
    </row>
    <row r="211" spans="8:11">
      <c r="H211" s="50">
        <f t="shared" si="6"/>
        <v>375</v>
      </c>
      <c r="I211" s="50">
        <f t="shared" si="7"/>
        <v>1910</v>
      </c>
      <c r="K211" s="48">
        <v>191</v>
      </c>
    </row>
    <row r="212" spans="8:11">
      <c r="H212" s="50">
        <f t="shared" si="6"/>
        <v>390</v>
      </c>
      <c r="I212" s="50">
        <f t="shared" si="7"/>
        <v>1920</v>
      </c>
      <c r="K212" s="48">
        <v>192</v>
      </c>
    </row>
    <row r="213" spans="8:11">
      <c r="H213" s="50">
        <f t="shared" si="6"/>
        <v>405</v>
      </c>
      <c r="I213" s="50">
        <f t="shared" si="7"/>
        <v>1930</v>
      </c>
      <c r="K213" s="48">
        <v>193</v>
      </c>
    </row>
    <row r="214" spans="8:11">
      <c r="H214" s="50">
        <f t="shared" ref="H214:H236" si="8">$H$5*K228/100</f>
        <v>420</v>
      </c>
      <c r="I214" s="50">
        <f t="shared" si="7"/>
        <v>1940</v>
      </c>
      <c r="K214" s="48">
        <v>194</v>
      </c>
    </row>
    <row r="215" spans="8:11">
      <c r="H215" s="50">
        <f t="shared" si="8"/>
        <v>435</v>
      </c>
      <c r="I215" s="50">
        <f t="shared" si="7"/>
        <v>1950</v>
      </c>
      <c r="K215" s="48">
        <v>195</v>
      </c>
    </row>
    <row r="216" spans="8:11">
      <c r="H216" s="50">
        <f t="shared" si="8"/>
        <v>450</v>
      </c>
      <c r="I216" s="50">
        <f t="shared" si="7"/>
        <v>1960</v>
      </c>
      <c r="K216" s="48">
        <v>196</v>
      </c>
    </row>
    <row r="217" spans="8:11">
      <c r="H217" s="50">
        <f t="shared" si="8"/>
        <v>465</v>
      </c>
      <c r="I217" s="50">
        <f t="shared" si="7"/>
        <v>1970</v>
      </c>
      <c r="K217" s="48">
        <v>197</v>
      </c>
    </row>
    <row r="218" spans="8:11">
      <c r="H218" s="50">
        <f t="shared" si="8"/>
        <v>480</v>
      </c>
      <c r="I218" s="50">
        <f t="shared" si="7"/>
        <v>1980</v>
      </c>
      <c r="K218" s="48">
        <v>198</v>
      </c>
    </row>
    <row r="219" spans="8:11">
      <c r="H219" s="50">
        <f t="shared" si="8"/>
        <v>495</v>
      </c>
      <c r="I219" s="50">
        <f t="shared" si="7"/>
        <v>1990</v>
      </c>
      <c r="K219" s="48">
        <v>199</v>
      </c>
    </row>
    <row r="220" spans="8:11">
      <c r="H220" s="50">
        <f t="shared" si="8"/>
        <v>510</v>
      </c>
      <c r="I220" s="50">
        <f t="shared" si="7"/>
        <v>2000</v>
      </c>
      <c r="K220" s="48">
        <v>200</v>
      </c>
    </row>
    <row r="221" spans="8:11">
      <c r="H221" s="50">
        <f t="shared" si="8"/>
        <v>525</v>
      </c>
      <c r="I221" s="50">
        <f t="shared" si="7"/>
        <v>2100</v>
      </c>
      <c r="K221" s="48">
        <v>210</v>
      </c>
    </row>
    <row r="222" spans="8:11">
      <c r="H222" s="50">
        <f t="shared" si="8"/>
        <v>540</v>
      </c>
      <c r="I222" s="50">
        <f t="shared" si="7"/>
        <v>2200</v>
      </c>
      <c r="K222" s="48">
        <v>220</v>
      </c>
    </row>
    <row r="223" spans="8:11">
      <c r="H223" s="50">
        <f t="shared" si="8"/>
        <v>555</v>
      </c>
      <c r="I223" s="50">
        <f t="shared" si="7"/>
        <v>2300</v>
      </c>
      <c r="K223" s="48">
        <v>230</v>
      </c>
    </row>
    <row r="224" spans="8:11">
      <c r="H224" s="50">
        <f t="shared" si="8"/>
        <v>570</v>
      </c>
      <c r="I224" s="50">
        <f t="shared" si="7"/>
        <v>2400</v>
      </c>
      <c r="K224" s="48">
        <v>240</v>
      </c>
    </row>
    <row r="225" spans="8:11">
      <c r="H225" s="50">
        <f t="shared" si="8"/>
        <v>585</v>
      </c>
      <c r="I225" s="50">
        <f t="shared" si="7"/>
        <v>2500</v>
      </c>
      <c r="K225" s="48">
        <v>250</v>
      </c>
    </row>
    <row r="226" spans="8:11">
      <c r="H226" s="50">
        <f t="shared" si="8"/>
        <v>600</v>
      </c>
      <c r="I226" s="50">
        <f t="shared" si="7"/>
        <v>2600</v>
      </c>
      <c r="K226" s="48">
        <v>260</v>
      </c>
    </row>
    <row r="227" spans="8:11">
      <c r="H227" s="50">
        <f t="shared" si="8"/>
        <v>615</v>
      </c>
      <c r="I227" s="50">
        <f t="shared" si="7"/>
        <v>2700</v>
      </c>
      <c r="K227" s="48">
        <v>270</v>
      </c>
    </row>
    <row r="228" spans="8:11">
      <c r="H228" s="50">
        <f t="shared" si="8"/>
        <v>630</v>
      </c>
      <c r="I228" s="50">
        <f t="shared" si="7"/>
        <v>2800</v>
      </c>
      <c r="K228" s="48">
        <v>280</v>
      </c>
    </row>
    <row r="229" spans="8:11">
      <c r="H229" s="50">
        <f t="shared" si="8"/>
        <v>645</v>
      </c>
      <c r="I229" s="50">
        <f t="shared" si="7"/>
        <v>2900</v>
      </c>
      <c r="K229" s="48">
        <v>290</v>
      </c>
    </row>
    <row r="230" spans="8:11">
      <c r="H230" s="50">
        <f t="shared" si="8"/>
        <v>660</v>
      </c>
      <c r="I230" s="50">
        <f t="shared" si="7"/>
        <v>3000</v>
      </c>
      <c r="K230" s="48">
        <v>300</v>
      </c>
    </row>
    <row r="231" spans="8:11">
      <c r="H231" s="50">
        <f t="shared" si="8"/>
        <v>675</v>
      </c>
      <c r="I231" s="50">
        <f t="shared" si="7"/>
        <v>3100</v>
      </c>
      <c r="K231" s="48">
        <v>310</v>
      </c>
    </row>
    <row r="232" spans="8:11">
      <c r="H232" s="50">
        <f t="shared" si="8"/>
        <v>690</v>
      </c>
      <c r="I232" s="50">
        <f t="shared" si="7"/>
        <v>3200</v>
      </c>
      <c r="K232" s="48">
        <v>320</v>
      </c>
    </row>
    <row r="233" spans="8:11">
      <c r="H233" s="50">
        <f t="shared" si="8"/>
        <v>705</v>
      </c>
      <c r="I233" s="50">
        <f t="shared" si="7"/>
        <v>3300</v>
      </c>
      <c r="K233" s="48">
        <v>330</v>
      </c>
    </row>
    <row r="234" spans="8:11">
      <c r="H234" s="50">
        <f t="shared" si="8"/>
        <v>720</v>
      </c>
      <c r="I234" s="50">
        <f t="shared" si="7"/>
        <v>3400</v>
      </c>
      <c r="K234" s="48">
        <v>340</v>
      </c>
    </row>
    <row r="235" spans="8:11">
      <c r="H235" s="50">
        <f t="shared" si="8"/>
        <v>735</v>
      </c>
      <c r="I235" s="50">
        <f t="shared" si="7"/>
        <v>3500</v>
      </c>
      <c r="K235" s="48">
        <v>350</v>
      </c>
    </row>
    <row r="236" spans="8:11">
      <c r="H236" s="50">
        <f t="shared" si="8"/>
        <v>750</v>
      </c>
      <c r="I236" s="50">
        <f t="shared" si="7"/>
        <v>3600</v>
      </c>
      <c r="K236" s="48">
        <v>360</v>
      </c>
    </row>
    <row r="237" spans="8:11">
      <c r="I237" s="50">
        <f t="shared" si="7"/>
        <v>3700</v>
      </c>
      <c r="K237" s="48">
        <v>370</v>
      </c>
    </row>
    <row r="238" spans="8:11">
      <c r="I238" s="50">
        <f t="shared" si="7"/>
        <v>3800</v>
      </c>
      <c r="K238" s="48">
        <v>380</v>
      </c>
    </row>
    <row r="239" spans="8:11">
      <c r="I239" s="50">
        <f t="shared" si="7"/>
        <v>3900</v>
      </c>
      <c r="K239" s="48">
        <v>390</v>
      </c>
    </row>
    <row r="240" spans="8:11">
      <c r="I240" s="50">
        <f t="shared" si="7"/>
        <v>4000</v>
      </c>
      <c r="K240" s="48">
        <v>400</v>
      </c>
    </row>
    <row r="241" spans="9:11">
      <c r="I241" s="50">
        <f t="shared" si="7"/>
        <v>4100</v>
      </c>
      <c r="K241" s="48">
        <v>410</v>
      </c>
    </row>
    <row r="242" spans="9:11">
      <c r="I242" s="50">
        <f t="shared" si="7"/>
        <v>4200</v>
      </c>
      <c r="K242" s="48">
        <v>420</v>
      </c>
    </row>
    <row r="243" spans="9:11">
      <c r="I243" s="50">
        <f t="shared" si="7"/>
        <v>4300</v>
      </c>
      <c r="K243" s="48">
        <v>430</v>
      </c>
    </row>
    <row r="244" spans="9:11">
      <c r="I244" s="50">
        <f t="shared" si="7"/>
        <v>4400</v>
      </c>
      <c r="K244" s="48">
        <v>440</v>
      </c>
    </row>
    <row r="245" spans="9:11">
      <c r="I245" s="50">
        <f t="shared" si="7"/>
        <v>4500</v>
      </c>
      <c r="K245" s="48">
        <v>450</v>
      </c>
    </row>
    <row r="246" spans="9:11">
      <c r="I246" s="50">
        <f t="shared" si="7"/>
        <v>4600</v>
      </c>
      <c r="K246" s="48">
        <v>460</v>
      </c>
    </row>
    <row r="247" spans="9:11">
      <c r="I247" s="50">
        <f t="shared" si="7"/>
        <v>4700</v>
      </c>
      <c r="K247" s="48">
        <v>470</v>
      </c>
    </row>
    <row r="248" spans="9:11">
      <c r="I248" s="50">
        <f t="shared" si="7"/>
        <v>4800</v>
      </c>
      <c r="K248" s="48">
        <v>480</v>
      </c>
    </row>
    <row r="249" spans="9:11">
      <c r="I249" s="50">
        <f t="shared" si="7"/>
        <v>4900</v>
      </c>
      <c r="K249" s="48">
        <v>490</v>
      </c>
    </row>
    <row r="250" spans="9:11">
      <c r="I250" s="50">
        <f t="shared" si="7"/>
        <v>5000</v>
      </c>
      <c r="K250" s="48">
        <v>500</v>
      </c>
    </row>
  </sheetData>
  <sheetProtection password="CB39" sheet="1" objects="1" scenarios="1" selectLockedCells="1"/>
  <dataConsolidate/>
  <mergeCells count="2">
    <mergeCell ref="B2:C2"/>
    <mergeCell ref="B36:C52"/>
  </mergeCells>
  <dataValidations count="6">
    <dataValidation type="list" showInputMessage="1" showErrorMessage="1" prompt="Anbefalt levetid er første verdi i listen." sqref="C19">
      <formula1>$F$5:$F$101</formula1>
    </dataValidation>
    <dataValidation allowBlank="1" showInputMessage="1" showErrorMessage="1" prompt="Bare relevant med full offentlig finansiering." sqref="C33"/>
    <dataValidation type="decimal" allowBlank="1" showInputMessage="1" showErrorMessage="1" error="Andelen kan ikke overstige 100 %" prompt="Andel skrives inn i prosent, fra 0 til 100 %_x000a_" sqref="C18">
      <formula1>0</formula1>
      <formula2>1</formula2>
    </dataValidation>
    <dataValidation type="list" allowBlank="1" showInputMessage="1" showErrorMessage="1" prompt="Anbefalt verdi er første verdi i listen" sqref="C17">
      <formula1>$I$5:$I$250</formula1>
    </dataValidation>
    <dataValidation type="list" allowBlank="1" showInputMessage="1" showErrorMessage="1" prompt="Anbefalt verdi er første verdi i listen" sqref="C16">
      <formula1>$H$5:$H$236</formula1>
    </dataValidation>
    <dataValidation type="list" allowBlank="1" showInputMessage="1" showErrorMessage="1" prompt="Endring av periode gjøres i fanen &quot;Forutsetninger&quot;" sqref="C5">
      <formula1>$C$5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sheetPr codeName="Sheet19">
    <tabColor rgb="FF00B0F0"/>
    <pageSetUpPr fitToPage="1"/>
  </sheetPr>
  <dimension ref="A1:K250"/>
  <sheetViews>
    <sheetView topLeftCell="B1" zoomScale="80" zoomScaleNormal="80" workbookViewId="0">
      <selection activeCell="C15" sqref="C15"/>
    </sheetView>
  </sheetViews>
  <sheetFormatPr defaultColWidth="9.109375" defaultRowHeight="14.4"/>
  <cols>
    <col min="1" max="1" width="2.4414062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Forutsetninger!A14</f>
        <v>4</v>
      </c>
      <c r="B1" s="47" t="str">
        <f>Forutsetninger!B14</f>
        <v>Håndlist i trapper</v>
      </c>
    </row>
    <row r="2" spans="1:11" ht="82.5" customHeight="1">
      <c r="B2" s="113" t="s">
        <v>132</v>
      </c>
      <c r="C2" s="114"/>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Løpemeter</v>
      </c>
      <c r="F5" s="55">
        <f>VLOOKUP($A$1,Forutsetninger!$A$11:$G$30,7,TRUE)</f>
        <v>25</v>
      </c>
      <c r="G5" s="55">
        <f>VLOOKUP($A$1,Forutsetninger!$A$11:$G$30,4,TRUE)</f>
        <v>7</v>
      </c>
      <c r="H5" s="55">
        <f>VLOOKUP($A$1,Forutsetninger!$A$11:$G$30,5,TRUE)</f>
        <v>2500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25</v>
      </c>
      <c r="I7" s="50">
        <f t="shared" ref="I7:I70" si="1">IF(I$5=0,1000*K7/100,$I$5*K7/100)</f>
        <v>-130</v>
      </c>
      <c r="K7" s="48">
        <v>-13</v>
      </c>
    </row>
    <row r="8" spans="1:11">
      <c r="A8" s="51"/>
      <c r="B8" s="60"/>
      <c r="C8" s="60"/>
      <c r="D8" s="51"/>
      <c r="F8" s="48">
        <v>1</v>
      </c>
      <c r="G8" s="48">
        <v>0.5</v>
      </c>
      <c r="H8" s="50">
        <f t="shared" si="0"/>
        <v>50</v>
      </c>
      <c r="I8" s="50">
        <f t="shared" si="1"/>
        <v>-120</v>
      </c>
      <c r="K8" s="48">
        <v>-12</v>
      </c>
    </row>
    <row r="9" spans="1:11" ht="15" thickBot="1">
      <c r="A9" s="51"/>
      <c r="B9" s="61" t="s">
        <v>56</v>
      </c>
      <c r="C9" s="61"/>
      <c r="D9" s="51"/>
      <c r="F9" s="48">
        <v>2</v>
      </c>
      <c r="G9" s="48">
        <v>1</v>
      </c>
      <c r="H9" s="50">
        <f t="shared" si="0"/>
        <v>75</v>
      </c>
      <c r="I9" s="50">
        <f t="shared" si="1"/>
        <v>-110</v>
      </c>
      <c r="K9" s="48">
        <v>-11</v>
      </c>
    </row>
    <row r="10" spans="1:11">
      <c r="B10" s="56" t="s">
        <v>70</v>
      </c>
      <c r="C10" s="62" t="s">
        <v>64</v>
      </c>
      <c r="F10" s="48">
        <v>3</v>
      </c>
      <c r="G10" s="48">
        <v>2</v>
      </c>
      <c r="H10" s="50">
        <f t="shared" si="0"/>
        <v>100</v>
      </c>
      <c r="I10" s="50">
        <f t="shared" si="1"/>
        <v>-100</v>
      </c>
      <c r="K10" s="48">
        <v>-10</v>
      </c>
    </row>
    <row r="11" spans="1:11">
      <c r="B11" s="63" t="s">
        <v>72</v>
      </c>
      <c r="C11" s="62" t="s">
        <v>64</v>
      </c>
      <c r="F11" s="48">
        <v>6</v>
      </c>
      <c r="G11" s="48">
        <v>3</v>
      </c>
      <c r="H11" s="50">
        <f t="shared" si="0"/>
        <v>125</v>
      </c>
      <c r="I11" s="50">
        <f t="shared" si="1"/>
        <v>-90</v>
      </c>
      <c r="K11" s="48">
        <v>-9</v>
      </c>
    </row>
    <row r="12" spans="1:11">
      <c r="A12" s="51"/>
      <c r="B12" s="56" t="s">
        <v>78</v>
      </c>
      <c r="C12" s="64">
        <f>G5</f>
        <v>7</v>
      </c>
      <c r="D12" s="51"/>
      <c r="F12" s="48">
        <v>7</v>
      </c>
      <c r="G12" s="48">
        <v>6</v>
      </c>
      <c r="H12" s="50">
        <f t="shared" si="0"/>
        <v>150</v>
      </c>
      <c r="I12" s="50">
        <f t="shared" si="1"/>
        <v>-80</v>
      </c>
      <c r="K12" s="48">
        <v>-8</v>
      </c>
    </row>
    <row r="13" spans="1:11">
      <c r="A13" s="51"/>
      <c r="B13" s="51"/>
      <c r="C13" s="65"/>
      <c r="D13" s="51"/>
      <c r="F13" s="48">
        <v>8</v>
      </c>
      <c r="G13" s="48">
        <v>7</v>
      </c>
      <c r="H13" s="50">
        <f t="shared" si="0"/>
        <v>175</v>
      </c>
      <c r="I13" s="50">
        <f t="shared" si="1"/>
        <v>-70</v>
      </c>
      <c r="K13" s="48">
        <v>-7</v>
      </c>
    </row>
    <row r="14" spans="1:11" ht="15" thickBot="1">
      <c r="A14" s="51"/>
      <c r="B14" s="61" t="s">
        <v>55</v>
      </c>
      <c r="C14" s="66"/>
      <c r="D14" s="51"/>
      <c r="F14" s="48">
        <v>9</v>
      </c>
      <c r="G14" s="48">
        <v>8</v>
      </c>
      <c r="H14" s="50">
        <f t="shared" si="0"/>
        <v>200</v>
      </c>
      <c r="I14" s="50">
        <f t="shared" si="1"/>
        <v>-60</v>
      </c>
      <c r="K14" s="48">
        <v>-6</v>
      </c>
    </row>
    <row r="15" spans="1:11">
      <c r="B15" s="67" t="str">
        <f>"Enheter installert av tiltaket"&amp;" ("&amp;E5&amp;")"</f>
        <v>Enheter installert av tiltaket (Løpemeter)</v>
      </c>
      <c r="C15" s="68" t="s">
        <v>64</v>
      </c>
      <c r="F15" s="48">
        <v>10</v>
      </c>
      <c r="G15" s="48">
        <v>9</v>
      </c>
      <c r="H15" s="50">
        <f t="shared" si="0"/>
        <v>225</v>
      </c>
      <c r="I15" s="50">
        <f t="shared" si="1"/>
        <v>-50</v>
      </c>
      <c r="K15" s="48">
        <v>-5</v>
      </c>
    </row>
    <row r="16" spans="1:11">
      <c r="B16" s="56" t="str">
        <f>"Kostnad ved å installere tiltak (kroner pr tiltak), anbefalt kostnad er "&amp;H5&amp;" "&amp;"kroner"</f>
        <v>Kostnad ved å installere tiltak (kroner pr tiltak), anbefalt kostnad er 2500 kroner</v>
      </c>
      <c r="C16" s="69">
        <v>2500</v>
      </c>
      <c r="F16" s="48">
        <v>12</v>
      </c>
      <c r="G16" s="48">
        <v>10</v>
      </c>
      <c r="H16" s="50">
        <f t="shared" si="0"/>
        <v>250</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70">
        <v>0</v>
      </c>
      <c r="F17" s="48">
        <v>13</v>
      </c>
      <c r="G17" s="48">
        <v>12</v>
      </c>
      <c r="H17" s="50">
        <f t="shared" si="0"/>
        <v>275</v>
      </c>
      <c r="I17" s="50">
        <f t="shared" si="1"/>
        <v>-30</v>
      </c>
      <c r="K17" s="48">
        <v>-3</v>
      </c>
    </row>
    <row r="18" spans="1:11">
      <c r="B18" s="56" t="s">
        <v>9</v>
      </c>
      <c r="C18" s="71">
        <v>1</v>
      </c>
      <c r="F18" s="48">
        <v>14</v>
      </c>
      <c r="G18" s="48">
        <v>13</v>
      </c>
      <c r="H18" s="50">
        <f t="shared" si="0"/>
        <v>300</v>
      </c>
      <c r="I18" s="50">
        <f t="shared" si="1"/>
        <v>-20</v>
      </c>
      <c r="K18" s="48">
        <v>-2</v>
      </c>
    </row>
    <row r="19" spans="1:11">
      <c r="B19" s="53" t="str">
        <f>"Tiltakets levetid (år), anbefalt levetid er "&amp;F5&amp;" "&amp;"år"</f>
        <v>Tiltakets levetid (år), anbefalt levetid er 25 år</v>
      </c>
      <c r="C19" s="69">
        <v>25</v>
      </c>
      <c r="F19" s="48">
        <v>15</v>
      </c>
      <c r="G19" s="48">
        <v>14</v>
      </c>
      <c r="H19" s="50">
        <f t="shared" si="0"/>
        <v>325</v>
      </c>
      <c r="I19" s="50">
        <f t="shared" si="1"/>
        <v>-10</v>
      </c>
      <c r="K19" s="48">
        <v>-1</v>
      </c>
    </row>
    <row r="20" spans="1:11">
      <c r="B20" s="51"/>
      <c r="F20" s="48">
        <v>16</v>
      </c>
      <c r="G20" s="48">
        <v>15</v>
      </c>
      <c r="H20" s="50">
        <f t="shared" si="0"/>
        <v>350</v>
      </c>
      <c r="I20" s="50">
        <f t="shared" si="1"/>
        <v>0</v>
      </c>
      <c r="K20" s="48">
        <v>0</v>
      </c>
    </row>
    <row r="21" spans="1:11" ht="16.2" thickBot="1">
      <c r="B21" s="73" t="s">
        <v>16</v>
      </c>
      <c r="C21" s="74"/>
      <c r="F21" s="48">
        <v>17</v>
      </c>
      <c r="G21" s="48">
        <v>16</v>
      </c>
      <c r="H21" s="50">
        <f t="shared" si="0"/>
        <v>375</v>
      </c>
      <c r="I21" s="50">
        <f t="shared" si="1"/>
        <v>10</v>
      </c>
      <c r="K21" s="48">
        <v>1</v>
      </c>
    </row>
    <row r="22" spans="1:11">
      <c r="A22" s="51"/>
      <c r="B22" s="75" t="s">
        <v>21</v>
      </c>
      <c r="C22" s="76" t="e">
        <f>(C23+C24)*Afaktor</f>
        <v>#VALUE!</v>
      </c>
      <c r="F22" s="48">
        <v>20</v>
      </c>
      <c r="G22" s="48">
        <v>17</v>
      </c>
      <c r="H22" s="50">
        <f t="shared" ref="H22:H23" si="2">$H$5*K36/100</f>
        <v>400</v>
      </c>
      <c r="I22" s="50">
        <f t="shared" si="1"/>
        <v>20</v>
      </c>
      <c r="K22" s="48">
        <v>2</v>
      </c>
    </row>
    <row r="23" spans="1:11" hidden="1">
      <c r="A23" s="51"/>
      <c r="B23" s="77" t="s">
        <v>79</v>
      </c>
      <c r="C23" s="78" t="e">
        <f>$C$10*$C$12</f>
        <v>#VALUE!</v>
      </c>
      <c r="F23" s="48">
        <v>21</v>
      </c>
      <c r="G23" s="48">
        <v>20</v>
      </c>
      <c r="H23" s="50">
        <f t="shared" si="2"/>
        <v>425</v>
      </c>
      <c r="I23" s="50">
        <f t="shared" si="1"/>
        <v>30</v>
      </c>
      <c r="K23" s="48">
        <v>3</v>
      </c>
    </row>
    <row r="24" spans="1:11" hidden="1">
      <c r="B24" s="77" t="s">
        <v>80</v>
      </c>
      <c r="C24" s="78" t="e">
        <f>$C$12*Virkedager_pr_år*Relativ_verdsetting*$C$11</f>
        <v>#VALUE!</v>
      </c>
      <c r="F24" s="48">
        <v>22</v>
      </c>
      <c r="G24" s="48">
        <v>21</v>
      </c>
      <c r="H24" s="50">
        <f t="shared" ref="H24:H70" si="3">$H$5*K38/100</f>
        <v>450</v>
      </c>
      <c r="I24" s="50">
        <f t="shared" si="1"/>
        <v>40</v>
      </c>
      <c r="K24" s="48">
        <v>4</v>
      </c>
    </row>
    <row r="25" spans="1:11" hidden="1">
      <c r="B25" s="77" t="s">
        <v>13</v>
      </c>
      <c r="C25" s="78">
        <f>INT(Analyseperiode/$C$19)+1</f>
        <v>2</v>
      </c>
      <c r="F25" s="48">
        <v>23</v>
      </c>
      <c r="G25" s="48">
        <v>22</v>
      </c>
      <c r="H25" s="50">
        <f t="shared" si="3"/>
        <v>475</v>
      </c>
      <c r="I25" s="50">
        <f t="shared" si="1"/>
        <v>50</v>
      </c>
      <c r="K25" s="48">
        <v>5</v>
      </c>
    </row>
    <row r="26" spans="1:11" hidden="1">
      <c r="B26" s="77" t="s">
        <v>12</v>
      </c>
      <c r="C26" s="79">
        <f>(1-(1+Diskonteringsrente)^(-$C$25*$C$19))/(1-(1+Diskonteringsrente)^(-$C$19))+((Analyseperiode-$C$19*$C$25)/$C$19)*(1+Diskonteringsrente)^-Analyseperiode</f>
        <v>0.99999999999999978</v>
      </c>
      <c r="F26" s="48">
        <v>24</v>
      </c>
      <c r="G26" s="48">
        <v>23</v>
      </c>
      <c r="H26" s="50">
        <f t="shared" si="3"/>
        <v>500</v>
      </c>
      <c r="I26" s="50">
        <f t="shared" si="1"/>
        <v>60</v>
      </c>
      <c r="K26" s="48">
        <v>6</v>
      </c>
    </row>
    <row r="27" spans="1:11" hidden="1">
      <c r="B27" s="77"/>
      <c r="C27" s="78"/>
      <c r="F27" s="48">
        <v>25</v>
      </c>
      <c r="G27" s="48">
        <v>24</v>
      </c>
      <c r="H27" s="50">
        <f t="shared" si="3"/>
        <v>525</v>
      </c>
      <c r="I27" s="50">
        <f t="shared" si="1"/>
        <v>70</v>
      </c>
      <c r="K27" s="48">
        <v>7</v>
      </c>
    </row>
    <row r="28" spans="1:11">
      <c r="B28" s="80" t="s">
        <v>11</v>
      </c>
      <c r="C28" s="81" t="e">
        <f>C29+C30+C31</f>
        <v>#VALUE!</v>
      </c>
      <c r="F28" s="48">
        <v>26</v>
      </c>
      <c r="G28" s="48">
        <v>25</v>
      </c>
      <c r="H28" s="50">
        <f t="shared" si="3"/>
        <v>550</v>
      </c>
      <c r="I28" s="50">
        <f t="shared" si="1"/>
        <v>80</v>
      </c>
      <c r="K28" s="48">
        <v>8</v>
      </c>
    </row>
    <row r="29" spans="1:11">
      <c r="B29" s="77" t="s">
        <v>17</v>
      </c>
      <c r="C29" s="78" t="e">
        <f>$C$16*C26*C15</f>
        <v>#VALUE!</v>
      </c>
      <c r="F29" s="48">
        <v>28</v>
      </c>
      <c r="G29" s="48">
        <v>26</v>
      </c>
      <c r="H29" s="50">
        <f t="shared" si="3"/>
        <v>575</v>
      </c>
      <c r="I29" s="50">
        <f t="shared" si="1"/>
        <v>90</v>
      </c>
      <c r="K29" s="48">
        <v>9</v>
      </c>
    </row>
    <row r="30" spans="1:11">
      <c r="B30" s="77" t="s">
        <v>69</v>
      </c>
      <c r="C30" s="78" t="e">
        <f>$C$17*C15*Afaktor</f>
        <v>#VALUE!</v>
      </c>
      <c r="F30" s="48">
        <v>29</v>
      </c>
      <c r="G30" s="48">
        <v>28</v>
      </c>
      <c r="H30" s="50">
        <f t="shared" si="3"/>
        <v>600</v>
      </c>
      <c r="I30" s="50">
        <f t="shared" si="1"/>
        <v>100</v>
      </c>
      <c r="K30" s="48">
        <v>10</v>
      </c>
    </row>
    <row r="31" spans="1:11">
      <c r="B31" s="77" t="s">
        <v>59</v>
      </c>
      <c r="C31" s="82" t="e">
        <f>C18*(C30+C29)*Skyggepris</f>
        <v>#VALUE!</v>
      </c>
      <c r="F31" s="48">
        <v>30</v>
      </c>
      <c r="G31" s="48">
        <v>29</v>
      </c>
      <c r="H31" s="50">
        <f t="shared" si="3"/>
        <v>625</v>
      </c>
      <c r="I31" s="50">
        <f t="shared" si="1"/>
        <v>110</v>
      </c>
      <c r="K31" s="48">
        <v>11</v>
      </c>
    </row>
    <row r="32" spans="1:11">
      <c r="B32" s="80" t="s">
        <v>14</v>
      </c>
      <c r="C32" s="81" t="e">
        <f>C22-C28</f>
        <v>#VALUE!</v>
      </c>
      <c r="D32" s="48" t="s">
        <v>61</v>
      </c>
      <c r="F32" s="48">
        <v>31</v>
      </c>
      <c r="G32" s="48">
        <v>30</v>
      </c>
      <c r="H32" s="50">
        <f t="shared" si="3"/>
        <v>650</v>
      </c>
      <c r="I32" s="50">
        <f t="shared" si="1"/>
        <v>120</v>
      </c>
      <c r="K32" s="48">
        <v>12</v>
      </c>
    </row>
    <row r="33" spans="2:11" ht="15" thickBot="1">
      <c r="B33" s="83" t="s">
        <v>57</v>
      </c>
      <c r="C33" s="84" t="e">
        <f>IF(C18=1,C32/(C29+C30), "Ikke relevant")</f>
        <v>#VALUE!</v>
      </c>
      <c r="D33" s="48" t="s">
        <v>62</v>
      </c>
      <c r="F33" s="48">
        <v>32</v>
      </c>
      <c r="G33" s="48">
        <v>31</v>
      </c>
      <c r="H33" s="50">
        <f t="shared" si="3"/>
        <v>675</v>
      </c>
      <c r="I33" s="50">
        <f t="shared" si="1"/>
        <v>130</v>
      </c>
      <c r="K33" s="48">
        <v>13</v>
      </c>
    </row>
    <row r="34" spans="2:11">
      <c r="F34" s="48">
        <v>33</v>
      </c>
      <c r="G34" s="48">
        <v>32</v>
      </c>
      <c r="H34" s="50">
        <f t="shared" si="3"/>
        <v>700</v>
      </c>
      <c r="I34" s="50">
        <f t="shared" si="1"/>
        <v>140</v>
      </c>
      <c r="K34" s="48">
        <v>14</v>
      </c>
    </row>
    <row r="35" spans="2:11" ht="15" thickBot="1">
      <c r="B35" s="74" t="s">
        <v>60</v>
      </c>
      <c r="C35" s="51"/>
      <c r="F35" s="48">
        <v>34</v>
      </c>
      <c r="G35" s="48">
        <v>33</v>
      </c>
      <c r="H35" s="50">
        <f t="shared" si="3"/>
        <v>725</v>
      </c>
      <c r="I35" s="50">
        <f t="shared" si="1"/>
        <v>150</v>
      </c>
      <c r="K35" s="48">
        <v>15</v>
      </c>
    </row>
    <row r="36" spans="2:11">
      <c r="B36" s="107" t="s">
        <v>131</v>
      </c>
      <c r="C36" s="108"/>
      <c r="D36" s="85"/>
      <c r="F36" s="48">
        <v>35</v>
      </c>
      <c r="G36" s="48">
        <v>34</v>
      </c>
      <c r="H36" s="50">
        <f t="shared" si="3"/>
        <v>750</v>
      </c>
      <c r="I36" s="50">
        <f t="shared" si="1"/>
        <v>160</v>
      </c>
      <c r="K36" s="48">
        <v>16</v>
      </c>
    </row>
    <row r="37" spans="2:11">
      <c r="B37" s="109"/>
      <c r="C37" s="110"/>
      <c r="D37" s="85"/>
      <c r="F37" s="48">
        <v>36</v>
      </c>
      <c r="G37" s="48">
        <v>35</v>
      </c>
      <c r="H37" s="50">
        <f t="shared" si="3"/>
        <v>775</v>
      </c>
      <c r="I37" s="50">
        <f t="shared" si="1"/>
        <v>170</v>
      </c>
      <c r="K37" s="48">
        <v>17</v>
      </c>
    </row>
    <row r="38" spans="2:11">
      <c r="B38" s="109"/>
      <c r="C38" s="110"/>
      <c r="D38" s="85"/>
      <c r="F38" s="48">
        <v>37</v>
      </c>
      <c r="G38" s="48">
        <v>36</v>
      </c>
      <c r="H38" s="50">
        <f t="shared" si="3"/>
        <v>800</v>
      </c>
      <c r="I38" s="50">
        <f t="shared" si="1"/>
        <v>180</v>
      </c>
      <c r="K38" s="48">
        <v>18</v>
      </c>
    </row>
    <row r="39" spans="2:11">
      <c r="B39" s="109"/>
      <c r="C39" s="110"/>
      <c r="D39" s="85"/>
      <c r="F39" s="48">
        <v>38</v>
      </c>
      <c r="G39" s="48">
        <v>37</v>
      </c>
      <c r="H39" s="50">
        <f t="shared" si="3"/>
        <v>825</v>
      </c>
      <c r="I39" s="50">
        <f t="shared" si="1"/>
        <v>190</v>
      </c>
      <c r="K39" s="48">
        <v>19</v>
      </c>
    </row>
    <row r="40" spans="2:11">
      <c r="B40" s="109"/>
      <c r="C40" s="110"/>
      <c r="D40" s="85"/>
      <c r="F40" s="48">
        <v>39</v>
      </c>
      <c r="G40" s="48">
        <v>38</v>
      </c>
      <c r="H40" s="50">
        <f t="shared" si="3"/>
        <v>850</v>
      </c>
      <c r="I40" s="50">
        <f t="shared" si="1"/>
        <v>200</v>
      </c>
      <c r="K40" s="48">
        <v>20</v>
      </c>
    </row>
    <row r="41" spans="2:11">
      <c r="B41" s="109"/>
      <c r="C41" s="110"/>
      <c r="D41" s="85"/>
      <c r="F41" s="48">
        <v>40</v>
      </c>
      <c r="G41" s="48">
        <v>39</v>
      </c>
      <c r="H41" s="50">
        <f t="shared" si="3"/>
        <v>875</v>
      </c>
      <c r="I41" s="50">
        <f t="shared" si="1"/>
        <v>210</v>
      </c>
      <c r="K41" s="48">
        <v>21</v>
      </c>
    </row>
    <row r="42" spans="2:11">
      <c r="B42" s="109"/>
      <c r="C42" s="110"/>
      <c r="D42" s="85"/>
      <c r="F42" s="48">
        <v>41</v>
      </c>
      <c r="G42" s="48">
        <v>40</v>
      </c>
      <c r="H42" s="50">
        <f t="shared" si="3"/>
        <v>900</v>
      </c>
      <c r="I42" s="50">
        <f t="shared" si="1"/>
        <v>220</v>
      </c>
      <c r="K42" s="48">
        <v>22</v>
      </c>
    </row>
    <row r="43" spans="2:11">
      <c r="B43" s="109"/>
      <c r="C43" s="110"/>
      <c r="D43" s="85"/>
      <c r="F43" s="48">
        <v>42</v>
      </c>
      <c r="G43" s="48">
        <v>41</v>
      </c>
      <c r="H43" s="50">
        <f t="shared" si="3"/>
        <v>925</v>
      </c>
      <c r="I43" s="50">
        <f t="shared" si="1"/>
        <v>230</v>
      </c>
      <c r="K43" s="48">
        <v>23</v>
      </c>
    </row>
    <row r="44" spans="2:11">
      <c r="B44" s="109"/>
      <c r="C44" s="110"/>
      <c r="D44" s="85"/>
      <c r="F44" s="48">
        <v>43</v>
      </c>
      <c r="G44" s="48">
        <v>42</v>
      </c>
      <c r="H44" s="50">
        <f t="shared" si="3"/>
        <v>950</v>
      </c>
      <c r="I44" s="50">
        <f t="shared" si="1"/>
        <v>240</v>
      </c>
      <c r="K44" s="48">
        <v>24</v>
      </c>
    </row>
    <row r="45" spans="2:11">
      <c r="B45" s="109"/>
      <c r="C45" s="110"/>
      <c r="D45" s="85"/>
      <c r="F45" s="48">
        <v>44</v>
      </c>
      <c r="G45" s="48">
        <v>43</v>
      </c>
      <c r="H45" s="50">
        <f t="shared" si="3"/>
        <v>975</v>
      </c>
      <c r="I45" s="50">
        <f t="shared" si="1"/>
        <v>250</v>
      </c>
      <c r="K45" s="48">
        <v>25</v>
      </c>
    </row>
    <row r="46" spans="2:11">
      <c r="B46" s="109"/>
      <c r="C46" s="110"/>
      <c r="D46" s="85"/>
      <c r="F46" s="48">
        <v>45</v>
      </c>
      <c r="G46" s="48">
        <v>44</v>
      </c>
      <c r="H46" s="50">
        <f t="shared" si="3"/>
        <v>1000</v>
      </c>
      <c r="I46" s="50">
        <f t="shared" si="1"/>
        <v>260</v>
      </c>
      <c r="K46" s="48">
        <v>26</v>
      </c>
    </row>
    <row r="47" spans="2:11">
      <c r="B47" s="109"/>
      <c r="C47" s="110"/>
      <c r="D47" s="85"/>
      <c r="F47" s="48">
        <v>46</v>
      </c>
      <c r="G47" s="48">
        <v>45</v>
      </c>
      <c r="H47" s="50">
        <f t="shared" si="3"/>
        <v>1025</v>
      </c>
      <c r="I47" s="50">
        <f t="shared" si="1"/>
        <v>270</v>
      </c>
      <c r="K47" s="48">
        <v>27</v>
      </c>
    </row>
    <row r="48" spans="2:11">
      <c r="B48" s="109"/>
      <c r="C48" s="110"/>
      <c r="D48" s="85"/>
      <c r="F48" s="48">
        <v>47</v>
      </c>
      <c r="G48" s="48">
        <v>46</v>
      </c>
      <c r="H48" s="50">
        <f t="shared" si="3"/>
        <v>1050</v>
      </c>
      <c r="I48" s="50">
        <f t="shared" si="1"/>
        <v>280</v>
      </c>
      <c r="K48" s="48">
        <v>28</v>
      </c>
    </row>
    <row r="49" spans="2:11">
      <c r="B49" s="109"/>
      <c r="C49" s="110"/>
      <c r="D49" s="85"/>
      <c r="F49" s="48">
        <v>48</v>
      </c>
      <c r="G49" s="48">
        <v>47</v>
      </c>
      <c r="H49" s="50">
        <f t="shared" si="3"/>
        <v>1075</v>
      </c>
      <c r="I49" s="50">
        <f t="shared" si="1"/>
        <v>290</v>
      </c>
      <c r="K49" s="48">
        <v>29</v>
      </c>
    </row>
    <row r="50" spans="2:11">
      <c r="B50" s="109"/>
      <c r="C50" s="110"/>
      <c r="D50" s="85"/>
      <c r="F50" s="48">
        <v>49</v>
      </c>
      <c r="G50" s="48">
        <v>48</v>
      </c>
      <c r="H50" s="50">
        <f t="shared" si="3"/>
        <v>1100</v>
      </c>
      <c r="I50" s="50">
        <f t="shared" si="1"/>
        <v>300</v>
      </c>
      <c r="K50" s="48">
        <v>30</v>
      </c>
    </row>
    <row r="51" spans="2:11">
      <c r="B51" s="109"/>
      <c r="C51" s="110"/>
      <c r="D51" s="85"/>
      <c r="F51" s="48">
        <v>50</v>
      </c>
      <c r="G51" s="48">
        <v>49</v>
      </c>
      <c r="H51" s="50">
        <f t="shared" si="3"/>
        <v>1125</v>
      </c>
      <c r="I51" s="50">
        <f t="shared" si="1"/>
        <v>310</v>
      </c>
      <c r="K51" s="48">
        <v>31</v>
      </c>
    </row>
    <row r="52" spans="2:11" ht="15" thickBot="1">
      <c r="B52" s="111"/>
      <c r="C52" s="112"/>
      <c r="F52" s="48">
        <v>51</v>
      </c>
      <c r="G52" s="48">
        <v>50</v>
      </c>
      <c r="H52" s="50">
        <f t="shared" si="3"/>
        <v>1150</v>
      </c>
      <c r="I52" s="50">
        <f t="shared" si="1"/>
        <v>320</v>
      </c>
      <c r="K52" s="48">
        <v>32</v>
      </c>
    </row>
    <row r="53" spans="2:11">
      <c r="F53" s="48">
        <v>52</v>
      </c>
      <c r="G53" s="48">
        <v>51</v>
      </c>
      <c r="H53" s="50">
        <f t="shared" si="3"/>
        <v>1175</v>
      </c>
      <c r="I53" s="50">
        <f t="shared" si="1"/>
        <v>330</v>
      </c>
      <c r="K53" s="48">
        <v>33</v>
      </c>
    </row>
    <row r="54" spans="2:11">
      <c r="F54" s="48">
        <v>53</v>
      </c>
      <c r="G54" s="48">
        <v>52</v>
      </c>
      <c r="H54" s="50">
        <f t="shared" si="3"/>
        <v>1200</v>
      </c>
      <c r="I54" s="50">
        <f t="shared" si="1"/>
        <v>340</v>
      </c>
      <c r="K54" s="48">
        <v>34</v>
      </c>
    </row>
    <row r="55" spans="2:11">
      <c r="F55" s="48">
        <v>54</v>
      </c>
      <c r="G55" s="48">
        <v>53</v>
      </c>
      <c r="H55" s="50">
        <f t="shared" si="3"/>
        <v>1225</v>
      </c>
      <c r="I55" s="50">
        <f t="shared" si="1"/>
        <v>350</v>
      </c>
      <c r="K55" s="48">
        <v>35</v>
      </c>
    </row>
    <row r="56" spans="2:11">
      <c r="F56" s="48">
        <v>55</v>
      </c>
      <c r="G56" s="48">
        <v>54</v>
      </c>
      <c r="H56" s="50">
        <f t="shared" si="3"/>
        <v>1250</v>
      </c>
      <c r="I56" s="50">
        <f t="shared" si="1"/>
        <v>360</v>
      </c>
      <c r="K56" s="48">
        <v>36</v>
      </c>
    </row>
    <row r="57" spans="2:11">
      <c r="F57" s="48">
        <v>56</v>
      </c>
      <c r="G57" s="48">
        <v>55</v>
      </c>
      <c r="H57" s="50">
        <f t="shared" si="3"/>
        <v>1275</v>
      </c>
      <c r="I57" s="50">
        <f t="shared" si="1"/>
        <v>370</v>
      </c>
      <c r="K57" s="48">
        <v>37</v>
      </c>
    </row>
    <row r="58" spans="2:11">
      <c r="F58" s="48">
        <v>57</v>
      </c>
      <c r="G58" s="48">
        <v>56</v>
      </c>
      <c r="H58" s="50">
        <f t="shared" si="3"/>
        <v>1300</v>
      </c>
      <c r="I58" s="50">
        <f t="shared" si="1"/>
        <v>380</v>
      </c>
      <c r="K58" s="48">
        <v>38</v>
      </c>
    </row>
    <row r="59" spans="2:11">
      <c r="F59" s="48">
        <v>58</v>
      </c>
      <c r="G59" s="48">
        <v>57</v>
      </c>
      <c r="H59" s="50">
        <f t="shared" si="3"/>
        <v>1325</v>
      </c>
      <c r="I59" s="50">
        <f t="shared" si="1"/>
        <v>390</v>
      </c>
      <c r="K59" s="48">
        <v>39</v>
      </c>
    </row>
    <row r="60" spans="2:11">
      <c r="F60" s="48">
        <v>59</v>
      </c>
      <c r="G60" s="48">
        <v>58</v>
      </c>
      <c r="H60" s="50">
        <f t="shared" si="3"/>
        <v>1350</v>
      </c>
      <c r="I60" s="50">
        <f t="shared" si="1"/>
        <v>400</v>
      </c>
      <c r="K60" s="48">
        <v>40</v>
      </c>
    </row>
    <row r="61" spans="2:11">
      <c r="F61" s="48">
        <v>60</v>
      </c>
      <c r="G61" s="48">
        <v>59</v>
      </c>
      <c r="H61" s="50">
        <f t="shared" si="3"/>
        <v>1375</v>
      </c>
      <c r="I61" s="50">
        <f t="shared" si="1"/>
        <v>410</v>
      </c>
      <c r="K61" s="48">
        <v>41</v>
      </c>
    </row>
    <row r="62" spans="2:11">
      <c r="F62" s="48">
        <v>61</v>
      </c>
      <c r="G62" s="48">
        <v>60</v>
      </c>
      <c r="H62" s="50">
        <f t="shared" si="3"/>
        <v>1400</v>
      </c>
      <c r="I62" s="50">
        <f t="shared" si="1"/>
        <v>420</v>
      </c>
      <c r="K62" s="48">
        <v>42</v>
      </c>
    </row>
    <row r="63" spans="2:11">
      <c r="F63" s="48">
        <v>62</v>
      </c>
      <c r="G63" s="48">
        <v>61</v>
      </c>
      <c r="H63" s="50">
        <f t="shared" si="3"/>
        <v>1425</v>
      </c>
      <c r="I63" s="50">
        <f t="shared" si="1"/>
        <v>430</v>
      </c>
      <c r="K63" s="48">
        <v>43</v>
      </c>
    </row>
    <row r="64" spans="2:11">
      <c r="F64" s="48">
        <v>63</v>
      </c>
      <c r="G64" s="48">
        <v>62</v>
      </c>
      <c r="H64" s="50">
        <f t="shared" si="3"/>
        <v>1450</v>
      </c>
      <c r="I64" s="50">
        <f t="shared" si="1"/>
        <v>440</v>
      </c>
      <c r="K64" s="48">
        <v>44</v>
      </c>
    </row>
    <row r="65" spans="6:11">
      <c r="F65" s="48">
        <v>64</v>
      </c>
      <c r="G65" s="48">
        <v>63</v>
      </c>
      <c r="H65" s="50">
        <f t="shared" si="3"/>
        <v>1475</v>
      </c>
      <c r="I65" s="50">
        <f t="shared" si="1"/>
        <v>450</v>
      </c>
      <c r="K65" s="48">
        <v>45</v>
      </c>
    </row>
    <row r="66" spans="6:11">
      <c r="F66" s="48">
        <v>65</v>
      </c>
      <c r="G66" s="48">
        <v>64</v>
      </c>
      <c r="H66" s="50">
        <f t="shared" si="3"/>
        <v>1500</v>
      </c>
      <c r="I66" s="50">
        <f t="shared" si="1"/>
        <v>460</v>
      </c>
      <c r="K66" s="48">
        <v>46</v>
      </c>
    </row>
    <row r="67" spans="6:11">
      <c r="F67" s="48">
        <v>66</v>
      </c>
      <c r="G67" s="48">
        <v>65</v>
      </c>
      <c r="H67" s="50">
        <f t="shared" si="3"/>
        <v>1525</v>
      </c>
      <c r="I67" s="50">
        <f t="shared" si="1"/>
        <v>470</v>
      </c>
      <c r="K67" s="48">
        <v>47</v>
      </c>
    </row>
    <row r="68" spans="6:11">
      <c r="F68" s="48">
        <v>67</v>
      </c>
      <c r="G68" s="48">
        <v>66</v>
      </c>
      <c r="H68" s="50">
        <f t="shared" si="3"/>
        <v>1550</v>
      </c>
      <c r="I68" s="50">
        <f t="shared" si="1"/>
        <v>480</v>
      </c>
      <c r="K68" s="48">
        <v>48</v>
      </c>
    </row>
    <row r="69" spans="6:11">
      <c r="F69" s="48">
        <v>68</v>
      </c>
      <c r="G69" s="48">
        <v>67</v>
      </c>
      <c r="H69" s="50">
        <f t="shared" si="3"/>
        <v>1575</v>
      </c>
      <c r="I69" s="50">
        <f t="shared" si="1"/>
        <v>490</v>
      </c>
      <c r="K69" s="48">
        <v>49</v>
      </c>
    </row>
    <row r="70" spans="6:11">
      <c r="F70" s="48">
        <v>69</v>
      </c>
      <c r="G70" s="48">
        <v>68</v>
      </c>
      <c r="H70" s="50">
        <f t="shared" si="3"/>
        <v>1600</v>
      </c>
      <c r="I70" s="50">
        <f t="shared" si="1"/>
        <v>500</v>
      </c>
      <c r="K70" s="48">
        <v>50</v>
      </c>
    </row>
    <row r="71" spans="6:11">
      <c r="F71" s="48">
        <v>70</v>
      </c>
      <c r="G71" s="48">
        <v>69</v>
      </c>
      <c r="H71" s="50">
        <f t="shared" ref="H71:H134" si="4">$H$5*K85/100</f>
        <v>1625</v>
      </c>
      <c r="I71" s="50">
        <f t="shared" ref="I71:I134" si="5">IF(I$5=0,1000*K71/100,$I$5*K71/100)</f>
        <v>510</v>
      </c>
      <c r="K71" s="48">
        <v>51</v>
      </c>
    </row>
    <row r="72" spans="6:11">
      <c r="F72" s="48">
        <v>71</v>
      </c>
      <c r="G72" s="48">
        <v>70</v>
      </c>
      <c r="H72" s="50">
        <f t="shared" si="4"/>
        <v>1650</v>
      </c>
      <c r="I72" s="50">
        <f t="shared" si="5"/>
        <v>520</v>
      </c>
      <c r="K72" s="48">
        <v>52</v>
      </c>
    </row>
    <row r="73" spans="6:11">
      <c r="F73" s="48">
        <v>72</v>
      </c>
      <c r="G73" s="48">
        <v>71</v>
      </c>
      <c r="H73" s="50">
        <f t="shared" si="4"/>
        <v>1675</v>
      </c>
      <c r="I73" s="50">
        <f t="shared" si="5"/>
        <v>530</v>
      </c>
      <c r="K73" s="48">
        <v>53</v>
      </c>
    </row>
    <row r="74" spans="6:11">
      <c r="F74" s="48">
        <v>73</v>
      </c>
      <c r="G74" s="48">
        <v>72</v>
      </c>
      <c r="H74" s="50">
        <f t="shared" si="4"/>
        <v>1700</v>
      </c>
      <c r="I74" s="50">
        <f t="shared" si="5"/>
        <v>540</v>
      </c>
      <c r="K74" s="48">
        <v>54</v>
      </c>
    </row>
    <row r="75" spans="6:11">
      <c r="F75" s="48">
        <v>74</v>
      </c>
      <c r="G75" s="48">
        <v>73</v>
      </c>
      <c r="H75" s="50">
        <f t="shared" si="4"/>
        <v>1725</v>
      </c>
      <c r="I75" s="50">
        <f t="shared" si="5"/>
        <v>550</v>
      </c>
      <c r="K75" s="48">
        <v>55</v>
      </c>
    </row>
    <row r="76" spans="6:11">
      <c r="F76" s="48">
        <v>75</v>
      </c>
      <c r="G76" s="48">
        <v>74</v>
      </c>
      <c r="H76" s="50">
        <f t="shared" si="4"/>
        <v>1750</v>
      </c>
      <c r="I76" s="50">
        <f t="shared" si="5"/>
        <v>560</v>
      </c>
      <c r="K76" s="48">
        <v>56</v>
      </c>
    </row>
    <row r="77" spans="6:11">
      <c r="F77" s="48">
        <v>76</v>
      </c>
      <c r="G77" s="48">
        <v>75</v>
      </c>
      <c r="H77" s="50">
        <f t="shared" si="4"/>
        <v>1775</v>
      </c>
      <c r="I77" s="50">
        <f t="shared" si="5"/>
        <v>570</v>
      </c>
      <c r="K77" s="48">
        <v>57</v>
      </c>
    </row>
    <row r="78" spans="6:11">
      <c r="F78" s="48">
        <v>77</v>
      </c>
      <c r="G78" s="48">
        <v>76</v>
      </c>
      <c r="H78" s="50">
        <f t="shared" si="4"/>
        <v>1800</v>
      </c>
      <c r="I78" s="50">
        <f t="shared" si="5"/>
        <v>580</v>
      </c>
      <c r="K78" s="48">
        <v>58</v>
      </c>
    </row>
    <row r="79" spans="6:11">
      <c r="F79" s="48">
        <v>78</v>
      </c>
      <c r="G79" s="48">
        <v>77</v>
      </c>
      <c r="H79" s="50">
        <f t="shared" si="4"/>
        <v>1825</v>
      </c>
      <c r="I79" s="50">
        <f t="shared" si="5"/>
        <v>590</v>
      </c>
      <c r="K79" s="48">
        <v>59</v>
      </c>
    </row>
    <row r="80" spans="6:11">
      <c r="F80" s="48">
        <v>79</v>
      </c>
      <c r="G80" s="48">
        <v>78</v>
      </c>
      <c r="H80" s="50">
        <f t="shared" si="4"/>
        <v>1850</v>
      </c>
      <c r="I80" s="50">
        <f t="shared" si="5"/>
        <v>600</v>
      </c>
      <c r="K80" s="48">
        <v>60</v>
      </c>
    </row>
    <row r="81" spans="6:11">
      <c r="F81" s="48">
        <v>80</v>
      </c>
      <c r="G81" s="48">
        <v>79</v>
      </c>
      <c r="H81" s="50">
        <f t="shared" si="4"/>
        <v>1875</v>
      </c>
      <c r="I81" s="50">
        <f t="shared" si="5"/>
        <v>610</v>
      </c>
      <c r="K81" s="48">
        <v>61</v>
      </c>
    </row>
    <row r="82" spans="6:11">
      <c r="F82" s="48">
        <v>81</v>
      </c>
      <c r="G82" s="48">
        <v>80</v>
      </c>
      <c r="H82" s="50">
        <f t="shared" si="4"/>
        <v>1900</v>
      </c>
      <c r="I82" s="50">
        <f t="shared" si="5"/>
        <v>620</v>
      </c>
      <c r="K82" s="48">
        <v>62</v>
      </c>
    </row>
    <row r="83" spans="6:11">
      <c r="F83" s="48">
        <v>82</v>
      </c>
      <c r="G83" s="48">
        <v>81</v>
      </c>
      <c r="H83" s="50">
        <f t="shared" si="4"/>
        <v>1925</v>
      </c>
      <c r="I83" s="50">
        <f t="shared" si="5"/>
        <v>630</v>
      </c>
      <c r="K83" s="48">
        <v>63</v>
      </c>
    </row>
    <row r="84" spans="6:11">
      <c r="F84" s="48">
        <v>83</v>
      </c>
      <c r="G84" s="48">
        <v>82</v>
      </c>
      <c r="H84" s="50">
        <f t="shared" si="4"/>
        <v>1950</v>
      </c>
      <c r="I84" s="50">
        <f t="shared" si="5"/>
        <v>640</v>
      </c>
      <c r="K84" s="48">
        <v>64</v>
      </c>
    </row>
    <row r="85" spans="6:11">
      <c r="F85" s="48">
        <v>84</v>
      </c>
      <c r="G85" s="48">
        <v>83</v>
      </c>
      <c r="H85" s="50">
        <f t="shared" si="4"/>
        <v>1975</v>
      </c>
      <c r="I85" s="50">
        <f t="shared" si="5"/>
        <v>650</v>
      </c>
      <c r="K85" s="48">
        <v>65</v>
      </c>
    </row>
    <row r="86" spans="6:11">
      <c r="F86" s="48">
        <v>85</v>
      </c>
      <c r="G86" s="48">
        <v>84</v>
      </c>
      <c r="H86" s="50">
        <f t="shared" si="4"/>
        <v>2000</v>
      </c>
      <c r="I86" s="50">
        <f t="shared" si="5"/>
        <v>660</v>
      </c>
      <c r="K86" s="48">
        <v>66</v>
      </c>
    </row>
    <row r="87" spans="6:11">
      <c r="F87" s="48">
        <v>86</v>
      </c>
      <c r="G87" s="48">
        <v>85</v>
      </c>
      <c r="H87" s="50">
        <f t="shared" si="4"/>
        <v>2025</v>
      </c>
      <c r="I87" s="50">
        <f t="shared" si="5"/>
        <v>670</v>
      </c>
      <c r="K87" s="48">
        <v>67</v>
      </c>
    </row>
    <row r="88" spans="6:11">
      <c r="F88" s="48">
        <v>87</v>
      </c>
      <c r="G88" s="48">
        <v>86</v>
      </c>
      <c r="H88" s="50">
        <f t="shared" si="4"/>
        <v>2050</v>
      </c>
      <c r="I88" s="50">
        <f t="shared" si="5"/>
        <v>680</v>
      </c>
      <c r="K88" s="48">
        <v>68</v>
      </c>
    </row>
    <row r="89" spans="6:11">
      <c r="F89" s="48">
        <v>88</v>
      </c>
      <c r="G89" s="48">
        <v>87</v>
      </c>
      <c r="H89" s="50">
        <f t="shared" si="4"/>
        <v>2075</v>
      </c>
      <c r="I89" s="50">
        <f t="shared" si="5"/>
        <v>690</v>
      </c>
      <c r="K89" s="48">
        <v>69</v>
      </c>
    </row>
    <row r="90" spans="6:11">
      <c r="F90" s="48">
        <v>89</v>
      </c>
      <c r="G90" s="48">
        <v>88</v>
      </c>
      <c r="H90" s="50">
        <f t="shared" si="4"/>
        <v>2100</v>
      </c>
      <c r="I90" s="50">
        <f t="shared" si="5"/>
        <v>700</v>
      </c>
      <c r="K90" s="48">
        <v>70</v>
      </c>
    </row>
    <row r="91" spans="6:11">
      <c r="F91" s="48">
        <v>90</v>
      </c>
      <c r="G91" s="48">
        <v>89</v>
      </c>
      <c r="H91" s="50">
        <f t="shared" si="4"/>
        <v>2125</v>
      </c>
      <c r="I91" s="50">
        <f t="shared" si="5"/>
        <v>710</v>
      </c>
      <c r="K91" s="48">
        <v>71</v>
      </c>
    </row>
    <row r="92" spans="6:11">
      <c r="F92" s="48">
        <v>91</v>
      </c>
      <c r="G92" s="48">
        <v>90</v>
      </c>
      <c r="H92" s="50">
        <f t="shared" si="4"/>
        <v>2150</v>
      </c>
      <c r="I92" s="50">
        <f t="shared" si="5"/>
        <v>720</v>
      </c>
      <c r="K92" s="48">
        <v>72</v>
      </c>
    </row>
    <row r="93" spans="6:11">
      <c r="F93" s="48">
        <v>92</v>
      </c>
      <c r="G93" s="48">
        <v>91</v>
      </c>
      <c r="H93" s="50">
        <f t="shared" si="4"/>
        <v>2175</v>
      </c>
      <c r="I93" s="50">
        <f t="shared" si="5"/>
        <v>730</v>
      </c>
      <c r="K93" s="48">
        <v>73</v>
      </c>
    </row>
    <row r="94" spans="6:11">
      <c r="F94" s="48">
        <v>93</v>
      </c>
      <c r="G94" s="48">
        <v>92</v>
      </c>
      <c r="H94" s="50">
        <f t="shared" si="4"/>
        <v>2200</v>
      </c>
      <c r="I94" s="50">
        <f t="shared" si="5"/>
        <v>740</v>
      </c>
      <c r="K94" s="48">
        <v>74</v>
      </c>
    </row>
    <row r="95" spans="6:11">
      <c r="F95" s="48">
        <v>94</v>
      </c>
      <c r="G95" s="48">
        <v>93</v>
      </c>
      <c r="H95" s="50">
        <f t="shared" si="4"/>
        <v>2225</v>
      </c>
      <c r="I95" s="50">
        <f t="shared" si="5"/>
        <v>750</v>
      </c>
      <c r="K95" s="48">
        <v>75</v>
      </c>
    </row>
    <row r="96" spans="6:11">
      <c r="F96" s="48">
        <v>95</v>
      </c>
      <c r="G96" s="48">
        <v>94</v>
      </c>
      <c r="H96" s="50">
        <f t="shared" si="4"/>
        <v>2250</v>
      </c>
      <c r="I96" s="50">
        <f t="shared" si="5"/>
        <v>760</v>
      </c>
      <c r="K96" s="48">
        <v>76</v>
      </c>
    </row>
    <row r="97" spans="6:11">
      <c r="F97" s="48">
        <v>96</v>
      </c>
      <c r="G97" s="48">
        <v>95</v>
      </c>
      <c r="H97" s="50">
        <f t="shared" si="4"/>
        <v>2275</v>
      </c>
      <c r="I97" s="50">
        <f t="shared" si="5"/>
        <v>770</v>
      </c>
      <c r="K97" s="48">
        <v>77</v>
      </c>
    </row>
    <row r="98" spans="6:11">
      <c r="F98" s="48">
        <v>97</v>
      </c>
      <c r="G98" s="48">
        <v>96</v>
      </c>
      <c r="H98" s="50">
        <f t="shared" si="4"/>
        <v>2300</v>
      </c>
      <c r="I98" s="50">
        <f t="shared" si="5"/>
        <v>780</v>
      </c>
      <c r="K98" s="48">
        <v>78</v>
      </c>
    </row>
    <row r="99" spans="6:11">
      <c r="F99" s="48">
        <v>98</v>
      </c>
      <c r="G99" s="48">
        <v>97</v>
      </c>
      <c r="H99" s="50">
        <f t="shared" si="4"/>
        <v>2325</v>
      </c>
      <c r="I99" s="50">
        <f t="shared" si="5"/>
        <v>790</v>
      </c>
      <c r="K99" s="48">
        <v>79</v>
      </c>
    </row>
    <row r="100" spans="6:11">
      <c r="F100" s="48">
        <v>99</v>
      </c>
      <c r="G100" s="48">
        <v>98</v>
      </c>
      <c r="H100" s="50">
        <f t="shared" si="4"/>
        <v>2350</v>
      </c>
      <c r="I100" s="50">
        <f t="shared" si="5"/>
        <v>800</v>
      </c>
      <c r="K100" s="48">
        <v>80</v>
      </c>
    </row>
    <row r="101" spans="6:11">
      <c r="F101" s="48">
        <v>100</v>
      </c>
      <c r="G101" s="48">
        <v>99</v>
      </c>
      <c r="H101" s="50">
        <f t="shared" si="4"/>
        <v>2375</v>
      </c>
      <c r="I101" s="50">
        <f t="shared" si="5"/>
        <v>810</v>
      </c>
      <c r="K101" s="48">
        <v>81</v>
      </c>
    </row>
    <row r="102" spans="6:11">
      <c r="G102" s="48">
        <v>100</v>
      </c>
      <c r="H102" s="50">
        <f t="shared" si="4"/>
        <v>2400</v>
      </c>
      <c r="I102" s="50">
        <f t="shared" si="5"/>
        <v>820</v>
      </c>
      <c r="K102" s="48">
        <v>82</v>
      </c>
    </row>
    <row r="103" spans="6:11">
      <c r="H103" s="50">
        <f t="shared" si="4"/>
        <v>2425</v>
      </c>
      <c r="I103" s="50">
        <f t="shared" si="5"/>
        <v>830</v>
      </c>
      <c r="K103" s="48">
        <v>83</v>
      </c>
    </row>
    <row r="104" spans="6:11">
      <c r="H104" s="50">
        <f t="shared" si="4"/>
        <v>2450</v>
      </c>
      <c r="I104" s="50">
        <f t="shared" si="5"/>
        <v>840</v>
      </c>
      <c r="K104" s="48">
        <v>84</v>
      </c>
    </row>
    <row r="105" spans="6:11">
      <c r="H105" s="50">
        <f t="shared" si="4"/>
        <v>2475</v>
      </c>
      <c r="I105" s="50">
        <f t="shared" si="5"/>
        <v>850</v>
      </c>
      <c r="K105" s="48">
        <v>85</v>
      </c>
    </row>
    <row r="106" spans="6:11">
      <c r="H106" s="50">
        <f t="shared" si="4"/>
        <v>2500</v>
      </c>
      <c r="I106" s="50">
        <f t="shared" si="5"/>
        <v>860</v>
      </c>
      <c r="K106" s="48">
        <v>86</v>
      </c>
    </row>
    <row r="107" spans="6:11">
      <c r="H107" s="50">
        <f t="shared" si="4"/>
        <v>2525</v>
      </c>
      <c r="I107" s="50">
        <f t="shared" si="5"/>
        <v>870</v>
      </c>
      <c r="K107" s="48">
        <v>87</v>
      </c>
    </row>
    <row r="108" spans="6:11">
      <c r="H108" s="50">
        <f t="shared" si="4"/>
        <v>2550</v>
      </c>
      <c r="I108" s="50">
        <f t="shared" si="5"/>
        <v>880</v>
      </c>
      <c r="K108" s="48">
        <v>88</v>
      </c>
    </row>
    <row r="109" spans="6:11">
      <c r="H109" s="50">
        <f t="shared" si="4"/>
        <v>2575</v>
      </c>
      <c r="I109" s="50">
        <f t="shared" si="5"/>
        <v>890</v>
      </c>
      <c r="K109" s="48">
        <v>89</v>
      </c>
    </row>
    <row r="110" spans="6:11">
      <c r="H110" s="50">
        <f t="shared" si="4"/>
        <v>2600</v>
      </c>
      <c r="I110" s="50">
        <f t="shared" si="5"/>
        <v>900</v>
      </c>
      <c r="K110" s="48">
        <v>90</v>
      </c>
    </row>
    <row r="111" spans="6:11">
      <c r="H111" s="50">
        <f t="shared" si="4"/>
        <v>2625</v>
      </c>
      <c r="I111" s="50">
        <f t="shared" si="5"/>
        <v>910</v>
      </c>
      <c r="K111" s="48">
        <v>91</v>
      </c>
    </row>
    <row r="112" spans="6:11">
      <c r="H112" s="50">
        <f t="shared" si="4"/>
        <v>2650</v>
      </c>
      <c r="I112" s="50">
        <f t="shared" si="5"/>
        <v>920</v>
      </c>
      <c r="K112" s="48">
        <v>92</v>
      </c>
    </row>
    <row r="113" spans="8:11">
      <c r="H113" s="50">
        <f t="shared" si="4"/>
        <v>2675</v>
      </c>
      <c r="I113" s="50">
        <f t="shared" si="5"/>
        <v>930</v>
      </c>
      <c r="K113" s="48">
        <v>93</v>
      </c>
    </row>
    <row r="114" spans="8:11">
      <c r="H114" s="50">
        <f t="shared" si="4"/>
        <v>2700</v>
      </c>
      <c r="I114" s="50">
        <f t="shared" si="5"/>
        <v>940</v>
      </c>
      <c r="K114" s="48">
        <v>94</v>
      </c>
    </row>
    <row r="115" spans="8:11">
      <c r="H115" s="50">
        <f t="shared" si="4"/>
        <v>2725</v>
      </c>
      <c r="I115" s="50">
        <f t="shared" si="5"/>
        <v>950</v>
      </c>
      <c r="K115" s="48">
        <v>95</v>
      </c>
    </row>
    <row r="116" spans="8:11">
      <c r="H116" s="50">
        <f t="shared" si="4"/>
        <v>2750</v>
      </c>
      <c r="I116" s="50">
        <f t="shared" si="5"/>
        <v>960</v>
      </c>
      <c r="K116" s="48">
        <v>96</v>
      </c>
    </row>
    <row r="117" spans="8:11">
      <c r="H117" s="50">
        <f t="shared" si="4"/>
        <v>2775</v>
      </c>
      <c r="I117" s="50">
        <f t="shared" si="5"/>
        <v>970</v>
      </c>
      <c r="K117" s="48">
        <v>97</v>
      </c>
    </row>
    <row r="118" spans="8:11">
      <c r="H118" s="50">
        <f t="shared" si="4"/>
        <v>2800</v>
      </c>
      <c r="I118" s="50">
        <f t="shared" si="5"/>
        <v>980</v>
      </c>
      <c r="K118" s="48">
        <v>98</v>
      </c>
    </row>
    <row r="119" spans="8:11">
      <c r="H119" s="50">
        <f t="shared" si="4"/>
        <v>2825</v>
      </c>
      <c r="I119" s="50">
        <f t="shared" si="5"/>
        <v>990</v>
      </c>
      <c r="K119" s="48">
        <v>99</v>
      </c>
    </row>
    <row r="120" spans="8:11">
      <c r="H120" s="50">
        <f t="shared" si="4"/>
        <v>2850</v>
      </c>
      <c r="I120" s="50">
        <f t="shared" si="5"/>
        <v>1000</v>
      </c>
      <c r="K120" s="48">
        <v>100</v>
      </c>
    </row>
    <row r="121" spans="8:11">
      <c r="H121" s="50">
        <f t="shared" si="4"/>
        <v>2875</v>
      </c>
      <c r="I121" s="50">
        <f t="shared" si="5"/>
        <v>1010</v>
      </c>
      <c r="K121" s="48">
        <v>101</v>
      </c>
    </row>
    <row r="122" spans="8:11">
      <c r="H122" s="50">
        <f t="shared" si="4"/>
        <v>2900</v>
      </c>
      <c r="I122" s="50">
        <f t="shared" si="5"/>
        <v>1020</v>
      </c>
      <c r="K122" s="48">
        <v>102</v>
      </c>
    </row>
    <row r="123" spans="8:11">
      <c r="H123" s="50">
        <f t="shared" si="4"/>
        <v>2925</v>
      </c>
      <c r="I123" s="50">
        <f t="shared" si="5"/>
        <v>1030</v>
      </c>
      <c r="K123" s="48">
        <v>103</v>
      </c>
    </row>
    <row r="124" spans="8:11">
      <c r="H124" s="50">
        <f t="shared" si="4"/>
        <v>2950</v>
      </c>
      <c r="I124" s="50">
        <f t="shared" si="5"/>
        <v>1040</v>
      </c>
      <c r="K124" s="48">
        <v>104</v>
      </c>
    </row>
    <row r="125" spans="8:11">
      <c r="H125" s="50">
        <f t="shared" si="4"/>
        <v>2975</v>
      </c>
      <c r="I125" s="50">
        <f t="shared" si="5"/>
        <v>1050</v>
      </c>
      <c r="K125" s="48">
        <v>105</v>
      </c>
    </row>
    <row r="126" spans="8:11">
      <c r="H126" s="50">
        <f t="shared" si="4"/>
        <v>3000</v>
      </c>
      <c r="I126" s="50">
        <f t="shared" si="5"/>
        <v>1060</v>
      </c>
      <c r="K126" s="48">
        <v>106</v>
      </c>
    </row>
    <row r="127" spans="8:11">
      <c r="H127" s="50">
        <f t="shared" si="4"/>
        <v>3025</v>
      </c>
      <c r="I127" s="50">
        <f t="shared" si="5"/>
        <v>1070</v>
      </c>
      <c r="K127" s="48">
        <v>107</v>
      </c>
    </row>
    <row r="128" spans="8:11">
      <c r="H128" s="50">
        <f t="shared" si="4"/>
        <v>3050</v>
      </c>
      <c r="I128" s="50">
        <f t="shared" si="5"/>
        <v>1080</v>
      </c>
      <c r="K128" s="48">
        <v>108</v>
      </c>
    </row>
    <row r="129" spans="8:11">
      <c r="H129" s="50">
        <f t="shared" si="4"/>
        <v>3075</v>
      </c>
      <c r="I129" s="50">
        <f t="shared" si="5"/>
        <v>1090</v>
      </c>
      <c r="K129" s="48">
        <v>109</v>
      </c>
    </row>
    <row r="130" spans="8:11">
      <c r="H130" s="50">
        <f t="shared" si="4"/>
        <v>3100</v>
      </c>
      <c r="I130" s="50">
        <f t="shared" si="5"/>
        <v>1100</v>
      </c>
      <c r="K130" s="48">
        <v>110</v>
      </c>
    </row>
    <row r="131" spans="8:11">
      <c r="H131" s="50">
        <f t="shared" si="4"/>
        <v>3125</v>
      </c>
      <c r="I131" s="50">
        <f t="shared" si="5"/>
        <v>1110</v>
      </c>
      <c r="K131" s="48">
        <v>111</v>
      </c>
    </row>
    <row r="132" spans="8:11">
      <c r="H132" s="50">
        <f t="shared" si="4"/>
        <v>3150</v>
      </c>
      <c r="I132" s="50">
        <f t="shared" si="5"/>
        <v>1120</v>
      </c>
      <c r="K132" s="48">
        <v>112</v>
      </c>
    </row>
    <row r="133" spans="8:11">
      <c r="H133" s="50">
        <f t="shared" si="4"/>
        <v>3175</v>
      </c>
      <c r="I133" s="50">
        <f t="shared" si="5"/>
        <v>1130</v>
      </c>
      <c r="K133" s="48">
        <v>113</v>
      </c>
    </row>
    <row r="134" spans="8:11">
      <c r="H134" s="50">
        <f t="shared" si="4"/>
        <v>3200</v>
      </c>
      <c r="I134" s="50">
        <f t="shared" si="5"/>
        <v>1140</v>
      </c>
      <c r="K134" s="48">
        <v>114</v>
      </c>
    </row>
    <row r="135" spans="8:11">
      <c r="H135" s="50">
        <f t="shared" ref="H135:H198" si="6">$H$5*K149/100</f>
        <v>3225</v>
      </c>
      <c r="I135" s="50">
        <f t="shared" ref="I135:I198" si="7">IF(I$5=0,1000*K135/100,$I$5*K135/100)</f>
        <v>1150</v>
      </c>
      <c r="K135" s="48">
        <v>115</v>
      </c>
    </row>
    <row r="136" spans="8:11">
      <c r="H136" s="50">
        <f t="shared" si="6"/>
        <v>3250</v>
      </c>
      <c r="I136" s="50">
        <f t="shared" si="7"/>
        <v>1160</v>
      </c>
      <c r="K136" s="48">
        <v>116</v>
      </c>
    </row>
    <row r="137" spans="8:11">
      <c r="H137" s="50">
        <f t="shared" si="6"/>
        <v>3275</v>
      </c>
      <c r="I137" s="50">
        <f t="shared" si="7"/>
        <v>1170</v>
      </c>
      <c r="K137" s="48">
        <v>117</v>
      </c>
    </row>
    <row r="138" spans="8:11">
      <c r="H138" s="50">
        <f t="shared" si="6"/>
        <v>3300</v>
      </c>
      <c r="I138" s="50">
        <f t="shared" si="7"/>
        <v>1180</v>
      </c>
      <c r="K138" s="48">
        <v>118</v>
      </c>
    </row>
    <row r="139" spans="8:11">
      <c r="H139" s="50">
        <f t="shared" si="6"/>
        <v>3325</v>
      </c>
      <c r="I139" s="50">
        <f t="shared" si="7"/>
        <v>1190</v>
      </c>
      <c r="K139" s="48">
        <v>119</v>
      </c>
    </row>
    <row r="140" spans="8:11">
      <c r="H140" s="50">
        <f t="shared" si="6"/>
        <v>3350</v>
      </c>
      <c r="I140" s="50">
        <f t="shared" si="7"/>
        <v>1200</v>
      </c>
      <c r="K140" s="48">
        <v>120</v>
      </c>
    </row>
    <row r="141" spans="8:11">
      <c r="H141" s="50">
        <f t="shared" si="6"/>
        <v>3375</v>
      </c>
      <c r="I141" s="50">
        <f t="shared" si="7"/>
        <v>1210</v>
      </c>
      <c r="K141" s="48">
        <v>121</v>
      </c>
    </row>
    <row r="142" spans="8:11">
      <c r="H142" s="50">
        <f t="shared" si="6"/>
        <v>3400</v>
      </c>
      <c r="I142" s="50">
        <f t="shared" si="7"/>
        <v>1220</v>
      </c>
      <c r="K142" s="48">
        <v>122</v>
      </c>
    </row>
    <row r="143" spans="8:11">
      <c r="H143" s="50">
        <f t="shared" si="6"/>
        <v>3425</v>
      </c>
      <c r="I143" s="50">
        <f t="shared" si="7"/>
        <v>1230</v>
      </c>
      <c r="K143" s="48">
        <v>123</v>
      </c>
    </row>
    <row r="144" spans="8:11">
      <c r="H144" s="50">
        <f t="shared" si="6"/>
        <v>3450</v>
      </c>
      <c r="I144" s="50">
        <f t="shared" si="7"/>
        <v>1240</v>
      </c>
      <c r="K144" s="48">
        <v>124</v>
      </c>
    </row>
    <row r="145" spans="8:11">
      <c r="H145" s="50">
        <f t="shared" si="6"/>
        <v>3475</v>
      </c>
      <c r="I145" s="50">
        <f t="shared" si="7"/>
        <v>1250</v>
      </c>
      <c r="K145" s="48">
        <v>125</v>
      </c>
    </row>
    <row r="146" spans="8:11">
      <c r="H146" s="50">
        <f t="shared" si="6"/>
        <v>3500</v>
      </c>
      <c r="I146" s="50">
        <f t="shared" si="7"/>
        <v>1260</v>
      </c>
      <c r="K146" s="48">
        <v>126</v>
      </c>
    </row>
    <row r="147" spans="8:11">
      <c r="H147" s="50">
        <f t="shared" si="6"/>
        <v>3525</v>
      </c>
      <c r="I147" s="50">
        <f t="shared" si="7"/>
        <v>1270</v>
      </c>
      <c r="K147" s="48">
        <v>127</v>
      </c>
    </row>
    <row r="148" spans="8:11">
      <c r="H148" s="50">
        <f t="shared" si="6"/>
        <v>3550</v>
      </c>
      <c r="I148" s="50">
        <f t="shared" si="7"/>
        <v>1280</v>
      </c>
      <c r="K148" s="48">
        <v>128</v>
      </c>
    </row>
    <row r="149" spans="8:11">
      <c r="H149" s="50">
        <f t="shared" si="6"/>
        <v>3575</v>
      </c>
      <c r="I149" s="50">
        <f t="shared" si="7"/>
        <v>1290</v>
      </c>
      <c r="K149" s="48">
        <v>129</v>
      </c>
    </row>
    <row r="150" spans="8:11">
      <c r="H150" s="50">
        <f t="shared" si="6"/>
        <v>3600</v>
      </c>
      <c r="I150" s="50">
        <f t="shared" si="7"/>
        <v>1300</v>
      </c>
      <c r="K150" s="48">
        <v>130</v>
      </c>
    </row>
    <row r="151" spans="8:11">
      <c r="H151" s="50">
        <f t="shared" si="6"/>
        <v>3625</v>
      </c>
      <c r="I151" s="50">
        <f t="shared" si="7"/>
        <v>1310</v>
      </c>
      <c r="K151" s="48">
        <v>131</v>
      </c>
    </row>
    <row r="152" spans="8:11">
      <c r="H152" s="50">
        <f t="shared" si="6"/>
        <v>3650</v>
      </c>
      <c r="I152" s="50">
        <f t="shared" si="7"/>
        <v>1320</v>
      </c>
      <c r="K152" s="48">
        <v>132</v>
      </c>
    </row>
    <row r="153" spans="8:11">
      <c r="H153" s="50">
        <f t="shared" si="6"/>
        <v>3675</v>
      </c>
      <c r="I153" s="50">
        <f t="shared" si="7"/>
        <v>1330</v>
      </c>
      <c r="K153" s="48">
        <v>133</v>
      </c>
    </row>
    <row r="154" spans="8:11">
      <c r="H154" s="50">
        <f t="shared" si="6"/>
        <v>3700</v>
      </c>
      <c r="I154" s="50">
        <f t="shared" si="7"/>
        <v>1340</v>
      </c>
      <c r="K154" s="48">
        <v>134</v>
      </c>
    </row>
    <row r="155" spans="8:11">
      <c r="H155" s="50">
        <f t="shared" si="6"/>
        <v>3725</v>
      </c>
      <c r="I155" s="50">
        <f t="shared" si="7"/>
        <v>1350</v>
      </c>
      <c r="K155" s="48">
        <v>135</v>
      </c>
    </row>
    <row r="156" spans="8:11">
      <c r="H156" s="50">
        <f t="shared" si="6"/>
        <v>3750</v>
      </c>
      <c r="I156" s="50">
        <f t="shared" si="7"/>
        <v>1360</v>
      </c>
      <c r="K156" s="48">
        <v>136</v>
      </c>
    </row>
    <row r="157" spans="8:11">
      <c r="H157" s="50">
        <f t="shared" si="6"/>
        <v>3775</v>
      </c>
      <c r="I157" s="50">
        <f t="shared" si="7"/>
        <v>1370</v>
      </c>
      <c r="K157" s="48">
        <v>137</v>
      </c>
    </row>
    <row r="158" spans="8:11">
      <c r="H158" s="50">
        <f t="shared" si="6"/>
        <v>3800</v>
      </c>
      <c r="I158" s="50">
        <f t="shared" si="7"/>
        <v>1380</v>
      </c>
      <c r="K158" s="48">
        <v>138</v>
      </c>
    </row>
    <row r="159" spans="8:11">
      <c r="H159" s="50">
        <f t="shared" si="6"/>
        <v>3825</v>
      </c>
      <c r="I159" s="50">
        <f t="shared" si="7"/>
        <v>1390</v>
      </c>
      <c r="K159" s="48">
        <v>139</v>
      </c>
    </row>
    <row r="160" spans="8:11">
      <c r="H160" s="50">
        <f t="shared" si="6"/>
        <v>3850</v>
      </c>
      <c r="I160" s="50">
        <f t="shared" si="7"/>
        <v>1400</v>
      </c>
      <c r="K160" s="48">
        <v>140</v>
      </c>
    </row>
    <row r="161" spans="8:11">
      <c r="H161" s="50">
        <f t="shared" si="6"/>
        <v>3875</v>
      </c>
      <c r="I161" s="50">
        <f t="shared" si="7"/>
        <v>1410</v>
      </c>
      <c r="K161" s="48">
        <v>141</v>
      </c>
    </row>
    <row r="162" spans="8:11">
      <c r="H162" s="50">
        <f t="shared" si="6"/>
        <v>3900</v>
      </c>
      <c r="I162" s="50">
        <f t="shared" si="7"/>
        <v>1420</v>
      </c>
      <c r="K162" s="48">
        <v>142</v>
      </c>
    </row>
    <row r="163" spans="8:11">
      <c r="H163" s="50">
        <f t="shared" si="6"/>
        <v>3925</v>
      </c>
      <c r="I163" s="50">
        <f t="shared" si="7"/>
        <v>1430</v>
      </c>
      <c r="K163" s="48">
        <v>143</v>
      </c>
    </row>
    <row r="164" spans="8:11">
      <c r="H164" s="50">
        <f t="shared" si="6"/>
        <v>3950</v>
      </c>
      <c r="I164" s="50">
        <f t="shared" si="7"/>
        <v>1440</v>
      </c>
      <c r="K164" s="48">
        <v>144</v>
      </c>
    </row>
    <row r="165" spans="8:11">
      <c r="H165" s="50">
        <f t="shared" si="6"/>
        <v>3975</v>
      </c>
      <c r="I165" s="50">
        <f t="shared" si="7"/>
        <v>1450</v>
      </c>
      <c r="K165" s="48">
        <v>145</v>
      </c>
    </row>
    <row r="166" spans="8:11">
      <c r="H166" s="50">
        <f t="shared" si="6"/>
        <v>4000</v>
      </c>
      <c r="I166" s="50">
        <f t="shared" si="7"/>
        <v>1460</v>
      </c>
      <c r="K166" s="48">
        <v>146</v>
      </c>
    </row>
    <row r="167" spans="8:11">
      <c r="H167" s="50">
        <f t="shared" si="6"/>
        <v>4025</v>
      </c>
      <c r="I167" s="50">
        <f t="shared" si="7"/>
        <v>1470</v>
      </c>
      <c r="K167" s="48">
        <v>147</v>
      </c>
    </row>
    <row r="168" spans="8:11">
      <c r="H168" s="50">
        <f t="shared" si="6"/>
        <v>4050</v>
      </c>
      <c r="I168" s="50">
        <f t="shared" si="7"/>
        <v>1480</v>
      </c>
      <c r="K168" s="48">
        <v>148</v>
      </c>
    </row>
    <row r="169" spans="8:11">
      <c r="H169" s="50">
        <f t="shared" si="6"/>
        <v>4075</v>
      </c>
      <c r="I169" s="50">
        <f t="shared" si="7"/>
        <v>1490</v>
      </c>
      <c r="K169" s="48">
        <v>149</v>
      </c>
    </row>
    <row r="170" spans="8:11">
      <c r="H170" s="50">
        <f t="shared" si="6"/>
        <v>4100</v>
      </c>
      <c r="I170" s="50">
        <f t="shared" si="7"/>
        <v>1500</v>
      </c>
      <c r="K170" s="48">
        <v>150</v>
      </c>
    </row>
    <row r="171" spans="8:11">
      <c r="H171" s="50">
        <f t="shared" si="6"/>
        <v>4125</v>
      </c>
      <c r="I171" s="50">
        <f t="shared" si="7"/>
        <v>1510</v>
      </c>
      <c r="K171" s="48">
        <v>151</v>
      </c>
    </row>
    <row r="172" spans="8:11">
      <c r="H172" s="50">
        <f t="shared" si="6"/>
        <v>4150</v>
      </c>
      <c r="I172" s="50">
        <f t="shared" si="7"/>
        <v>1520</v>
      </c>
      <c r="K172" s="48">
        <v>152</v>
      </c>
    </row>
    <row r="173" spans="8:11">
      <c r="H173" s="50">
        <f t="shared" si="6"/>
        <v>4175</v>
      </c>
      <c r="I173" s="50">
        <f t="shared" si="7"/>
        <v>1530</v>
      </c>
      <c r="K173" s="48">
        <v>153</v>
      </c>
    </row>
    <row r="174" spans="8:11">
      <c r="H174" s="50">
        <f t="shared" si="6"/>
        <v>4200</v>
      </c>
      <c r="I174" s="50">
        <f t="shared" si="7"/>
        <v>1540</v>
      </c>
      <c r="K174" s="48">
        <v>154</v>
      </c>
    </row>
    <row r="175" spans="8:11">
      <c r="H175" s="50">
        <f t="shared" si="6"/>
        <v>4225</v>
      </c>
      <c r="I175" s="50">
        <f t="shared" si="7"/>
        <v>1550</v>
      </c>
      <c r="K175" s="48">
        <v>155</v>
      </c>
    </row>
    <row r="176" spans="8:11">
      <c r="H176" s="50">
        <f t="shared" si="6"/>
        <v>4250</v>
      </c>
      <c r="I176" s="50">
        <f t="shared" si="7"/>
        <v>1560</v>
      </c>
      <c r="K176" s="48">
        <v>156</v>
      </c>
    </row>
    <row r="177" spans="8:11">
      <c r="H177" s="50">
        <f t="shared" si="6"/>
        <v>4275</v>
      </c>
      <c r="I177" s="50">
        <f t="shared" si="7"/>
        <v>1570</v>
      </c>
      <c r="K177" s="48">
        <v>157</v>
      </c>
    </row>
    <row r="178" spans="8:11">
      <c r="H178" s="50">
        <f t="shared" si="6"/>
        <v>4300</v>
      </c>
      <c r="I178" s="50">
        <f t="shared" si="7"/>
        <v>1580</v>
      </c>
      <c r="K178" s="48">
        <v>158</v>
      </c>
    </row>
    <row r="179" spans="8:11">
      <c r="H179" s="50">
        <f t="shared" si="6"/>
        <v>4325</v>
      </c>
      <c r="I179" s="50">
        <f t="shared" si="7"/>
        <v>1590</v>
      </c>
      <c r="K179" s="48">
        <v>159</v>
      </c>
    </row>
    <row r="180" spans="8:11">
      <c r="H180" s="50">
        <f t="shared" si="6"/>
        <v>4350</v>
      </c>
      <c r="I180" s="50">
        <f t="shared" si="7"/>
        <v>1600</v>
      </c>
      <c r="K180" s="48">
        <v>160</v>
      </c>
    </row>
    <row r="181" spans="8:11">
      <c r="H181" s="50">
        <f t="shared" si="6"/>
        <v>4375</v>
      </c>
      <c r="I181" s="50">
        <f t="shared" si="7"/>
        <v>1610</v>
      </c>
      <c r="K181" s="48">
        <v>161</v>
      </c>
    </row>
    <row r="182" spans="8:11">
      <c r="H182" s="50">
        <f t="shared" si="6"/>
        <v>4400</v>
      </c>
      <c r="I182" s="50">
        <f t="shared" si="7"/>
        <v>1620</v>
      </c>
      <c r="K182" s="48">
        <v>162</v>
      </c>
    </row>
    <row r="183" spans="8:11">
      <c r="H183" s="50">
        <f t="shared" si="6"/>
        <v>4425</v>
      </c>
      <c r="I183" s="50">
        <f t="shared" si="7"/>
        <v>1630</v>
      </c>
      <c r="K183" s="48">
        <v>163</v>
      </c>
    </row>
    <row r="184" spans="8:11">
      <c r="H184" s="50">
        <f t="shared" si="6"/>
        <v>4450</v>
      </c>
      <c r="I184" s="50">
        <f t="shared" si="7"/>
        <v>1640</v>
      </c>
      <c r="K184" s="48">
        <v>164</v>
      </c>
    </row>
    <row r="185" spans="8:11">
      <c r="H185" s="50">
        <f t="shared" si="6"/>
        <v>4475</v>
      </c>
      <c r="I185" s="50">
        <f t="shared" si="7"/>
        <v>1650</v>
      </c>
      <c r="K185" s="48">
        <v>165</v>
      </c>
    </row>
    <row r="186" spans="8:11">
      <c r="H186" s="50">
        <f t="shared" si="6"/>
        <v>4500</v>
      </c>
      <c r="I186" s="50">
        <f t="shared" si="7"/>
        <v>1660</v>
      </c>
      <c r="K186" s="48">
        <v>166</v>
      </c>
    </row>
    <row r="187" spans="8:11">
      <c r="H187" s="50">
        <f t="shared" si="6"/>
        <v>4525</v>
      </c>
      <c r="I187" s="50">
        <f t="shared" si="7"/>
        <v>1670</v>
      </c>
      <c r="K187" s="48">
        <v>167</v>
      </c>
    </row>
    <row r="188" spans="8:11">
      <c r="H188" s="50">
        <f t="shared" si="6"/>
        <v>4550</v>
      </c>
      <c r="I188" s="50">
        <f t="shared" si="7"/>
        <v>1680</v>
      </c>
      <c r="K188" s="48">
        <v>168</v>
      </c>
    </row>
    <row r="189" spans="8:11">
      <c r="H189" s="50">
        <f t="shared" si="6"/>
        <v>4575</v>
      </c>
      <c r="I189" s="50">
        <f t="shared" si="7"/>
        <v>1690</v>
      </c>
      <c r="K189" s="48">
        <v>169</v>
      </c>
    </row>
    <row r="190" spans="8:11">
      <c r="H190" s="50">
        <f t="shared" si="6"/>
        <v>4600</v>
      </c>
      <c r="I190" s="50">
        <f t="shared" si="7"/>
        <v>1700</v>
      </c>
      <c r="K190" s="48">
        <v>170</v>
      </c>
    </row>
    <row r="191" spans="8:11">
      <c r="H191" s="50">
        <f t="shared" si="6"/>
        <v>4625</v>
      </c>
      <c r="I191" s="50">
        <f t="shared" si="7"/>
        <v>1710</v>
      </c>
      <c r="K191" s="48">
        <v>171</v>
      </c>
    </row>
    <row r="192" spans="8:11">
      <c r="H192" s="50">
        <f t="shared" si="6"/>
        <v>4650</v>
      </c>
      <c r="I192" s="50">
        <f t="shared" si="7"/>
        <v>1720</v>
      </c>
      <c r="K192" s="48">
        <v>172</v>
      </c>
    </row>
    <row r="193" spans="8:11">
      <c r="H193" s="50">
        <f t="shared" si="6"/>
        <v>4675</v>
      </c>
      <c r="I193" s="50">
        <f t="shared" si="7"/>
        <v>1730</v>
      </c>
      <c r="K193" s="48">
        <v>173</v>
      </c>
    </row>
    <row r="194" spans="8:11">
      <c r="H194" s="50">
        <f t="shared" si="6"/>
        <v>4700</v>
      </c>
      <c r="I194" s="50">
        <f t="shared" si="7"/>
        <v>1740</v>
      </c>
      <c r="K194" s="48">
        <v>174</v>
      </c>
    </row>
    <row r="195" spans="8:11">
      <c r="H195" s="50">
        <f t="shared" si="6"/>
        <v>4725</v>
      </c>
      <c r="I195" s="50">
        <f t="shared" si="7"/>
        <v>1750</v>
      </c>
      <c r="K195" s="48">
        <v>175</v>
      </c>
    </row>
    <row r="196" spans="8:11">
      <c r="H196" s="50">
        <f t="shared" si="6"/>
        <v>4750</v>
      </c>
      <c r="I196" s="50">
        <f t="shared" si="7"/>
        <v>1760</v>
      </c>
      <c r="K196" s="48">
        <v>176</v>
      </c>
    </row>
    <row r="197" spans="8:11">
      <c r="H197" s="50">
        <f t="shared" si="6"/>
        <v>4775</v>
      </c>
      <c r="I197" s="50">
        <f t="shared" si="7"/>
        <v>1770</v>
      </c>
      <c r="K197" s="48">
        <v>177</v>
      </c>
    </row>
    <row r="198" spans="8:11">
      <c r="H198" s="50">
        <f t="shared" si="6"/>
        <v>4800</v>
      </c>
      <c r="I198" s="50">
        <f t="shared" si="7"/>
        <v>1780</v>
      </c>
      <c r="K198" s="48">
        <v>178</v>
      </c>
    </row>
    <row r="199" spans="8:11">
      <c r="H199" s="50">
        <f t="shared" ref="H199:H208" si="8">$H$5*K213/100</f>
        <v>4825</v>
      </c>
      <c r="I199" s="50">
        <f t="shared" ref="I199:I250" si="9">IF(I$5=0,1000*K199/100,$I$5*K199/100)</f>
        <v>1790</v>
      </c>
      <c r="K199" s="48">
        <v>179</v>
      </c>
    </row>
    <row r="200" spans="8:11">
      <c r="H200" s="50">
        <f t="shared" si="8"/>
        <v>4850</v>
      </c>
      <c r="I200" s="50">
        <f t="shared" si="9"/>
        <v>1800</v>
      </c>
      <c r="K200" s="48">
        <v>180</v>
      </c>
    </row>
    <row r="201" spans="8:11">
      <c r="H201" s="50">
        <f t="shared" si="8"/>
        <v>4875</v>
      </c>
      <c r="I201" s="50">
        <f t="shared" si="9"/>
        <v>1810</v>
      </c>
      <c r="K201" s="48">
        <v>181</v>
      </c>
    </row>
    <row r="202" spans="8:11">
      <c r="H202" s="50">
        <f t="shared" si="8"/>
        <v>4900</v>
      </c>
      <c r="I202" s="50">
        <f t="shared" si="9"/>
        <v>1820</v>
      </c>
      <c r="K202" s="48">
        <v>182</v>
      </c>
    </row>
    <row r="203" spans="8:11">
      <c r="H203" s="50">
        <f t="shared" si="8"/>
        <v>4925</v>
      </c>
      <c r="I203" s="50">
        <f t="shared" si="9"/>
        <v>1830</v>
      </c>
      <c r="K203" s="48">
        <v>183</v>
      </c>
    </row>
    <row r="204" spans="8:11">
      <c r="H204" s="50">
        <f t="shared" si="8"/>
        <v>4950</v>
      </c>
      <c r="I204" s="50">
        <f t="shared" si="9"/>
        <v>1840</v>
      </c>
      <c r="K204" s="48">
        <v>184</v>
      </c>
    </row>
    <row r="205" spans="8:11">
      <c r="H205" s="50">
        <f t="shared" si="8"/>
        <v>4975</v>
      </c>
      <c r="I205" s="50">
        <f t="shared" si="9"/>
        <v>1850</v>
      </c>
      <c r="K205" s="48">
        <v>185</v>
      </c>
    </row>
    <row r="206" spans="8:11">
      <c r="H206" s="50">
        <f t="shared" si="8"/>
        <v>5000</v>
      </c>
      <c r="I206" s="50">
        <f t="shared" si="9"/>
        <v>1860</v>
      </c>
      <c r="K206" s="48">
        <v>186</v>
      </c>
    </row>
    <row r="207" spans="8:11">
      <c r="H207" s="50">
        <f t="shared" si="8"/>
        <v>5250</v>
      </c>
      <c r="I207" s="50">
        <f t="shared" si="9"/>
        <v>1870</v>
      </c>
      <c r="K207" s="48">
        <v>187</v>
      </c>
    </row>
    <row r="208" spans="8:11">
      <c r="H208" s="50">
        <f t="shared" si="8"/>
        <v>5500</v>
      </c>
      <c r="I208" s="50">
        <f t="shared" si="9"/>
        <v>1880</v>
      </c>
      <c r="K208" s="48">
        <v>188</v>
      </c>
    </row>
    <row r="209" spans="8:11">
      <c r="H209" s="50">
        <f t="shared" ref="H209:H236" si="10">$H$5*K223/100</f>
        <v>5750</v>
      </c>
      <c r="I209" s="50">
        <f t="shared" si="9"/>
        <v>1890</v>
      </c>
      <c r="K209" s="48">
        <v>189</v>
      </c>
    </row>
    <row r="210" spans="8:11">
      <c r="H210" s="50">
        <f t="shared" si="10"/>
        <v>6000</v>
      </c>
      <c r="I210" s="50">
        <f t="shared" si="9"/>
        <v>1900</v>
      </c>
      <c r="K210" s="48">
        <v>190</v>
      </c>
    </row>
    <row r="211" spans="8:11">
      <c r="H211" s="50">
        <f t="shared" si="10"/>
        <v>6250</v>
      </c>
      <c r="I211" s="50">
        <f t="shared" si="9"/>
        <v>1910</v>
      </c>
      <c r="K211" s="48">
        <v>191</v>
      </c>
    </row>
    <row r="212" spans="8:11">
      <c r="H212" s="50">
        <f t="shared" si="10"/>
        <v>6500</v>
      </c>
      <c r="I212" s="50">
        <f t="shared" si="9"/>
        <v>1920</v>
      </c>
      <c r="K212" s="48">
        <v>192</v>
      </c>
    </row>
    <row r="213" spans="8:11">
      <c r="H213" s="50">
        <f t="shared" si="10"/>
        <v>6750</v>
      </c>
      <c r="I213" s="50">
        <f t="shared" si="9"/>
        <v>1930</v>
      </c>
      <c r="K213" s="48">
        <v>193</v>
      </c>
    </row>
    <row r="214" spans="8:11">
      <c r="H214" s="50">
        <f t="shared" si="10"/>
        <v>7000</v>
      </c>
      <c r="I214" s="50">
        <f t="shared" si="9"/>
        <v>1940</v>
      </c>
      <c r="K214" s="48">
        <v>194</v>
      </c>
    </row>
    <row r="215" spans="8:11">
      <c r="H215" s="50">
        <f t="shared" si="10"/>
        <v>7250</v>
      </c>
      <c r="I215" s="50">
        <f t="shared" si="9"/>
        <v>1950</v>
      </c>
      <c r="K215" s="48">
        <v>195</v>
      </c>
    </row>
    <row r="216" spans="8:11">
      <c r="H216" s="50">
        <f t="shared" si="10"/>
        <v>7500</v>
      </c>
      <c r="I216" s="50">
        <f t="shared" si="9"/>
        <v>1960</v>
      </c>
      <c r="K216" s="48">
        <v>196</v>
      </c>
    </row>
    <row r="217" spans="8:11">
      <c r="H217" s="50">
        <f t="shared" si="10"/>
        <v>7750</v>
      </c>
      <c r="I217" s="50">
        <f t="shared" si="9"/>
        <v>1970</v>
      </c>
      <c r="K217" s="48">
        <v>197</v>
      </c>
    </row>
    <row r="218" spans="8:11">
      <c r="H218" s="50">
        <f t="shared" si="10"/>
        <v>8000</v>
      </c>
      <c r="I218" s="50">
        <f t="shared" si="9"/>
        <v>1980</v>
      </c>
      <c r="K218" s="48">
        <v>198</v>
      </c>
    </row>
    <row r="219" spans="8:11">
      <c r="H219" s="50">
        <f t="shared" si="10"/>
        <v>8250</v>
      </c>
      <c r="I219" s="50">
        <f t="shared" si="9"/>
        <v>1990</v>
      </c>
      <c r="K219" s="48">
        <v>199</v>
      </c>
    </row>
    <row r="220" spans="8:11">
      <c r="H220" s="50">
        <f t="shared" si="10"/>
        <v>8500</v>
      </c>
      <c r="I220" s="50">
        <f t="shared" si="9"/>
        <v>2000</v>
      </c>
      <c r="K220" s="48">
        <v>200</v>
      </c>
    </row>
    <row r="221" spans="8:11">
      <c r="H221" s="50">
        <f t="shared" si="10"/>
        <v>8750</v>
      </c>
      <c r="I221" s="50">
        <f t="shared" si="9"/>
        <v>2100</v>
      </c>
      <c r="K221" s="48">
        <v>210</v>
      </c>
    </row>
    <row r="222" spans="8:11">
      <c r="H222" s="50">
        <f t="shared" si="10"/>
        <v>9000</v>
      </c>
      <c r="I222" s="50">
        <f t="shared" si="9"/>
        <v>2200</v>
      </c>
      <c r="K222" s="48">
        <v>220</v>
      </c>
    </row>
    <row r="223" spans="8:11">
      <c r="H223" s="50">
        <f t="shared" si="10"/>
        <v>9250</v>
      </c>
      <c r="I223" s="50">
        <f t="shared" si="9"/>
        <v>2300</v>
      </c>
      <c r="K223" s="48">
        <v>230</v>
      </c>
    </row>
    <row r="224" spans="8:11">
      <c r="H224" s="50">
        <f t="shared" si="10"/>
        <v>9500</v>
      </c>
      <c r="I224" s="50">
        <f t="shared" si="9"/>
        <v>2400</v>
      </c>
      <c r="K224" s="48">
        <v>240</v>
      </c>
    </row>
    <row r="225" spans="8:11">
      <c r="H225" s="50">
        <f t="shared" si="10"/>
        <v>9750</v>
      </c>
      <c r="I225" s="50">
        <f t="shared" si="9"/>
        <v>2500</v>
      </c>
      <c r="K225" s="48">
        <v>250</v>
      </c>
    </row>
    <row r="226" spans="8:11">
      <c r="H226" s="50">
        <f t="shared" si="10"/>
        <v>10000</v>
      </c>
      <c r="I226" s="50">
        <f t="shared" si="9"/>
        <v>2600</v>
      </c>
      <c r="K226" s="48">
        <v>260</v>
      </c>
    </row>
    <row r="227" spans="8:11">
      <c r="H227" s="50">
        <f t="shared" si="10"/>
        <v>10250</v>
      </c>
      <c r="I227" s="50">
        <f t="shared" si="9"/>
        <v>2700</v>
      </c>
      <c r="K227" s="48">
        <v>270</v>
      </c>
    </row>
    <row r="228" spans="8:11">
      <c r="H228" s="50">
        <f t="shared" si="10"/>
        <v>10500</v>
      </c>
      <c r="I228" s="50">
        <f t="shared" si="9"/>
        <v>2800</v>
      </c>
      <c r="K228" s="48">
        <v>280</v>
      </c>
    </row>
    <row r="229" spans="8:11">
      <c r="H229" s="50">
        <f t="shared" si="10"/>
        <v>10750</v>
      </c>
      <c r="I229" s="50">
        <f t="shared" si="9"/>
        <v>2900</v>
      </c>
      <c r="K229" s="48">
        <v>290</v>
      </c>
    </row>
    <row r="230" spans="8:11">
      <c r="H230" s="50">
        <f t="shared" si="10"/>
        <v>11000</v>
      </c>
      <c r="I230" s="50">
        <f t="shared" si="9"/>
        <v>3000</v>
      </c>
      <c r="K230" s="48">
        <v>300</v>
      </c>
    </row>
    <row r="231" spans="8:11">
      <c r="H231" s="50">
        <f t="shared" si="10"/>
        <v>11250</v>
      </c>
      <c r="I231" s="50">
        <f t="shared" si="9"/>
        <v>3100</v>
      </c>
      <c r="K231" s="48">
        <v>310</v>
      </c>
    </row>
    <row r="232" spans="8:11">
      <c r="H232" s="50">
        <f t="shared" si="10"/>
        <v>11500</v>
      </c>
      <c r="I232" s="50">
        <f t="shared" si="9"/>
        <v>3200</v>
      </c>
      <c r="K232" s="48">
        <v>320</v>
      </c>
    </row>
    <row r="233" spans="8:11">
      <c r="H233" s="50">
        <f t="shared" si="10"/>
        <v>11750</v>
      </c>
      <c r="I233" s="50">
        <f t="shared" si="9"/>
        <v>3300</v>
      </c>
      <c r="K233" s="48">
        <v>330</v>
      </c>
    </row>
    <row r="234" spans="8:11">
      <c r="H234" s="50">
        <f t="shared" si="10"/>
        <v>12000</v>
      </c>
      <c r="I234" s="50">
        <f t="shared" si="9"/>
        <v>3400</v>
      </c>
      <c r="K234" s="48">
        <v>340</v>
      </c>
    </row>
    <row r="235" spans="8:11">
      <c r="H235" s="50">
        <f t="shared" si="10"/>
        <v>12250</v>
      </c>
      <c r="I235" s="50">
        <f t="shared" si="9"/>
        <v>3500</v>
      </c>
      <c r="K235" s="48">
        <v>350</v>
      </c>
    </row>
    <row r="236" spans="8:11">
      <c r="H236" s="50">
        <f t="shared" si="10"/>
        <v>12500</v>
      </c>
      <c r="I236" s="50">
        <f t="shared" si="9"/>
        <v>3600</v>
      </c>
      <c r="K236" s="48">
        <v>360</v>
      </c>
    </row>
    <row r="237" spans="8:11">
      <c r="I237" s="50">
        <f t="shared" si="9"/>
        <v>3700</v>
      </c>
      <c r="K237" s="48">
        <v>370</v>
      </c>
    </row>
    <row r="238" spans="8:11">
      <c r="I238" s="50">
        <f t="shared" si="9"/>
        <v>3800</v>
      </c>
      <c r="K238" s="48">
        <v>380</v>
      </c>
    </row>
    <row r="239" spans="8:11">
      <c r="I239" s="50">
        <f t="shared" si="9"/>
        <v>3900</v>
      </c>
      <c r="K239" s="48">
        <v>390</v>
      </c>
    </row>
    <row r="240" spans="8:11">
      <c r="I240" s="50">
        <f t="shared" si="9"/>
        <v>4000</v>
      </c>
      <c r="K240" s="48">
        <v>400</v>
      </c>
    </row>
    <row r="241" spans="9:11">
      <c r="I241" s="50">
        <f t="shared" si="9"/>
        <v>4100</v>
      </c>
      <c r="K241" s="48">
        <v>410</v>
      </c>
    </row>
    <row r="242" spans="9:11">
      <c r="I242" s="50">
        <f t="shared" si="9"/>
        <v>4200</v>
      </c>
      <c r="K242" s="48">
        <v>420</v>
      </c>
    </row>
    <row r="243" spans="9:11">
      <c r="I243" s="50">
        <f t="shared" si="9"/>
        <v>4300</v>
      </c>
      <c r="K243" s="48">
        <v>430</v>
      </c>
    </row>
    <row r="244" spans="9:11">
      <c r="I244" s="50">
        <f t="shared" si="9"/>
        <v>4400</v>
      </c>
      <c r="K244" s="48">
        <v>440</v>
      </c>
    </row>
    <row r="245" spans="9:11">
      <c r="I245" s="50">
        <f t="shared" si="9"/>
        <v>4500</v>
      </c>
      <c r="K245" s="48">
        <v>450</v>
      </c>
    </row>
    <row r="246" spans="9:11">
      <c r="I246" s="50">
        <f t="shared" si="9"/>
        <v>4600</v>
      </c>
      <c r="K246" s="48">
        <v>460</v>
      </c>
    </row>
    <row r="247" spans="9:11">
      <c r="I247" s="50">
        <f t="shared" si="9"/>
        <v>4700</v>
      </c>
      <c r="K247" s="48">
        <v>470</v>
      </c>
    </row>
    <row r="248" spans="9:11">
      <c r="I248" s="50">
        <f t="shared" si="9"/>
        <v>4800</v>
      </c>
      <c r="K248" s="48">
        <v>480</v>
      </c>
    </row>
    <row r="249" spans="9:11">
      <c r="I249" s="50">
        <f t="shared" si="9"/>
        <v>4900</v>
      </c>
      <c r="K249" s="48">
        <v>490</v>
      </c>
    </row>
    <row r="250" spans="9:11">
      <c r="I250" s="50">
        <f t="shared" si="9"/>
        <v>5000</v>
      </c>
      <c r="K250" s="48">
        <v>500</v>
      </c>
    </row>
  </sheetData>
  <sheetProtection password="CB39" sheet="1" objects="1" scenarios="1" selectLockedCells="1"/>
  <dataConsolidate/>
  <mergeCells count="2">
    <mergeCell ref="B2:C2"/>
    <mergeCell ref="B36:C52"/>
  </mergeCells>
  <dataValidations count="6">
    <dataValidation type="list" showInputMessage="1" showErrorMessage="1" prompt="Anbefalt levetid er første verdi i listen." sqref="C19">
      <formula1>$F$5:$F$101</formula1>
    </dataValidation>
    <dataValidation allowBlank="1" showInputMessage="1" showErrorMessage="1" prompt="Bare relevant med full offentlig finansiering." sqref="C33"/>
    <dataValidation type="decimal" allowBlank="1" showInputMessage="1" showErrorMessage="1" error="Andelen kan ikke overstige 100 %" prompt="Andel skrives inn i prosent, fra 0 til 100 %_x000a_" sqref="C18">
      <formula1>0</formula1>
      <formula2>1</formula2>
    </dataValidation>
    <dataValidation type="list" allowBlank="1" showInputMessage="1" showErrorMessage="1" prompt="Anbefalt verdi er første verdi i listen" sqref="C17">
      <formula1>$I$5:$I$250</formula1>
    </dataValidation>
    <dataValidation type="list" allowBlank="1" showInputMessage="1" showErrorMessage="1" prompt="Anbefalt verdi er første verdi i listen" sqref="C16">
      <formula1>$H$5:$H$236</formula1>
    </dataValidation>
    <dataValidation type="list" allowBlank="1" showInputMessage="1" showErrorMessage="1" prompt="Endring av periode gjøres i fanen &quot;Forutsetninger&quot;" sqref="C5">
      <formula1>$C$5</formula1>
    </dataValidation>
  </dataValidations>
  <pageMargins left="0.70866141732283472" right="0.70866141732283472" top="0.74803149606299213" bottom="0.74803149606299213" header="0.31496062992125984" footer="0.31496062992125984"/>
  <pageSetup paperSize="9" scale="80" orientation="portrait" r:id="rId1"/>
  <legacyDrawing r:id="rId2"/>
</worksheet>
</file>

<file path=xl/worksheets/sheet7.xml><?xml version="1.0" encoding="utf-8"?>
<worksheet xmlns="http://schemas.openxmlformats.org/spreadsheetml/2006/main" xmlns:r="http://schemas.openxmlformats.org/officeDocument/2006/relationships">
  <sheetPr codeName="Sheet7">
    <tabColor rgb="FF00B0F0"/>
    <pageSetUpPr fitToPage="1"/>
  </sheetPr>
  <dimension ref="A1:K250"/>
  <sheetViews>
    <sheetView topLeftCell="B1" zoomScale="80" zoomScaleNormal="80" workbookViewId="0">
      <selection activeCell="B36" sqref="B36:C52"/>
    </sheetView>
  </sheetViews>
  <sheetFormatPr defaultColWidth="9.109375" defaultRowHeight="14.4"/>
  <cols>
    <col min="1" max="1" width="2.4414062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Forutsetninger!A15</f>
        <v>5</v>
      </c>
      <c r="B1" s="47" t="str">
        <f>Forutsetninger!B15</f>
        <v>Automatisk åpning av inngangsdøren</v>
      </c>
    </row>
    <row r="2" spans="1:11" ht="82.5" customHeight="1">
      <c r="B2" s="113" t="s">
        <v>92</v>
      </c>
      <c r="C2" s="114"/>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10</v>
      </c>
      <c r="G5" s="55">
        <f>VLOOKUP($A$1,Forutsetninger!$A$11:$G$30,4,TRUE)</f>
        <v>1</v>
      </c>
      <c r="H5" s="55">
        <f>VLOOKUP($A$1,Forutsetninger!$A$11:$G$30,5,TRUE)</f>
        <v>40000</v>
      </c>
      <c r="I5" s="55">
        <f>VLOOKUP($A$1,Forutsetninger!$A$11:$F$30,6,TRUE)</f>
        <v>1500</v>
      </c>
    </row>
    <row r="6" spans="1:11">
      <c r="B6" s="56" t="s">
        <v>15</v>
      </c>
      <c r="C6" s="57">
        <f>Diskonteringsrente</f>
        <v>0.04</v>
      </c>
      <c r="F6" s="48">
        <v>0.3</v>
      </c>
      <c r="G6" s="50">
        <v>0</v>
      </c>
      <c r="H6" s="48">
        <v>0</v>
      </c>
      <c r="I6" s="50">
        <f>IF(I$5=0,1000*K6/100,$I$5*K6/100)</f>
        <v>-210</v>
      </c>
      <c r="K6" s="48">
        <v>-14</v>
      </c>
    </row>
    <row r="7" spans="1:11" hidden="1">
      <c r="B7" s="58" t="s">
        <v>5</v>
      </c>
      <c r="C7" s="59">
        <f>Forutsetninger!$C3</f>
        <v>0.2</v>
      </c>
      <c r="F7" s="48">
        <v>0.5</v>
      </c>
      <c r="G7" s="48">
        <v>0.3</v>
      </c>
      <c r="H7" s="50">
        <f t="shared" ref="H7:H21" si="0">$H$5*K21/100</f>
        <v>400</v>
      </c>
      <c r="I7" s="50">
        <f t="shared" ref="I7:I70" si="1">IF(I$5=0,1000*K7/100,$I$5*K7/100)</f>
        <v>-195</v>
      </c>
      <c r="K7" s="48">
        <v>-13</v>
      </c>
    </row>
    <row r="8" spans="1:11">
      <c r="A8" s="51"/>
      <c r="B8" s="60"/>
      <c r="C8" s="60"/>
      <c r="D8" s="51"/>
      <c r="F8" s="48">
        <v>1</v>
      </c>
      <c r="G8" s="48">
        <v>0.5</v>
      </c>
      <c r="H8" s="50">
        <f t="shared" si="0"/>
        <v>800</v>
      </c>
      <c r="I8" s="50">
        <f t="shared" si="1"/>
        <v>-180</v>
      </c>
      <c r="K8" s="48">
        <v>-12</v>
      </c>
    </row>
    <row r="9" spans="1:11" ht="15" thickBot="1">
      <c r="A9" s="51"/>
      <c r="B9" s="61" t="s">
        <v>56</v>
      </c>
      <c r="C9" s="61"/>
      <c r="D9" s="51"/>
      <c r="F9" s="48">
        <v>2</v>
      </c>
      <c r="G9" s="48">
        <v>1</v>
      </c>
      <c r="H9" s="50">
        <f t="shared" si="0"/>
        <v>1200</v>
      </c>
      <c r="I9" s="50">
        <f t="shared" si="1"/>
        <v>-165</v>
      </c>
      <c r="K9" s="48">
        <v>-11</v>
      </c>
    </row>
    <row r="10" spans="1:11">
      <c r="B10" s="56" t="s">
        <v>70</v>
      </c>
      <c r="C10" s="62" t="s">
        <v>64</v>
      </c>
      <c r="F10" s="48">
        <v>3</v>
      </c>
      <c r="G10" s="48">
        <v>2</v>
      </c>
      <c r="H10" s="50">
        <f t="shared" si="0"/>
        <v>1600</v>
      </c>
      <c r="I10" s="50">
        <f t="shared" si="1"/>
        <v>-150</v>
      </c>
      <c r="K10" s="48">
        <v>-10</v>
      </c>
    </row>
    <row r="11" spans="1:11">
      <c r="B11" s="63" t="s">
        <v>72</v>
      </c>
      <c r="C11" s="62" t="s">
        <v>64</v>
      </c>
      <c r="F11" s="48">
        <v>6</v>
      </c>
      <c r="G11" s="48">
        <v>3</v>
      </c>
      <c r="H11" s="50">
        <f t="shared" si="0"/>
        <v>2000</v>
      </c>
      <c r="I11" s="50">
        <f t="shared" si="1"/>
        <v>-135</v>
      </c>
      <c r="K11" s="48">
        <v>-9</v>
      </c>
    </row>
    <row r="12" spans="1:11">
      <c r="A12" s="51"/>
      <c r="B12" s="56" t="s">
        <v>78</v>
      </c>
      <c r="C12" s="64">
        <f>G5</f>
        <v>1</v>
      </c>
      <c r="D12" s="51"/>
      <c r="F12" s="48">
        <v>7</v>
      </c>
      <c r="G12" s="48">
        <v>6</v>
      </c>
      <c r="H12" s="50">
        <f t="shared" si="0"/>
        <v>2400</v>
      </c>
      <c r="I12" s="50">
        <f t="shared" si="1"/>
        <v>-120</v>
      </c>
      <c r="K12" s="48">
        <v>-8</v>
      </c>
    </row>
    <row r="13" spans="1:11">
      <c r="A13" s="51"/>
      <c r="B13" s="51"/>
      <c r="C13" s="65"/>
      <c r="D13" s="51"/>
      <c r="F13" s="48">
        <v>8</v>
      </c>
      <c r="G13" s="48">
        <v>7</v>
      </c>
      <c r="H13" s="50">
        <f t="shared" si="0"/>
        <v>2800</v>
      </c>
      <c r="I13" s="50">
        <f t="shared" si="1"/>
        <v>-105</v>
      </c>
      <c r="K13" s="48">
        <v>-7</v>
      </c>
    </row>
    <row r="14" spans="1:11" ht="15" thickBot="1">
      <c r="A14" s="51"/>
      <c r="B14" s="61" t="s">
        <v>55</v>
      </c>
      <c r="C14" s="66"/>
      <c r="D14" s="51"/>
      <c r="F14" s="48">
        <v>9</v>
      </c>
      <c r="G14" s="48">
        <v>8</v>
      </c>
      <c r="H14" s="50">
        <f t="shared" si="0"/>
        <v>3200</v>
      </c>
      <c r="I14" s="50">
        <f t="shared" si="1"/>
        <v>-90</v>
      </c>
      <c r="K14" s="48">
        <v>-6</v>
      </c>
    </row>
    <row r="15" spans="1:11">
      <c r="B15" s="67" t="str">
        <f>"Enheter installert av tiltaket"&amp;" ("&amp;E5&amp;")"</f>
        <v>Enheter installert av tiltaket (Stk.)</v>
      </c>
      <c r="C15" s="68" t="s">
        <v>64</v>
      </c>
      <c r="F15" s="48">
        <v>10</v>
      </c>
      <c r="G15" s="48">
        <v>9</v>
      </c>
      <c r="H15" s="50">
        <f t="shared" si="0"/>
        <v>3600</v>
      </c>
      <c r="I15" s="50">
        <f t="shared" si="1"/>
        <v>-75</v>
      </c>
      <c r="K15" s="48">
        <v>-5</v>
      </c>
    </row>
    <row r="16" spans="1:11">
      <c r="B16" s="56" t="str">
        <f>"Kostnad ved å installere tiltak (kroner pr tiltak), anbefalt kostnad er "&amp;H5&amp;" "&amp;"kroner"</f>
        <v>Kostnad ved å installere tiltak (kroner pr tiltak), anbefalt kostnad er 40000 kroner</v>
      </c>
      <c r="C16" s="69">
        <v>2500</v>
      </c>
      <c r="F16" s="48">
        <v>12</v>
      </c>
      <c r="G16" s="48">
        <v>10</v>
      </c>
      <c r="H16" s="50">
        <f t="shared" si="0"/>
        <v>4000</v>
      </c>
      <c r="I16" s="50">
        <f t="shared" si="1"/>
        <v>-60</v>
      </c>
      <c r="K16" s="48">
        <v>-4</v>
      </c>
    </row>
    <row r="17" spans="1:11">
      <c r="B17" s="56" t="str">
        <f>"Årlig drifts og vedlikeholdskostnader (kroner pr tiltak), anbefalt kostnad er "&amp;I5&amp;" "&amp;"kroner"</f>
        <v>Årlig drifts og vedlikeholdskostnader (kroner pr tiltak), anbefalt kostnad er 1500 kroner</v>
      </c>
      <c r="C17" s="70">
        <v>0</v>
      </c>
      <c r="F17" s="48">
        <v>13</v>
      </c>
      <c r="G17" s="48">
        <v>12</v>
      </c>
      <c r="H17" s="50">
        <f t="shared" si="0"/>
        <v>4400</v>
      </c>
      <c r="I17" s="50">
        <f t="shared" si="1"/>
        <v>-45</v>
      </c>
      <c r="K17" s="48">
        <v>-3</v>
      </c>
    </row>
    <row r="18" spans="1:11">
      <c r="B18" s="56" t="s">
        <v>9</v>
      </c>
      <c r="C18" s="71">
        <v>1</v>
      </c>
      <c r="F18" s="48">
        <v>14</v>
      </c>
      <c r="G18" s="48">
        <v>13</v>
      </c>
      <c r="H18" s="50">
        <f t="shared" si="0"/>
        <v>4800</v>
      </c>
      <c r="I18" s="50">
        <f t="shared" si="1"/>
        <v>-30</v>
      </c>
      <c r="K18" s="48">
        <v>-2</v>
      </c>
    </row>
    <row r="19" spans="1:11">
      <c r="B19" s="53" t="str">
        <f>"Tiltakets levetid (år), anbefalt levetid er "&amp;F5&amp;" "&amp;"år"</f>
        <v>Tiltakets levetid (år), anbefalt levetid er 10 år</v>
      </c>
      <c r="C19" s="72">
        <v>10</v>
      </c>
      <c r="F19" s="48">
        <v>15</v>
      </c>
      <c r="G19" s="48">
        <v>14</v>
      </c>
      <c r="H19" s="50">
        <f t="shared" si="0"/>
        <v>5200</v>
      </c>
      <c r="I19" s="50">
        <f t="shared" si="1"/>
        <v>-15</v>
      </c>
      <c r="K19" s="48">
        <v>-1</v>
      </c>
    </row>
    <row r="20" spans="1:11">
      <c r="B20" s="51"/>
      <c r="F20" s="48">
        <v>16</v>
      </c>
      <c r="G20" s="48">
        <v>15</v>
      </c>
      <c r="H20" s="50">
        <f t="shared" si="0"/>
        <v>5600</v>
      </c>
      <c r="I20" s="50">
        <f t="shared" si="1"/>
        <v>0</v>
      </c>
      <c r="K20" s="48">
        <v>0</v>
      </c>
    </row>
    <row r="21" spans="1:11" ht="16.2" thickBot="1">
      <c r="B21" s="73" t="s">
        <v>16</v>
      </c>
      <c r="C21" s="74"/>
      <c r="F21" s="48">
        <v>17</v>
      </c>
      <c r="G21" s="48">
        <v>16</v>
      </c>
      <c r="H21" s="50">
        <f t="shared" si="0"/>
        <v>6000</v>
      </c>
      <c r="I21" s="50">
        <f t="shared" si="1"/>
        <v>15</v>
      </c>
      <c r="K21" s="48">
        <v>1</v>
      </c>
    </row>
    <row r="22" spans="1:11">
      <c r="A22" s="51"/>
      <c r="B22" s="75" t="s">
        <v>21</v>
      </c>
      <c r="C22" s="76" t="e">
        <f>(C23+C24)*Afaktor</f>
        <v>#VALUE!</v>
      </c>
      <c r="F22" s="48">
        <v>20</v>
      </c>
      <c r="G22" s="48">
        <v>17</v>
      </c>
      <c r="H22" s="50">
        <f t="shared" ref="H22:H85" si="2">$H$5*K36/100</f>
        <v>6400</v>
      </c>
      <c r="I22" s="50">
        <f t="shared" si="1"/>
        <v>30</v>
      </c>
      <c r="K22" s="48">
        <v>2</v>
      </c>
    </row>
    <row r="23" spans="1:11" hidden="1">
      <c r="A23" s="51"/>
      <c r="B23" s="77" t="s">
        <v>79</v>
      </c>
      <c r="C23" s="78" t="e">
        <f>$C$10*$C$12</f>
        <v>#VALUE!</v>
      </c>
      <c r="F23" s="48">
        <v>21</v>
      </c>
      <c r="G23" s="48">
        <v>20</v>
      </c>
      <c r="H23" s="50">
        <f t="shared" si="2"/>
        <v>6800</v>
      </c>
      <c r="I23" s="50">
        <f t="shared" si="1"/>
        <v>45</v>
      </c>
      <c r="K23" s="48">
        <v>3</v>
      </c>
    </row>
    <row r="24" spans="1:11" hidden="1">
      <c r="B24" s="77" t="s">
        <v>80</v>
      </c>
      <c r="C24" s="78" t="e">
        <f>$C$12*Virkedager_pr_år*Relativ_verdsetting*$C$11</f>
        <v>#VALUE!</v>
      </c>
      <c r="F24" s="48">
        <v>22</v>
      </c>
      <c r="G24" s="48">
        <v>21</v>
      </c>
      <c r="H24" s="50">
        <f t="shared" si="2"/>
        <v>7200</v>
      </c>
      <c r="I24" s="50">
        <f t="shared" si="1"/>
        <v>60</v>
      </c>
      <c r="K24" s="48">
        <v>4</v>
      </c>
    </row>
    <row r="25" spans="1:11" hidden="1">
      <c r="B25" s="77" t="s">
        <v>13</v>
      </c>
      <c r="C25" s="78">
        <f>INT(Analyseperiode/$C$19)+1</f>
        <v>3</v>
      </c>
      <c r="F25" s="48">
        <v>23</v>
      </c>
      <c r="G25" s="48">
        <v>22</v>
      </c>
      <c r="H25" s="50">
        <f t="shared" si="2"/>
        <v>7600</v>
      </c>
      <c r="I25" s="50">
        <f t="shared" si="1"/>
        <v>75</v>
      </c>
      <c r="K25" s="48">
        <v>5</v>
      </c>
    </row>
    <row r="26" spans="1:11" hidden="1">
      <c r="B26" s="77" t="s">
        <v>12</v>
      </c>
      <c r="C26" s="79">
        <f>(1-(1+Diskonteringsrente)^(-$C$25*$C$19))/(1-(1+Diskonteringsrente)^(-$C$19))+((Analyseperiode-$C$19*$C$25)/$C$19)*(1+Diskonteringsrente)^-Analyseperiode</f>
        <v>1.944392713900108</v>
      </c>
      <c r="F26" s="48">
        <v>24</v>
      </c>
      <c r="G26" s="48">
        <v>23</v>
      </c>
      <c r="H26" s="50">
        <f t="shared" si="2"/>
        <v>8000</v>
      </c>
      <c r="I26" s="50">
        <f t="shared" si="1"/>
        <v>90</v>
      </c>
      <c r="K26" s="48">
        <v>6</v>
      </c>
    </row>
    <row r="27" spans="1:11" hidden="1">
      <c r="B27" s="77"/>
      <c r="C27" s="78"/>
      <c r="F27" s="48">
        <v>25</v>
      </c>
      <c r="G27" s="48">
        <v>24</v>
      </c>
      <c r="H27" s="50">
        <f t="shared" si="2"/>
        <v>8400</v>
      </c>
      <c r="I27" s="50">
        <f t="shared" si="1"/>
        <v>105</v>
      </c>
      <c r="K27" s="48">
        <v>7</v>
      </c>
    </row>
    <row r="28" spans="1:11">
      <c r="B28" s="80" t="s">
        <v>11</v>
      </c>
      <c r="C28" s="81" t="e">
        <f>C29+C30+C31</f>
        <v>#VALUE!</v>
      </c>
      <c r="F28" s="48">
        <v>26</v>
      </c>
      <c r="G28" s="48">
        <v>25</v>
      </c>
      <c r="H28" s="50">
        <f t="shared" si="2"/>
        <v>8800</v>
      </c>
      <c r="I28" s="50">
        <f t="shared" si="1"/>
        <v>120</v>
      </c>
      <c r="K28" s="48">
        <v>8</v>
      </c>
    </row>
    <row r="29" spans="1:11">
      <c r="B29" s="77" t="s">
        <v>17</v>
      </c>
      <c r="C29" s="78" t="e">
        <f>$C$16*C26*C15</f>
        <v>#VALUE!</v>
      </c>
      <c r="F29" s="48">
        <v>28</v>
      </c>
      <c r="G29" s="48">
        <v>26</v>
      </c>
      <c r="H29" s="50">
        <f t="shared" si="2"/>
        <v>9200</v>
      </c>
      <c r="I29" s="50">
        <f t="shared" si="1"/>
        <v>135</v>
      </c>
      <c r="K29" s="48">
        <v>9</v>
      </c>
    </row>
    <row r="30" spans="1:11">
      <c r="B30" s="77" t="s">
        <v>69</v>
      </c>
      <c r="C30" s="78" t="e">
        <f>$C$17*C15*Afaktor</f>
        <v>#VALUE!</v>
      </c>
      <c r="F30" s="48">
        <v>29</v>
      </c>
      <c r="G30" s="48">
        <v>28</v>
      </c>
      <c r="H30" s="50">
        <f t="shared" si="2"/>
        <v>9600</v>
      </c>
      <c r="I30" s="50">
        <f t="shared" si="1"/>
        <v>150</v>
      </c>
      <c r="K30" s="48">
        <v>10</v>
      </c>
    </row>
    <row r="31" spans="1:11">
      <c r="B31" s="77" t="s">
        <v>59</v>
      </c>
      <c r="C31" s="82" t="e">
        <f>C18*(C30+C29)*Skyggepris</f>
        <v>#VALUE!</v>
      </c>
      <c r="F31" s="48">
        <v>30</v>
      </c>
      <c r="G31" s="48">
        <v>29</v>
      </c>
      <c r="H31" s="50">
        <f t="shared" si="2"/>
        <v>10000</v>
      </c>
      <c r="I31" s="50">
        <f t="shared" si="1"/>
        <v>165</v>
      </c>
      <c r="K31" s="48">
        <v>11</v>
      </c>
    </row>
    <row r="32" spans="1:11">
      <c r="B32" s="80" t="s">
        <v>14</v>
      </c>
      <c r="C32" s="81" t="e">
        <f>C22-C28</f>
        <v>#VALUE!</v>
      </c>
      <c r="D32" s="48" t="s">
        <v>61</v>
      </c>
      <c r="F32" s="48">
        <v>31</v>
      </c>
      <c r="G32" s="48">
        <v>30</v>
      </c>
      <c r="H32" s="50">
        <f t="shared" si="2"/>
        <v>10400</v>
      </c>
      <c r="I32" s="50">
        <f t="shared" si="1"/>
        <v>180</v>
      </c>
      <c r="K32" s="48">
        <v>12</v>
      </c>
    </row>
    <row r="33" spans="2:11" ht="15" thickBot="1">
      <c r="B33" s="83" t="s">
        <v>57</v>
      </c>
      <c r="C33" s="84" t="e">
        <f>IF(C18=1,C32/(C29+C30), "Ikke relevant")</f>
        <v>#VALUE!</v>
      </c>
      <c r="D33" s="48" t="s">
        <v>62</v>
      </c>
      <c r="F33" s="48">
        <v>32</v>
      </c>
      <c r="G33" s="48">
        <v>31</v>
      </c>
      <c r="H33" s="50">
        <f t="shared" si="2"/>
        <v>10800</v>
      </c>
      <c r="I33" s="50">
        <f t="shared" si="1"/>
        <v>195</v>
      </c>
      <c r="K33" s="48">
        <v>13</v>
      </c>
    </row>
    <row r="34" spans="2:11">
      <c r="F34" s="48">
        <v>33</v>
      </c>
      <c r="G34" s="48">
        <v>32</v>
      </c>
      <c r="H34" s="50">
        <f t="shared" si="2"/>
        <v>11200</v>
      </c>
      <c r="I34" s="50">
        <f t="shared" si="1"/>
        <v>210</v>
      </c>
      <c r="K34" s="48">
        <v>14</v>
      </c>
    </row>
    <row r="35" spans="2:11" ht="15" thickBot="1">
      <c r="B35" s="74" t="s">
        <v>60</v>
      </c>
      <c r="C35" s="51"/>
      <c r="F35" s="48">
        <v>34</v>
      </c>
      <c r="G35" s="48">
        <v>33</v>
      </c>
      <c r="H35" s="50">
        <f t="shared" si="2"/>
        <v>11600</v>
      </c>
      <c r="I35" s="50">
        <f t="shared" si="1"/>
        <v>225</v>
      </c>
      <c r="K35" s="48">
        <v>15</v>
      </c>
    </row>
    <row r="36" spans="2:11">
      <c r="B36" s="107" t="s">
        <v>131</v>
      </c>
      <c r="C36" s="108"/>
      <c r="D36" s="85"/>
      <c r="F36" s="48">
        <v>35</v>
      </c>
      <c r="G36" s="48">
        <v>34</v>
      </c>
      <c r="H36" s="50">
        <f t="shared" si="2"/>
        <v>12000</v>
      </c>
      <c r="I36" s="50">
        <f t="shared" si="1"/>
        <v>240</v>
      </c>
      <c r="K36" s="48">
        <v>16</v>
      </c>
    </row>
    <row r="37" spans="2:11">
      <c r="B37" s="109"/>
      <c r="C37" s="110"/>
      <c r="D37" s="85"/>
      <c r="F37" s="48">
        <v>36</v>
      </c>
      <c r="G37" s="48">
        <v>35</v>
      </c>
      <c r="H37" s="50">
        <f t="shared" si="2"/>
        <v>12400</v>
      </c>
      <c r="I37" s="50">
        <f t="shared" si="1"/>
        <v>255</v>
      </c>
      <c r="K37" s="48">
        <v>17</v>
      </c>
    </row>
    <row r="38" spans="2:11">
      <c r="B38" s="109"/>
      <c r="C38" s="110"/>
      <c r="D38" s="85"/>
      <c r="F38" s="48">
        <v>37</v>
      </c>
      <c r="G38" s="48">
        <v>36</v>
      </c>
      <c r="H38" s="50">
        <f t="shared" si="2"/>
        <v>12800</v>
      </c>
      <c r="I38" s="50">
        <f t="shared" si="1"/>
        <v>270</v>
      </c>
      <c r="K38" s="48">
        <v>18</v>
      </c>
    </row>
    <row r="39" spans="2:11">
      <c r="B39" s="109"/>
      <c r="C39" s="110"/>
      <c r="D39" s="85"/>
      <c r="F39" s="48">
        <v>38</v>
      </c>
      <c r="G39" s="48">
        <v>37</v>
      </c>
      <c r="H39" s="50">
        <f t="shared" si="2"/>
        <v>13200</v>
      </c>
      <c r="I39" s="50">
        <f t="shared" si="1"/>
        <v>285</v>
      </c>
      <c r="K39" s="48">
        <v>19</v>
      </c>
    </row>
    <row r="40" spans="2:11">
      <c r="B40" s="109"/>
      <c r="C40" s="110"/>
      <c r="D40" s="85"/>
      <c r="F40" s="48">
        <v>39</v>
      </c>
      <c r="G40" s="48">
        <v>38</v>
      </c>
      <c r="H40" s="50">
        <f t="shared" si="2"/>
        <v>13600</v>
      </c>
      <c r="I40" s="50">
        <f t="shared" si="1"/>
        <v>300</v>
      </c>
      <c r="K40" s="48">
        <v>20</v>
      </c>
    </row>
    <row r="41" spans="2:11">
      <c r="B41" s="109"/>
      <c r="C41" s="110"/>
      <c r="D41" s="85"/>
      <c r="F41" s="48">
        <v>40</v>
      </c>
      <c r="G41" s="48">
        <v>39</v>
      </c>
      <c r="H41" s="50">
        <f t="shared" si="2"/>
        <v>14000</v>
      </c>
      <c r="I41" s="50">
        <f t="shared" si="1"/>
        <v>315</v>
      </c>
      <c r="K41" s="48">
        <v>21</v>
      </c>
    </row>
    <row r="42" spans="2:11">
      <c r="B42" s="109"/>
      <c r="C42" s="110"/>
      <c r="D42" s="85"/>
      <c r="F42" s="48">
        <v>41</v>
      </c>
      <c r="G42" s="48">
        <v>40</v>
      </c>
      <c r="H42" s="50">
        <f t="shared" si="2"/>
        <v>14400</v>
      </c>
      <c r="I42" s="50">
        <f t="shared" si="1"/>
        <v>330</v>
      </c>
      <c r="K42" s="48">
        <v>22</v>
      </c>
    </row>
    <row r="43" spans="2:11">
      <c r="B43" s="109"/>
      <c r="C43" s="110"/>
      <c r="D43" s="85"/>
      <c r="F43" s="48">
        <v>42</v>
      </c>
      <c r="G43" s="48">
        <v>41</v>
      </c>
      <c r="H43" s="50">
        <f t="shared" si="2"/>
        <v>14800</v>
      </c>
      <c r="I43" s="50">
        <f t="shared" si="1"/>
        <v>345</v>
      </c>
      <c r="K43" s="48">
        <v>23</v>
      </c>
    </row>
    <row r="44" spans="2:11">
      <c r="B44" s="109"/>
      <c r="C44" s="110"/>
      <c r="D44" s="85"/>
      <c r="F44" s="48">
        <v>43</v>
      </c>
      <c r="G44" s="48">
        <v>42</v>
      </c>
      <c r="H44" s="50">
        <f t="shared" si="2"/>
        <v>15200</v>
      </c>
      <c r="I44" s="50">
        <f t="shared" si="1"/>
        <v>360</v>
      </c>
      <c r="K44" s="48">
        <v>24</v>
      </c>
    </row>
    <row r="45" spans="2:11">
      <c r="B45" s="109"/>
      <c r="C45" s="110"/>
      <c r="D45" s="85"/>
      <c r="F45" s="48">
        <v>44</v>
      </c>
      <c r="G45" s="48">
        <v>43</v>
      </c>
      <c r="H45" s="50">
        <f t="shared" si="2"/>
        <v>15600</v>
      </c>
      <c r="I45" s="50">
        <f t="shared" si="1"/>
        <v>375</v>
      </c>
      <c r="K45" s="48">
        <v>25</v>
      </c>
    </row>
    <row r="46" spans="2:11">
      <c r="B46" s="109"/>
      <c r="C46" s="110"/>
      <c r="D46" s="85"/>
      <c r="F46" s="48">
        <v>45</v>
      </c>
      <c r="G46" s="48">
        <v>44</v>
      </c>
      <c r="H46" s="50">
        <f t="shared" si="2"/>
        <v>16000</v>
      </c>
      <c r="I46" s="50">
        <f t="shared" si="1"/>
        <v>390</v>
      </c>
      <c r="K46" s="48">
        <v>26</v>
      </c>
    </row>
    <row r="47" spans="2:11">
      <c r="B47" s="109"/>
      <c r="C47" s="110"/>
      <c r="D47" s="85"/>
      <c r="F47" s="48">
        <v>46</v>
      </c>
      <c r="G47" s="48">
        <v>45</v>
      </c>
      <c r="H47" s="50">
        <f t="shared" si="2"/>
        <v>16400</v>
      </c>
      <c r="I47" s="50">
        <f t="shared" si="1"/>
        <v>405</v>
      </c>
      <c r="K47" s="48">
        <v>27</v>
      </c>
    </row>
    <row r="48" spans="2:11">
      <c r="B48" s="109"/>
      <c r="C48" s="110"/>
      <c r="D48" s="85"/>
      <c r="F48" s="48">
        <v>47</v>
      </c>
      <c r="G48" s="48">
        <v>46</v>
      </c>
      <c r="H48" s="50">
        <f t="shared" si="2"/>
        <v>16800</v>
      </c>
      <c r="I48" s="50">
        <f t="shared" si="1"/>
        <v>420</v>
      </c>
      <c r="K48" s="48">
        <v>28</v>
      </c>
    </row>
    <row r="49" spans="2:11">
      <c r="B49" s="109"/>
      <c r="C49" s="110"/>
      <c r="D49" s="85"/>
      <c r="F49" s="48">
        <v>48</v>
      </c>
      <c r="G49" s="48">
        <v>47</v>
      </c>
      <c r="H49" s="50">
        <f t="shared" si="2"/>
        <v>17200</v>
      </c>
      <c r="I49" s="50">
        <f t="shared" si="1"/>
        <v>435</v>
      </c>
      <c r="K49" s="48">
        <v>29</v>
      </c>
    </row>
    <row r="50" spans="2:11">
      <c r="B50" s="109"/>
      <c r="C50" s="110"/>
      <c r="D50" s="85"/>
      <c r="F50" s="48">
        <v>49</v>
      </c>
      <c r="G50" s="48">
        <v>48</v>
      </c>
      <c r="H50" s="50">
        <f t="shared" si="2"/>
        <v>17600</v>
      </c>
      <c r="I50" s="50">
        <f t="shared" si="1"/>
        <v>450</v>
      </c>
      <c r="K50" s="48">
        <v>30</v>
      </c>
    </row>
    <row r="51" spans="2:11">
      <c r="B51" s="109"/>
      <c r="C51" s="110"/>
      <c r="D51" s="85"/>
      <c r="F51" s="48">
        <v>50</v>
      </c>
      <c r="G51" s="48">
        <v>49</v>
      </c>
      <c r="H51" s="50">
        <f t="shared" si="2"/>
        <v>18000</v>
      </c>
      <c r="I51" s="50">
        <f t="shared" si="1"/>
        <v>465</v>
      </c>
      <c r="K51" s="48">
        <v>31</v>
      </c>
    </row>
    <row r="52" spans="2:11" ht="15" thickBot="1">
      <c r="B52" s="111"/>
      <c r="C52" s="112"/>
      <c r="F52" s="48">
        <v>51</v>
      </c>
      <c r="G52" s="48">
        <v>50</v>
      </c>
      <c r="H52" s="50">
        <f t="shared" si="2"/>
        <v>18400</v>
      </c>
      <c r="I52" s="50">
        <f t="shared" si="1"/>
        <v>480</v>
      </c>
      <c r="K52" s="48">
        <v>32</v>
      </c>
    </row>
    <row r="53" spans="2:11">
      <c r="F53" s="48">
        <v>52</v>
      </c>
      <c r="G53" s="48">
        <v>51</v>
      </c>
      <c r="H53" s="50">
        <f t="shared" si="2"/>
        <v>18800</v>
      </c>
      <c r="I53" s="50">
        <f t="shared" si="1"/>
        <v>495</v>
      </c>
      <c r="K53" s="48">
        <v>33</v>
      </c>
    </row>
    <row r="54" spans="2:11">
      <c r="F54" s="48">
        <v>53</v>
      </c>
      <c r="G54" s="48">
        <v>52</v>
      </c>
      <c r="H54" s="50">
        <f t="shared" si="2"/>
        <v>19200</v>
      </c>
      <c r="I54" s="50">
        <f t="shared" si="1"/>
        <v>510</v>
      </c>
      <c r="K54" s="48">
        <v>34</v>
      </c>
    </row>
    <row r="55" spans="2:11">
      <c r="F55" s="48">
        <v>54</v>
      </c>
      <c r="G55" s="48">
        <v>53</v>
      </c>
      <c r="H55" s="50">
        <f t="shared" si="2"/>
        <v>19600</v>
      </c>
      <c r="I55" s="50">
        <f t="shared" si="1"/>
        <v>525</v>
      </c>
      <c r="K55" s="48">
        <v>35</v>
      </c>
    </row>
    <row r="56" spans="2:11">
      <c r="F56" s="48">
        <v>55</v>
      </c>
      <c r="G56" s="48">
        <v>54</v>
      </c>
      <c r="H56" s="50">
        <f t="shared" si="2"/>
        <v>20000</v>
      </c>
      <c r="I56" s="50">
        <f t="shared" si="1"/>
        <v>540</v>
      </c>
      <c r="K56" s="48">
        <v>36</v>
      </c>
    </row>
    <row r="57" spans="2:11">
      <c r="F57" s="48">
        <v>56</v>
      </c>
      <c r="G57" s="48">
        <v>55</v>
      </c>
      <c r="H57" s="50">
        <f t="shared" si="2"/>
        <v>20400</v>
      </c>
      <c r="I57" s="50">
        <f t="shared" si="1"/>
        <v>555</v>
      </c>
      <c r="K57" s="48">
        <v>37</v>
      </c>
    </row>
    <row r="58" spans="2:11">
      <c r="F58" s="48">
        <v>57</v>
      </c>
      <c r="G58" s="48">
        <v>56</v>
      </c>
      <c r="H58" s="50">
        <f t="shared" si="2"/>
        <v>20800</v>
      </c>
      <c r="I58" s="50">
        <f t="shared" si="1"/>
        <v>570</v>
      </c>
      <c r="K58" s="48">
        <v>38</v>
      </c>
    </row>
    <row r="59" spans="2:11">
      <c r="F59" s="48">
        <v>58</v>
      </c>
      <c r="G59" s="48">
        <v>57</v>
      </c>
      <c r="H59" s="50">
        <f t="shared" si="2"/>
        <v>21200</v>
      </c>
      <c r="I59" s="50">
        <f t="shared" si="1"/>
        <v>585</v>
      </c>
      <c r="K59" s="48">
        <v>39</v>
      </c>
    </row>
    <row r="60" spans="2:11">
      <c r="F60" s="48">
        <v>59</v>
      </c>
      <c r="G60" s="48">
        <v>58</v>
      </c>
      <c r="H60" s="50">
        <f t="shared" si="2"/>
        <v>21600</v>
      </c>
      <c r="I60" s="50">
        <f t="shared" si="1"/>
        <v>600</v>
      </c>
      <c r="K60" s="48">
        <v>40</v>
      </c>
    </row>
    <row r="61" spans="2:11">
      <c r="F61" s="48">
        <v>60</v>
      </c>
      <c r="G61" s="48">
        <v>59</v>
      </c>
      <c r="H61" s="50">
        <f t="shared" si="2"/>
        <v>22000</v>
      </c>
      <c r="I61" s="50">
        <f t="shared" si="1"/>
        <v>615</v>
      </c>
      <c r="K61" s="48">
        <v>41</v>
      </c>
    </row>
    <row r="62" spans="2:11">
      <c r="F62" s="48">
        <v>61</v>
      </c>
      <c r="G62" s="48">
        <v>60</v>
      </c>
      <c r="H62" s="50">
        <f t="shared" si="2"/>
        <v>22400</v>
      </c>
      <c r="I62" s="50">
        <f t="shared" si="1"/>
        <v>630</v>
      </c>
      <c r="K62" s="48">
        <v>42</v>
      </c>
    </row>
    <row r="63" spans="2:11">
      <c r="F63" s="48">
        <v>62</v>
      </c>
      <c r="G63" s="48">
        <v>61</v>
      </c>
      <c r="H63" s="50">
        <f t="shared" si="2"/>
        <v>22800</v>
      </c>
      <c r="I63" s="50">
        <f t="shared" si="1"/>
        <v>645</v>
      </c>
      <c r="K63" s="48">
        <v>43</v>
      </c>
    </row>
    <row r="64" spans="2:11">
      <c r="F64" s="48">
        <v>63</v>
      </c>
      <c r="G64" s="48">
        <v>62</v>
      </c>
      <c r="H64" s="50">
        <f t="shared" si="2"/>
        <v>23200</v>
      </c>
      <c r="I64" s="50">
        <f t="shared" si="1"/>
        <v>660</v>
      </c>
      <c r="K64" s="48">
        <v>44</v>
      </c>
    </row>
    <row r="65" spans="6:11">
      <c r="F65" s="48">
        <v>64</v>
      </c>
      <c r="G65" s="48">
        <v>63</v>
      </c>
      <c r="H65" s="50">
        <f t="shared" si="2"/>
        <v>23600</v>
      </c>
      <c r="I65" s="50">
        <f t="shared" si="1"/>
        <v>675</v>
      </c>
      <c r="K65" s="48">
        <v>45</v>
      </c>
    </row>
    <row r="66" spans="6:11">
      <c r="F66" s="48">
        <v>65</v>
      </c>
      <c r="G66" s="48">
        <v>64</v>
      </c>
      <c r="H66" s="50">
        <f t="shared" si="2"/>
        <v>24000</v>
      </c>
      <c r="I66" s="50">
        <f t="shared" si="1"/>
        <v>690</v>
      </c>
      <c r="K66" s="48">
        <v>46</v>
      </c>
    </row>
    <row r="67" spans="6:11">
      <c r="F67" s="48">
        <v>66</v>
      </c>
      <c r="G67" s="48">
        <v>65</v>
      </c>
      <c r="H67" s="50">
        <f t="shared" si="2"/>
        <v>24400</v>
      </c>
      <c r="I67" s="50">
        <f t="shared" si="1"/>
        <v>705</v>
      </c>
      <c r="K67" s="48">
        <v>47</v>
      </c>
    </row>
    <row r="68" spans="6:11">
      <c r="F68" s="48">
        <v>67</v>
      </c>
      <c r="G68" s="48">
        <v>66</v>
      </c>
      <c r="H68" s="50">
        <f t="shared" si="2"/>
        <v>24800</v>
      </c>
      <c r="I68" s="50">
        <f t="shared" si="1"/>
        <v>720</v>
      </c>
      <c r="K68" s="48">
        <v>48</v>
      </c>
    </row>
    <row r="69" spans="6:11">
      <c r="F69" s="48">
        <v>68</v>
      </c>
      <c r="G69" s="48">
        <v>67</v>
      </c>
      <c r="H69" s="50">
        <f t="shared" si="2"/>
        <v>25200</v>
      </c>
      <c r="I69" s="50">
        <f t="shared" si="1"/>
        <v>735</v>
      </c>
      <c r="K69" s="48">
        <v>49</v>
      </c>
    </row>
    <row r="70" spans="6:11">
      <c r="F70" s="48">
        <v>69</v>
      </c>
      <c r="G70" s="48">
        <v>68</v>
      </c>
      <c r="H70" s="50">
        <f t="shared" si="2"/>
        <v>25600</v>
      </c>
      <c r="I70" s="50">
        <f t="shared" si="1"/>
        <v>750</v>
      </c>
      <c r="K70" s="48">
        <v>50</v>
      </c>
    </row>
    <row r="71" spans="6:11">
      <c r="F71" s="48">
        <v>70</v>
      </c>
      <c r="G71" s="48">
        <v>69</v>
      </c>
      <c r="H71" s="50">
        <f t="shared" si="2"/>
        <v>26000</v>
      </c>
      <c r="I71" s="50">
        <f t="shared" ref="I71:I134" si="3">IF(I$5=0,1000*K71/100,$I$5*K71/100)</f>
        <v>765</v>
      </c>
      <c r="K71" s="48">
        <v>51</v>
      </c>
    </row>
    <row r="72" spans="6:11">
      <c r="F72" s="48">
        <v>71</v>
      </c>
      <c r="G72" s="48">
        <v>70</v>
      </c>
      <c r="H72" s="50">
        <f t="shared" si="2"/>
        <v>26400</v>
      </c>
      <c r="I72" s="50">
        <f t="shared" si="3"/>
        <v>780</v>
      </c>
      <c r="K72" s="48">
        <v>52</v>
      </c>
    </row>
    <row r="73" spans="6:11">
      <c r="F73" s="48">
        <v>72</v>
      </c>
      <c r="G73" s="48">
        <v>71</v>
      </c>
      <c r="H73" s="50">
        <f t="shared" si="2"/>
        <v>26800</v>
      </c>
      <c r="I73" s="50">
        <f t="shared" si="3"/>
        <v>795</v>
      </c>
      <c r="K73" s="48">
        <v>53</v>
      </c>
    </row>
    <row r="74" spans="6:11">
      <c r="F74" s="48">
        <v>73</v>
      </c>
      <c r="G74" s="48">
        <v>72</v>
      </c>
      <c r="H74" s="50">
        <f t="shared" si="2"/>
        <v>27200</v>
      </c>
      <c r="I74" s="50">
        <f t="shared" si="3"/>
        <v>810</v>
      </c>
      <c r="K74" s="48">
        <v>54</v>
      </c>
    </row>
    <row r="75" spans="6:11">
      <c r="F75" s="48">
        <v>74</v>
      </c>
      <c r="G75" s="48">
        <v>73</v>
      </c>
      <c r="H75" s="50">
        <f t="shared" si="2"/>
        <v>27600</v>
      </c>
      <c r="I75" s="50">
        <f t="shared" si="3"/>
        <v>825</v>
      </c>
      <c r="K75" s="48">
        <v>55</v>
      </c>
    </row>
    <row r="76" spans="6:11">
      <c r="F76" s="48">
        <v>75</v>
      </c>
      <c r="G76" s="48">
        <v>74</v>
      </c>
      <c r="H76" s="50">
        <f t="shared" si="2"/>
        <v>28000</v>
      </c>
      <c r="I76" s="50">
        <f t="shared" si="3"/>
        <v>840</v>
      </c>
      <c r="K76" s="48">
        <v>56</v>
      </c>
    </row>
    <row r="77" spans="6:11">
      <c r="F77" s="48">
        <v>76</v>
      </c>
      <c r="G77" s="48">
        <v>75</v>
      </c>
      <c r="H77" s="50">
        <f t="shared" si="2"/>
        <v>28400</v>
      </c>
      <c r="I77" s="50">
        <f t="shared" si="3"/>
        <v>855</v>
      </c>
      <c r="K77" s="48">
        <v>57</v>
      </c>
    </row>
    <row r="78" spans="6:11">
      <c r="F78" s="48">
        <v>77</v>
      </c>
      <c r="G78" s="48">
        <v>76</v>
      </c>
      <c r="H78" s="50">
        <f t="shared" si="2"/>
        <v>28800</v>
      </c>
      <c r="I78" s="50">
        <f t="shared" si="3"/>
        <v>870</v>
      </c>
      <c r="K78" s="48">
        <v>58</v>
      </c>
    </row>
    <row r="79" spans="6:11">
      <c r="F79" s="48">
        <v>78</v>
      </c>
      <c r="G79" s="48">
        <v>77</v>
      </c>
      <c r="H79" s="50">
        <f t="shared" si="2"/>
        <v>29200</v>
      </c>
      <c r="I79" s="50">
        <f t="shared" si="3"/>
        <v>885</v>
      </c>
      <c r="K79" s="48">
        <v>59</v>
      </c>
    </row>
    <row r="80" spans="6:11">
      <c r="F80" s="48">
        <v>79</v>
      </c>
      <c r="G80" s="48">
        <v>78</v>
      </c>
      <c r="H80" s="50">
        <f t="shared" si="2"/>
        <v>29600</v>
      </c>
      <c r="I80" s="50">
        <f t="shared" si="3"/>
        <v>900</v>
      </c>
      <c r="K80" s="48">
        <v>60</v>
      </c>
    </row>
    <row r="81" spans="6:11">
      <c r="F81" s="48">
        <v>80</v>
      </c>
      <c r="G81" s="48">
        <v>79</v>
      </c>
      <c r="H81" s="50">
        <f t="shared" si="2"/>
        <v>30000</v>
      </c>
      <c r="I81" s="50">
        <f t="shared" si="3"/>
        <v>915</v>
      </c>
      <c r="K81" s="48">
        <v>61</v>
      </c>
    </row>
    <row r="82" spans="6:11">
      <c r="F82" s="48">
        <v>81</v>
      </c>
      <c r="G82" s="48">
        <v>80</v>
      </c>
      <c r="H82" s="50">
        <f t="shared" si="2"/>
        <v>30400</v>
      </c>
      <c r="I82" s="50">
        <f t="shared" si="3"/>
        <v>930</v>
      </c>
      <c r="K82" s="48">
        <v>62</v>
      </c>
    </row>
    <row r="83" spans="6:11">
      <c r="F83" s="48">
        <v>82</v>
      </c>
      <c r="G83" s="48">
        <v>81</v>
      </c>
      <c r="H83" s="50">
        <f t="shared" si="2"/>
        <v>30800</v>
      </c>
      <c r="I83" s="50">
        <f t="shared" si="3"/>
        <v>945</v>
      </c>
      <c r="K83" s="48">
        <v>63</v>
      </c>
    </row>
    <row r="84" spans="6:11">
      <c r="F84" s="48">
        <v>83</v>
      </c>
      <c r="G84" s="48">
        <v>82</v>
      </c>
      <c r="H84" s="50">
        <f t="shared" si="2"/>
        <v>31200</v>
      </c>
      <c r="I84" s="50">
        <f t="shared" si="3"/>
        <v>960</v>
      </c>
      <c r="K84" s="48">
        <v>64</v>
      </c>
    </row>
    <row r="85" spans="6:11">
      <c r="F85" s="48">
        <v>84</v>
      </c>
      <c r="G85" s="48">
        <v>83</v>
      </c>
      <c r="H85" s="50">
        <f t="shared" si="2"/>
        <v>31600</v>
      </c>
      <c r="I85" s="50">
        <f t="shared" si="3"/>
        <v>975</v>
      </c>
      <c r="K85" s="48">
        <v>65</v>
      </c>
    </row>
    <row r="86" spans="6:11">
      <c r="F86" s="48">
        <v>85</v>
      </c>
      <c r="G86" s="48">
        <v>84</v>
      </c>
      <c r="H86" s="50">
        <f t="shared" ref="H86:H149" si="4">$H$5*K100/100</f>
        <v>32000</v>
      </c>
      <c r="I86" s="50">
        <f t="shared" si="3"/>
        <v>990</v>
      </c>
      <c r="K86" s="48">
        <v>66</v>
      </c>
    </row>
    <row r="87" spans="6:11">
      <c r="F87" s="48">
        <v>86</v>
      </c>
      <c r="G87" s="48">
        <v>85</v>
      </c>
      <c r="H87" s="50">
        <f t="shared" si="4"/>
        <v>32400</v>
      </c>
      <c r="I87" s="50">
        <f t="shared" si="3"/>
        <v>1005</v>
      </c>
      <c r="K87" s="48">
        <v>67</v>
      </c>
    </row>
    <row r="88" spans="6:11">
      <c r="F88" s="48">
        <v>87</v>
      </c>
      <c r="G88" s="48">
        <v>86</v>
      </c>
      <c r="H88" s="50">
        <f t="shared" si="4"/>
        <v>32800</v>
      </c>
      <c r="I88" s="50">
        <f t="shared" si="3"/>
        <v>1020</v>
      </c>
      <c r="K88" s="48">
        <v>68</v>
      </c>
    </row>
    <row r="89" spans="6:11">
      <c r="F89" s="48">
        <v>88</v>
      </c>
      <c r="G89" s="48">
        <v>87</v>
      </c>
      <c r="H89" s="50">
        <f t="shared" si="4"/>
        <v>33200</v>
      </c>
      <c r="I89" s="50">
        <f t="shared" si="3"/>
        <v>1035</v>
      </c>
      <c r="K89" s="48">
        <v>69</v>
      </c>
    </row>
    <row r="90" spans="6:11">
      <c r="F90" s="48">
        <v>89</v>
      </c>
      <c r="G90" s="48">
        <v>88</v>
      </c>
      <c r="H90" s="50">
        <f t="shared" si="4"/>
        <v>33600</v>
      </c>
      <c r="I90" s="50">
        <f t="shared" si="3"/>
        <v>1050</v>
      </c>
      <c r="K90" s="48">
        <v>70</v>
      </c>
    </row>
    <row r="91" spans="6:11">
      <c r="F91" s="48">
        <v>90</v>
      </c>
      <c r="G91" s="48">
        <v>89</v>
      </c>
      <c r="H91" s="50">
        <f t="shared" si="4"/>
        <v>34000</v>
      </c>
      <c r="I91" s="50">
        <f t="shared" si="3"/>
        <v>1065</v>
      </c>
      <c r="K91" s="48">
        <v>71</v>
      </c>
    </row>
    <row r="92" spans="6:11">
      <c r="F92" s="48">
        <v>91</v>
      </c>
      <c r="G92" s="48">
        <v>90</v>
      </c>
      <c r="H92" s="50">
        <f t="shared" si="4"/>
        <v>34400</v>
      </c>
      <c r="I92" s="50">
        <f t="shared" si="3"/>
        <v>1080</v>
      </c>
      <c r="K92" s="48">
        <v>72</v>
      </c>
    </row>
    <row r="93" spans="6:11">
      <c r="F93" s="48">
        <v>92</v>
      </c>
      <c r="G93" s="48">
        <v>91</v>
      </c>
      <c r="H93" s="50">
        <f t="shared" si="4"/>
        <v>34800</v>
      </c>
      <c r="I93" s="50">
        <f t="shared" si="3"/>
        <v>1095</v>
      </c>
      <c r="K93" s="48">
        <v>73</v>
      </c>
    </row>
    <row r="94" spans="6:11">
      <c r="F94" s="48">
        <v>93</v>
      </c>
      <c r="G94" s="48">
        <v>92</v>
      </c>
      <c r="H94" s="50">
        <f t="shared" si="4"/>
        <v>35200</v>
      </c>
      <c r="I94" s="50">
        <f t="shared" si="3"/>
        <v>1110</v>
      </c>
      <c r="K94" s="48">
        <v>74</v>
      </c>
    </row>
    <row r="95" spans="6:11">
      <c r="F95" s="48">
        <v>94</v>
      </c>
      <c r="G95" s="48">
        <v>93</v>
      </c>
      <c r="H95" s="50">
        <f t="shared" si="4"/>
        <v>35600</v>
      </c>
      <c r="I95" s="50">
        <f t="shared" si="3"/>
        <v>1125</v>
      </c>
      <c r="K95" s="48">
        <v>75</v>
      </c>
    </row>
    <row r="96" spans="6:11">
      <c r="F96" s="48">
        <v>95</v>
      </c>
      <c r="G96" s="48">
        <v>94</v>
      </c>
      <c r="H96" s="50">
        <f t="shared" si="4"/>
        <v>36000</v>
      </c>
      <c r="I96" s="50">
        <f t="shared" si="3"/>
        <v>1140</v>
      </c>
      <c r="K96" s="48">
        <v>76</v>
      </c>
    </row>
    <row r="97" spans="6:11">
      <c r="F97" s="48">
        <v>96</v>
      </c>
      <c r="G97" s="48">
        <v>95</v>
      </c>
      <c r="H97" s="50">
        <f t="shared" si="4"/>
        <v>36400</v>
      </c>
      <c r="I97" s="50">
        <f t="shared" si="3"/>
        <v>1155</v>
      </c>
      <c r="K97" s="48">
        <v>77</v>
      </c>
    </row>
    <row r="98" spans="6:11">
      <c r="F98" s="48">
        <v>97</v>
      </c>
      <c r="G98" s="48">
        <v>96</v>
      </c>
      <c r="H98" s="50">
        <f t="shared" si="4"/>
        <v>36800</v>
      </c>
      <c r="I98" s="50">
        <f t="shared" si="3"/>
        <v>1170</v>
      </c>
      <c r="K98" s="48">
        <v>78</v>
      </c>
    </row>
    <row r="99" spans="6:11">
      <c r="F99" s="48">
        <v>98</v>
      </c>
      <c r="G99" s="48">
        <v>97</v>
      </c>
      <c r="H99" s="50">
        <f t="shared" si="4"/>
        <v>37200</v>
      </c>
      <c r="I99" s="50">
        <f t="shared" si="3"/>
        <v>1185</v>
      </c>
      <c r="K99" s="48">
        <v>79</v>
      </c>
    </row>
    <row r="100" spans="6:11">
      <c r="F100" s="48">
        <v>99</v>
      </c>
      <c r="G100" s="48">
        <v>98</v>
      </c>
      <c r="H100" s="50">
        <f t="shared" si="4"/>
        <v>37600</v>
      </c>
      <c r="I100" s="50">
        <f t="shared" si="3"/>
        <v>1200</v>
      </c>
      <c r="K100" s="48">
        <v>80</v>
      </c>
    </row>
    <row r="101" spans="6:11">
      <c r="F101" s="48">
        <v>100</v>
      </c>
      <c r="G101" s="48">
        <v>99</v>
      </c>
      <c r="H101" s="50">
        <f t="shared" si="4"/>
        <v>38000</v>
      </c>
      <c r="I101" s="50">
        <f t="shared" si="3"/>
        <v>1215</v>
      </c>
      <c r="K101" s="48">
        <v>81</v>
      </c>
    </row>
    <row r="102" spans="6:11">
      <c r="G102" s="48">
        <v>100</v>
      </c>
      <c r="H102" s="50">
        <f t="shared" si="4"/>
        <v>38400</v>
      </c>
      <c r="I102" s="50">
        <f t="shared" si="3"/>
        <v>1230</v>
      </c>
      <c r="K102" s="48">
        <v>82</v>
      </c>
    </row>
    <row r="103" spans="6:11">
      <c r="H103" s="50">
        <f t="shared" si="4"/>
        <v>38800</v>
      </c>
      <c r="I103" s="50">
        <f t="shared" si="3"/>
        <v>1245</v>
      </c>
      <c r="K103" s="48">
        <v>83</v>
      </c>
    </row>
    <row r="104" spans="6:11">
      <c r="H104" s="50">
        <f t="shared" si="4"/>
        <v>39200</v>
      </c>
      <c r="I104" s="50">
        <f t="shared" si="3"/>
        <v>1260</v>
      </c>
      <c r="K104" s="48">
        <v>84</v>
      </c>
    </row>
    <row r="105" spans="6:11">
      <c r="H105" s="50">
        <f t="shared" si="4"/>
        <v>39600</v>
      </c>
      <c r="I105" s="50">
        <f t="shared" si="3"/>
        <v>1275</v>
      </c>
      <c r="K105" s="48">
        <v>85</v>
      </c>
    </row>
    <row r="106" spans="6:11">
      <c r="H106" s="50">
        <f t="shared" si="4"/>
        <v>40000</v>
      </c>
      <c r="I106" s="50">
        <f t="shared" si="3"/>
        <v>1290</v>
      </c>
      <c r="K106" s="48">
        <v>86</v>
      </c>
    </row>
    <row r="107" spans="6:11">
      <c r="H107" s="50">
        <f t="shared" si="4"/>
        <v>40400</v>
      </c>
      <c r="I107" s="50">
        <f t="shared" si="3"/>
        <v>1305</v>
      </c>
      <c r="K107" s="48">
        <v>87</v>
      </c>
    </row>
    <row r="108" spans="6:11">
      <c r="H108" s="50">
        <f t="shared" si="4"/>
        <v>40800</v>
      </c>
      <c r="I108" s="50">
        <f t="shared" si="3"/>
        <v>1320</v>
      </c>
      <c r="K108" s="48">
        <v>88</v>
      </c>
    </row>
    <row r="109" spans="6:11">
      <c r="H109" s="50">
        <f t="shared" si="4"/>
        <v>41200</v>
      </c>
      <c r="I109" s="50">
        <f t="shared" si="3"/>
        <v>1335</v>
      </c>
      <c r="K109" s="48">
        <v>89</v>
      </c>
    </row>
    <row r="110" spans="6:11">
      <c r="H110" s="50">
        <f t="shared" si="4"/>
        <v>41600</v>
      </c>
      <c r="I110" s="50">
        <f t="shared" si="3"/>
        <v>1350</v>
      </c>
      <c r="K110" s="48">
        <v>90</v>
      </c>
    </row>
    <row r="111" spans="6:11">
      <c r="H111" s="50">
        <f t="shared" si="4"/>
        <v>42000</v>
      </c>
      <c r="I111" s="50">
        <f t="shared" si="3"/>
        <v>1365</v>
      </c>
      <c r="K111" s="48">
        <v>91</v>
      </c>
    </row>
    <row r="112" spans="6:11">
      <c r="H112" s="50">
        <f t="shared" si="4"/>
        <v>42400</v>
      </c>
      <c r="I112" s="50">
        <f t="shared" si="3"/>
        <v>1380</v>
      </c>
      <c r="K112" s="48">
        <v>92</v>
      </c>
    </row>
    <row r="113" spans="8:11">
      <c r="H113" s="50">
        <f t="shared" si="4"/>
        <v>42800</v>
      </c>
      <c r="I113" s="50">
        <f t="shared" si="3"/>
        <v>1395</v>
      </c>
      <c r="K113" s="48">
        <v>93</v>
      </c>
    </row>
    <row r="114" spans="8:11">
      <c r="H114" s="50">
        <f t="shared" si="4"/>
        <v>43200</v>
      </c>
      <c r="I114" s="50">
        <f t="shared" si="3"/>
        <v>1410</v>
      </c>
      <c r="K114" s="48">
        <v>94</v>
      </c>
    </row>
    <row r="115" spans="8:11">
      <c r="H115" s="50">
        <f t="shared" si="4"/>
        <v>43600</v>
      </c>
      <c r="I115" s="50">
        <f t="shared" si="3"/>
        <v>1425</v>
      </c>
      <c r="K115" s="48">
        <v>95</v>
      </c>
    </row>
    <row r="116" spans="8:11">
      <c r="H116" s="50">
        <f t="shared" si="4"/>
        <v>44000</v>
      </c>
      <c r="I116" s="50">
        <f t="shared" si="3"/>
        <v>1440</v>
      </c>
      <c r="K116" s="48">
        <v>96</v>
      </c>
    </row>
    <row r="117" spans="8:11">
      <c r="H117" s="50">
        <f t="shared" si="4"/>
        <v>44400</v>
      </c>
      <c r="I117" s="50">
        <f t="shared" si="3"/>
        <v>1455</v>
      </c>
      <c r="K117" s="48">
        <v>97</v>
      </c>
    </row>
    <row r="118" spans="8:11">
      <c r="H118" s="50">
        <f t="shared" si="4"/>
        <v>44800</v>
      </c>
      <c r="I118" s="50">
        <f t="shared" si="3"/>
        <v>1470</v>
      </c>
      <c r="K118" s="48">
        <v>98</v>
      </c>
    </row>
    <row r="119" spans="8:11">
      <c r="H119" s="50">
        <f t="shared" si="4"/>
        <v>45200</v>
      </c>
      <c r="I119" s="50">
        <f t="shared" si="3"/>
        <v>1485</v>
      </c>
      <c r="K119" s="48">
        <v>99</v>
      </c>
    </row>
    <row r="120" spans="8:11">
      <c r="H120" s="50">
        <f t="shared" si="4"/>
        <v>45600</v>
      </c>
      <c r="I120" s="50">
        <f t="shared" si="3"/>
        <v>1500</v>
      </c>
      <c r="K120" s="48">
        <v>100</v>
      </c>
    </row>
    <row r="121" spans="8:11">
      <c r="H121" s="50">
        <f t="shared" si="4"/>
        <v>46000</v>
      </c>
      <c r="I121" s="50">
        <f t="shared" si="3"/>
        <v>1515</v>
      </c>
      <c r="K121" s="48">
        <v>101</v>
      </c>
    </row>
    <row r="122" spans="8:11">
      <c r="H122" s="50">
        <f t="shared" si="4"/>
        <v>46400</v>
      </c>
      <c r="I122" s="50">
        <f t="shared" si="3"/>
        <v>1530</v>
      </c>
      <c r="K122" s="48">
        <v>102</v>
      </c>
    </row>
    <row r="123" spans="8:11">
      <c r="H123" s="50">
        <f t="shared" si="4"/>
        <v>46800</v>
      </c>
      <c r="I123" s="50">
        <f t="shared" si="3"/>
        <v>1545</v>
      </c>
      <c r="K123" s="48">
        <v>103</v>
      </c>
    </row>
    <row r="124" spans="8:11">
      <c r="H124" s="50">
        <f t="shared" si="4"/>
        <v>47200</v>
      </c>
      <c r="I124" s="50">
        <f t="shared" si="3"/>
        <v>1560</v>
      </c>
      <c r="K124" s="48">
        <v>104</v>
      </c>
    </row>
    <row r="125" spans="8:11">
      <c r="H125" s="50">
        <f t="shared" si="4"/>
        <v>47600</v>
      </c>
      <c r="I125" s="50">
        <f t="shared" si="3"/>
        <v>1575</v>
      </c>
      <c r="K125" s="48">
        <v>105</v>
      </c>
    </row>
    <row r="126" spans="8:11">
      <c r="H126" s="50">
        <f t="shared" si="4"/>
        <v>48000</v>
      </c>
      <c r="I126" s="50">
        <f t="shared" si="3"/>
        <v>1590</v>
      </c>
      <c r="K126" s="48">
        <v>106</v>
      </c>
    </row>
    <row r="127" spans="8:11">
      <c r="H127" s="50">
        <f t="shared" si="4"/>
        <v>48400</v>
      </c>
      <c r="I127" s="50">
        <f t="shared" si="3"/>
        <v>1605</v>
      </c>
      <c r="K127" s="48">
        <v>107</v>
      </c>
    </row>
    <row r="128" spans="8:11">
      <c r="H128" s="50">
        <f t="shared" si="4"/>
        <v>48800</v>
      </c>
      <c r="I128" s="50">
        <f t="shared" si="3"/>
        <v>1620</v>
      </c>
      <c r="K128" s="48">
        <v>108</v>
      </c>
    </row>
    <row r="129" spans="8:11">
      <c r="H129" s="50">
        <f t="shared" si="4"/>
        <v>49200</v>
      </c>
      <c r="I129" s="50">
        <f t="shared" si="3"/>
        <v>1635</v>
      </c>
      <c r="K129" s="48">
        <v>109</v>
      </c>
    </row>
    <row r="130" spans="8:11">
      <c r="H130" s="50">
        <f t="shared" si="4"/>
        <v>49600</v>
      </c>
      <c r="I130" s="50">
        <f t="shared" si="3"/>
        <v>1650</v>
      </c>
      <c r="K130" s="48">
        <v>110</v>
      </c>
    </row>
    <row r="131" spans="8:11">
      <c r="H131" s="50">
        <f t="shared" si="4"/>
        <v>50000</v>
      </c>
      <c r="I131" s="50">
        <f t="shared" si="3"/>
        <v>1665</v>
      </c>
      <c r="K131" s="48">
        <v>111</v>
      </c>
    </row>
    <row r="132" spans="8:11">
      <c r="H132" s="50">
        <f t="shared" si="4"/>
        <v>50400</v>
      </c>
      <c r="I132" s="50">
        <f t="shared" si="3"/>
        <v>1680</v>
      </c>
      <c r="K132" s="48">
        <v>112</v>
      </c>
    </row>
    <row r="133" spans="8:11">
      <c r="H133" s="50">
        <f t="shared" si="4"/>
        <v>50800</v>
      </c>
      <c r="I133" s="50">
        <f t="shared" si="3"/>
        <v>1695</v>
      </c>
      <c r="K133" s="48">
        <v>113</v>
      </c>
    </row>
    <row r="134" spans="8:11">
      <c r="H134" s="50">
        <f t="shared" si="4"/>
        <v>51200</v>
      </c>
      <c r="I134" s="50">
        <f t="shared" si="3"/>
        <v>1710</v>
      </c>
      <c r="K134" s="48">
        <v>114</v>
      </c>
    </row>
    <row r="135" spans="8:11">
      <c r="H135" s="50">
        <f t="shared" si="4"/>
        <v>51600</v>
      </c>
      <c r="I135" s="50">
        <f t="shared" ref="I135:I198" si="5">IF(I$5=0,1000*K135/100,$I$5*K135/100)</f>
        <v>1725</v>
      </c>
      <c r="K135" s="48">
        <v>115</v>
      </c>
    </row>
    <row r="136" spans="8:11">
      <c r="H136" s="50">
        <f t="shared" si="4"/>
        <v>52000</v>
      </c>
      <c r="I136" s="50">
        <f t="shared" si="5"/>
        <v>1740</v>
      </c>
      <c r="K136" s="48">
        <v>116</v>
      </c>
    </row>
    <row r="137" spans="8:11">
      <c r="H137" s="50">
        <f t="shared" si="4"/>
        <v>52400</v>
      </c>
      <c r="I137" s="50">
        <f t="shared" si="5"/>
        <v>1755</v>
      </c>
      <c r="K137" s="48">
        <v>117</v>
      </c>
    </row>
    <row r="138" spans="8:11">
      <c r="H138" s="50">
        <f t="shared" si="4"/>
        <v>52800</v>
      </c>
      <c r="I138" s="50">
        <f t="shared" si="5"/>
        <v>1770</v>
      </c>
      <c r="K138" s="48">
        <v>118</v>
      </c>
    </row>
    <row r="139" spans="8:11">
      <c r="H139" s="50">
        <f t="shared" si="4"/>
        <v>53200</v>
      </c>
      <c r="I139" s="50">
        <f t="shared" si="5"/>
        <v>1785</v>
      </c>
      <c r="K139" s="48">
        <v>119</v>
      </c>
    </row>
    <row r="140" spans="8:11">
      <c r="H140" s="50">
        <f t="shared" si="4"/>
        <v>53600</v>
      </c>
      <c r="I140" s="50">
        <f t="shared" si="5"/>
        <v>1800</v>
      </c>
      <c r="K140" s="48">
        <v>120</v>
      </c>
    </row>
    <row r="141" spans="8:11">
      <c r="H141" s="50">
        <f t="shared" si="4"/>
        <v>54000</v>
      </c>
      <c r="I141" s="50">
        <f t="shared" si="5"/>
        <v>1815</v>
      </c>
      <c r="K141" s="48">
        <v>121</v>
      </c>
    </row>
    <row r="142" spans="8:11">
      <c r="H142" s="50">
        <f t="shared" si="4"/>
        <v>54400</v>
      </c>
      <c r="I142" s="50">
        <f t="shared" si="5"/>
        <v>1830</v>
      </c>
      <c r="K142" s="48">
        <v>122</v>
      </c>
    </row>
    <row r="143" spans="8:11">
      <c r="H143" s="50">
        <f t="shared" si="4"/>
        <v>54800</v>
      </c>
      <c r="I143" s="50">
        <f t="shared" si="5"/>
        <v>1845</v>
      </c>
      <c r="K143" s="48">
        <v>123</v>
      </c>
    </row>
    <row r="144" spans="8:11">
      <c r="H144" s="50">
        <f t="shared" si="4"/>
        <v>55200</v>
      </c>
      <c r="I144" s="50">
        <f t="shared" si="5"/>
        <v>1860</v>
      </c>
      <c r="K144" s="48">
        <v>124</v>
      </c>
    </row>
    <row r="145" spans="8:11">
      <c r="H145" s="50">
        <f t="shared" si="4"/>
        <v>55600</v>
      </c>
      <c r="I145" s="50">
        <f t="shared" si="5"/>
        <v>1875</v>
      </c>
      <c r="K145" s="48">
        <v>125</v>
      </c>
    </row>
    <row r="146" spans="8:11">
      <c r="H146" s="50">
        <f t="shared" si="4"/>
        <v>56000</v>
      </c>
      <c r="I146" s="50">
        <f t="shared" si="5"/>
        <v>1890</v>
      </c>
      <c r="K146" s="48">
        <v>126</v>
      </c>
    </row>
    <row r="147" spans="8:11">
      <c r="H147" s="50">
        <f t="shared" si="4"/>
        <v>56400</v>
      </c>
      <c r="I147" s="50">
        <f t="shared" si="5"/>
        <v>1905</v>
      </c>
      <c r="K147" s="48">
        <v>127</v>
      </c>
    </row>
    <row r="148" spans="8:11">
      <c r="H148" s="50">
        <f t="shared" si="4"/>
        <v>56800</v>
      </c>
      <c r="I148" s="50">
        <f t="shared" si="5"/>
        <v>1920</v>
      </c>
      <c r="K148" s="48">
        <v>128</v>
      </c>
    </row>
    <row r="149" spans="8:11">
      <c r="H149" s="50">
        <f t="shared" si="4"/>
        <v>57200</v>
      </c>
      <c r="I149" s="50">
        <f t="shared" si="5"/>
        <v>1935</v>
      </c>
      <c r="K149" s="48">
        <v>129</v>
      </c>
    </row>
    <row r="150" spans="8:11">
      <c r="H150" s="50">
        <f t="shared" ref="H150:H213" si="6">$H$5*K164/100</f>
        <v>57600</v>
      </c>
      <c r="I150" s="50">
        <f t="shared" si="5"/>
        <v>1950</v>
      </c>
      <c r="K150" s="48">
        <v>130</v>
      </c>
    </row>
    <row r="151" spans="8:11">
      <c r="H151" s="50">
        <f t="shared" si="6"/>
        <v>58000</v>
      </c>
      <c r="I151" s="50">
        <f t="shared" si="5"/>
        <v>1965</v>
      </c>
      <c r="K151" s="48">
        <v>131</v>
      </c>
    </row>
    <row r="152" spans="8:11">
      <c r="H152" s="50">
        <f t="shared" si="6"/>
        <v>58400</v>
      </c>
      <c r="I152" s="50">
        <f t="shared" si="5"/>
        <v>1980</v>
      </c>
      <c r="K152" s="48">
        <v>132</v>
      </c>
    </row>
    <row r="153" spans="8:11">
      <c r="H153" s="50">
        <f t="shared" si="6"/>
        <v>58800</v>
      </c>
      <c r="I153" s="50">
        <f t="shared" si="5"/>
        <v>1995</v>
      </c>
      <c r="K153" s="48">
        <v>133</v>
      </c>
    </row>
    <row r="154" spans="8:11">
      <c r="H154" s="50">
        <f t="shared" si="6"/>
        <v>59200</v>
      </c>
      <c r="I154" s="50">
        <f t="shared" si="5"/>
        <v>2010</v>
      </c>
      <c r="K154" s="48">
        <v>134</v>
      </c>
    </row>
    <row r="155" spans="8:11">
      <c r="H155" s="50">
        <f t="shared" si="6"/>
        <v>59600</v>
      </c>
      <c r="I155" s="50">
        <f t="shared" si="5"/>
        <v>2025</v>
      </c>
      <c r="K155" s="48">
        <v>135</v>
      </c>
    </row>
    <row r="156" spans="8:11">
      <c r="H156" s="50">
        <f t="shared" si="6"/>
        <v>60000</v>
      </c>
      <c r="I156" s="50">
        <f t="shared" si="5"/>
        <v>2040</v>
      </c>
      <c r="K156" s="48">
        <v>136</v>
      </c>
    </row>
    <row r="157" spans="8:11">
      <c r="H157" s="50">
        <f t="shared" si="6"/>
        <v>60400</v>
      </c>
      <c r="I157" s="50">
        <f t="shared" si="5"/>
        <v>2055</v>
      </c>
      <c r="K157" s="48">
        <v>137</v>
      </c>
    </row>
    <row r="158" spans="8:11">
      <c r="H158" s="50">
        <f t="shared" si="6"/>
        <v>60800</v>
      </c>
      <c r="I158" s="50">
        <f t="shared" si="5"/>
        <v>2070</v>
      </c>
      <c r="K158" s="48">
        <v>138</v>
      </c>
    </row>
    <row r="159" spans="8:11">
      <c r="H159" s="50">
        <f t="shared" si="6"/>
        <v>61200</v>
      </c>
      <c r="I159" s="50">
        <f t="shared" si="5"/>
        <v>2085</v>
      </c>
      <c r="K159" s="48">
        <v>139</v>
      </c>
    </row>
    <row r="160" spans="8:11">
      <c r="H160" s="50">
        <f t="shared" si="6"/>
        <v>61600</v>
      </c>
      <c r="I160" s="50">
        <f t="shared" si="5"/>
        <v>2100</v>
      </c>
      <c r="K160" s="48">
        <v>140</v>
      </c>
    </row>
    <row r="161" spans="8:11">
      <c r="H161" s="50">
        <f t="shared" si="6"/>
        <v>62000</v>
      </c>
      <c r="I161" s="50">
        <f t="shared" si="5"/>
        <v>2115</v>
      </c>
      <c r="K161" s="48">
        <v>141</v>
      </c>
    </row>
    <row r="162" spans="8:11">
      <c r="H162" s="50">
        <f t="shared" si="6"/>
        <v>62400</v>
      </c>
      <c r="I162" s="50">
        <f t="shared" si="5"/>
        <v>2130</v>
      </c>
      <c r="K162" s="48">
        <v>142</v>
      </c>
    </row>
    <row r="163" spans="8:11">
      <c r="H163" s="50">
        <f t="shared" si="6"/>
        <v>62800</v>
      </c>
      <c r="I163" s="50">
        <f t="shared" si="5"/>
        <v>2145</v>
      </c>
      <c r="K163" s="48">
        <v>143</v>
      </c>
    </row>
    <row r="164" spans="8:11">
      <c r="H164" s="50">
        <f t="shared" si="6"/>
        <v>63200</v>
      </c>
      <c r="I164" s="50">
        <f t="shared" si="5"/>
        <v>2160</v>
      </c>
      <c r="K164" s="48">
        <v>144</v>
      </c>
    </row>
    <row r="165" spans="8:11">
      <c r="H165" s="50">
        <f t="shared" si="6"/>
        <v>63600</v>
      </c>
      <c r="I165" s="50">
        <f t="shared" si="5"/>
        <v>2175</v>
      </c>
      <c r="K165" s="48">
        <v>145</v>
      </c>
    </row>
    <row r="166" spans="8:11">
      <c r="H166" s="50">
        <f t="shared" si="6"/>
        <v>64000</v>
      </c>
      <c r="I166" s="50">
        <f t="shared" si="5"/>
        <v>2190</v>
      </c>
      <c r="K166" s="48">
        <v>146</v>
      </c>
    </row>
    <row r="167" spans="8:11">
      <c r="H167" s="50">
        <f t="shared" si="6"/>
        <v>64400</v>
      </c>
      <c r="I167" s="50">
        <f t="shared" si="5"/>
        <v>2205</v>
      </c>
      <c r="K167" s="48">
        <v>147</v>
      </c>
    </row>
    <row r="168" spans="8:11">
      <c r="H168" s="50">
        <f t="shared" si="6"/>
        <v>64800</v>
      </c>
      <c r="I168" s="50">
        <f t="shared" si="5"/>
        <v>2220</v>
      </c>
      <c r="K168" s="48">
        <v>148</v>
      </c>
    </row>
    <row r="169" spans="8:11">
      <c r="H169" s="50">
        <f t="shared" si="6"/>
        <v>65200</v>
      </c>
      <c r="I169" s="50">
        <f t="shared" si="5"/>
        <v>2235</v>
      </c>
      <c r="K169" s="48">
        <v>149</v>
      </c>
    </row>
    <row r="170" spans="8:11">
      <c r="H170" s="50">
        <f t="shared" si="6"/>
        <v>65600</v>
      </c>
      <c r="I170" s="50">
        <f t="shared" si="5"/>
        <v>2250</v>
      </c>
      <c r="K170" s="48">
        <v>150</v>
      </c>
    </row>
    <row r="171" spans="8:11">
      <c r="H171" s="50">
        <f t="shared" si="6"/>
        <v>66000</v>
      </c>
      <c r="I171" s="50">
        <f t="shared" si="5"/>
        <v>2265</v>
      </c>
      <c r="K171" s="48">
        <v>151</v>
      </c>
    </row>
    <row r="172" spans="8:11">
      <c r="H172" s="50">
        <f t="shared" si="6"/>
        <v>66400</v>
      </c>
      <c r="I172" s="50">
        <f t="shared" si="5"/>
        <v>2280</v>
      </c>
      <c r="K172" s="48">
        <v>152</v>
      </c>
    </row>
    <row r="173" spans="8:11">
      <c r="H173" s="50">
        <f t="shared" si="6"/>
        <v>66800</v>
      </c>
      <c r="I173" s="50">
        <f t="shared" si="5"/>
        <v>2295</v>
      </c>
      <c r="K173" s="48">
        <v>153</v>
      </c>
    </row>
    <row r="174" spans="8:11">
      <c r="H174" s="50">
        <f t="shared" si="6"/>
        <v>67200</v>
      </c>
      <c r="I174" s="50">
        <f t="shared" si="5"/>
        <v>2310</v>
      </c>
      <c r="K174" s="48">
        <v>154</v>
      </c>
    </row>
    <row r="175" spans="8:11">
      <c r="H175" s="50">
        <f t="shared" si="6"/>
        <v>67600</v>
      </c>
      <c r="I175" s="50">
        <f t="shared" si="5"/>
        <v>2325</v>
      </c>
      <c r="K175" s="48">
        <v>155</v>
      </c>
    </row>
    <row r="176" spans="8:11">
      <c r="H176" s="50">
        <f t="shared" si="6"/>
        <v>68000</v>
      </c>
      <c r="I176" s="50">
        <f t="shared" si="5"/>
        <v>2340</v>
      </c>
      <c r="K176" s="48">
        <v>156</v>
      </c>
    </row>
    <row r="177" spans="8:11">
      <c r="H177" s="50">
        <f t="shared" si="6"/>
        <v>68400</v>
      </c>
      <c r="I177" s="50">
        <f t="shared" si="5"/>
        <v>2355</v>
      </c>
      <c r="K177" s="48">
        <v>157</v>
      </c>
    </row>
    <row r="178" spans="8:11">
      <c r="H178" s="50">
        <f t="shared" si="6"/>
        <v>68800</v>
      </c>
      <c r="I178" s="50">
        <f t="shared" si="5"/>
        <v>2370</v>
      </c>
      <c r="K178" s="48">
        <v>158</v>
      </c>
    </row>
    <row r="179" spans="8:11">
      <c r="H179" s="50">
        <f t="shared" si="6"/>
        <v>69200</v>
      </c>
      <c r="I179" s="50">
        <f t="shared" si="5"/>
        <v>2385</v>
      </c>
      <c r="K179" s="48">
        <v>159</v>
      </c>
    </row>
    <row r="180" spans="8:11">
      <c r="H180" s="50">
        <f t="shared" si="6"/>
        <v>69600</v>
      </c>
      <c r="I180" s="50">
        <f t="shared" si="5"/>
        <v>2400</v>
      </c>
      <c r="K180" s="48">
        <v>160</v>
      </c>
    </row>
    <row r="181" spans="8:11">
      <c r="H181" s="50">
        <f t="shared" si="6"/>
        <v>70000</v>
      </c>
      <c r="I181" s="50">
        <f t="shared" si="5"/>
        <v>2415</v>
      </c>
      <c r="K181" s="48">
        <v>161</v>
      </c>
    </row>
    <row r="182" spans="8:11">
      <c r="H182" s="50">
        <f t="shared" si="6"/>
        <v>70400</v>
      </c>
      <c r="I182" s="50">
        <f t="shared" si="5"/>
        <v>2430</v>
      </c>
      <c r="K182" s="48">
        <v>162</v>
      </c>
    </row>
    <row r="183" spans="8:11">
      <c r="H183" s="50">
        <f t="shared" si="6"/>
        <v>70800</v>
      </c>
      <c r="I183" s="50">
        <f t="shared" si="5"/>
        <v>2445</v>
      </c>
      <c r="K183" s="48">
        <v>163</v>
      </c>
    </row>
    <row r="184" spans="8:11">
      <c r="H184" s="50">
        <f t="shared" si="6"/>
        <v>71200</v>
      </c>
      <c r="I184" s="50">
        <f t="shared" si="5"/>
        <v>2460</v>
      </c>
      <c r="K184" s="48">
        <v>164</v>
      </c>
    </row>
    <row r="185" spans="8:11">
      <c r="H185" s="50">
        <f t="shared" si="6"/>
        <v>71600</v>
      </c>
      <c r="I185" s="50">
        <f t="shared" si="5"/>
        <v>2475</v>
      </c>
      <c r="K185" s="48">
        <v>165</v>
      </c>
    </row>
    <row r="186" spans="8:11">
      <c r="H186" s="50">
        <f t="shared" si="6"/>
        <v>72000</v>
      </c>
      <c r="I186" s="50">
        <f t="shared" si="5"/>
        <v>2490</v>
      </c>
      <c r="K186" s="48">
        <v>166</v>
      </c>
    </row>
    <row r="187" spans="8:11">
      <c r="H187" s="50">
        <f t="shared" si="6"/>
        <v>72400</v>
      </c>
      <c r="I187" s="50">
        <f t="shared" si="5"/>
        <v>2505</v>
      </c>
      <c r="K187" s="48">
        <v>167</v>
      </c>
    </row>
    <row r="188" spans="8:11">
      <c r="H188" s="50">
        <f t="shared" si="6"/>
        <v>72800</v>
      </c>
      <c r="I188" s="50">
        <f t="shared" si="5"/>
        <v>2520</v>
      </c>
      <c r="K188" s="48">
        <v>168</v>
      </c>
    </row>
    <row r="189" spans="8:11">
      <c r="H189" s="50">
        <f t="shared" si="6"/>
        <v>73200</v>
      </c>
      <c r="I189" s="50">
        <f t="shared" si="5"/>
        <v>2535</v>
      </c>
      <c r="K189" s="48">
        <v>169</v>
      </c>
    </row>
    <row r="190" spans="8:11">
      <c r="H190" s="50">
        <f t="shared" si="6"/>
        <v>73600</v>
      </c>
      <c r="I190" s="50">
        <f t="shared" si="5"/>
        <v>2550</v>
      </c>
      <c r="K190" s="48">
        <v>170</v>
      </c>
    </row>
    <row r="191" spans="8:11">
      <c r="H191" s="50">
        <f t="shared" si="6"/>
        <v>74000</v>
      </c>
      <c r="I191" s="50">
        <f t="shared" si="5"/>
        <v>2565</v>
      </c>
      <c r="K191" s="48">
        <v>171</v>
      </c>
    </row>
    <row r="192" spans="8:11">
      <c r="H192" s="50">
        <f t="shared" si="6"/>
        <v>74400</v>
      </c>
      <c r="I192" s="50">
        <f t="shared" si="5"/>
        <v>2580</v>
      </c>
      <c r="K192" s="48">
        <v>172</v>
      </c>
    </row>
    <row r="193" spans="8:11">
      <c r="H193" s="50">
        <f t="shared" si="6"/>
        <v>74800</v>
      </c>
      <c r="I193" s="50">
        <f t="shared" si="5"/>
        <v>2595</v>
      </c>
      <c r="K193" s="48">
        <v>173</v>
      </c>
    </row>
    <row r="194" spans="8:11">
      <c r="H194" s="50">
        <f t="shared" si="6"/>
        <v>75200</v>
      </c>
      <c r="I194" s="50">
        <f t="shared" si="5"/>
        <v>2610</v>
      </c>
      <c r="K194" s="48">
        <v>174</v>
      </c>
    </row>
    <row r="195" spans="8:11">
      <c r="H195" s="50">
        <f t="shared" si="6"/>
        <v>75600</v>
      </c>
      <c r="I195" s="50">
        <f t="shared" si="5"/>
        <v>2625</v>
      </c>
      <c r="K195" s="48">
        <v>175</v>
      </c>
    </row>
    <row r="196" spans="8:11">
      <c r="H196" s="50">
        <f t="shared" si="6"/>
        <v>76000</v>
      </c>
      <c r="I196" s="50">
        <f t="shared" si="5"/>
        <v>2640</v>
      </c>
      <c r="K196" s="48">
        <v>176</v>
      </c>
    </row>
    <row r="197" spans="8:11">
      <c r="H197" s="50">
        <f t="shared" si="6"/>
        <v>76400</v>
      </c>
      <c r="I197" s="50">
        <f t="shared" si="5"/>
        <v>2655</v>
      </c>
      <c r="K197" s="48">
        <v>177</v>
      </c>
    </row>
    <row r="198" spans="8:11">
      <c r="H198" s="50">
        <f t="shared" si="6"/>
        <v>76800</v>
      </c>
      <c r="I198" s="50">
        <f t="shared" si="5"/>
        <v>2670</v>
      </c>
      <c r="K198" s="48">
        <v>178</v>
      </c>
    </row>
    <row r="199" spans="8:11">
      <c r="H199" s="50">
        <f t="shared" si="6"/>
        <v>77200</v>
      </c>
      <c r="I199" s="50">
        <f t="shared" ref="I199:I250" si="7">IF(I$5=0,1000*K199/100,$I$5*K199/100)</f>
        <v>2685</v>
      </c>
      <c r="K199" s="48">
        <v>179</v>
      </c>
    </row>
    <row r="200" spans="8:11">
      <c r="H200" s="50">
        <f t="shared" si="6"/>
        <v>77600</v>
      </c>
      <c r="I200" s="50">
        <f t="shared" si="7"/>
        <v>2700</v>
      </c>
      <c r="K200" s="48">
        <v>180</v>
      </c>
    </row>
    <row r="201" spans="8:11">
      <c r="H201" s="50">
        <f t="shared" si="6"/>
        <v>78000</v>
      </c>
      <c r="I201" s="50">
        <f t="shared" si="7"/>
        <v>2715</v>
      </c>
      <c r="K201" s="48">
        <v>181</v>
      </c>
    </row>
    <row r="202" spans="8:11">
      <c r="H202" s="50">
        <f t="shared" si="6"/>
        <v>78400</v>
      </c>
      <c r="I202" s="50">
        <f t="shared" si="7"/>
        <v>2730</v>
      </c>
      <c r="K202" s="48">
        <v>182</v>
      </c>
    </row>
    <row r="203" spans="8:11">
      <c r="H203" s="50">
        <f t="shared" si="6"/>
        <v>78800</v>
      </c>
      <c r="I203" s="50">
        <f t="shared" si="7"/>
        <v>2745</v>
      </c>
      <c r="K203" s="48">
        <v>183</v>
      </c>
    </row>
    <row r="204" spans="8:11">
      <c r="H204" s="50">
        <f t="shared" si="6"/>
        <v>79200</v>
      </c>
      <c r="I204" s="50">
        <f t="shared" si="7"/>
        <v>2760</v>
      </c>
      <c r="K204" s="48">
        <v>184</v>
      </c>
    </row>
    <row r="205" spans="8:11">
      <c r="H205" s="50">
        <f t="shared" si="6"/>
        <v>79600</v>
      </c>
      <c r="I205" s="50">
        <f t="shared" si="7"/>
        <v>2775</v>
      </c>
      <c r="K205" s="48">
        <v>185</v>
      </c>
    </row>
    <row r="206" spans="8:11">
      <c r="H206" s="50">
        <f t="shared" si="6"/>
        <v>80000</v>
      </c>
      <c r="I206" s="50">
        <f t="shared" si="7"/>
        <v>2790</v>
      </c>
      <c r="K206" s="48">
        <v>186</v>
      </c>
    </row>
    <row r="207" spans="8:11">
      <c r="H207" s="50">
        <f t="shared" si="6"/>
        <v>84000</v>
      </c>
      <c r="I207" s="50">
        <f t="shared" si="7"/>
        <v>2805</v>
      </c>
      <c r="K207" s="48">
        <v>187</v>
      </c>
    </row>
    <row r="208" spans="8:11">
      <c r="H208" s="50">
        <f t="shared" si="6"/>
        <v>88000</v>
      </c>
      <c r="I208" s="50">
        <f t="shared" si="7"/>
        <v>2820</v>
      </c>
      <c r="K208" s="48">
        <v>188</v>
      </c>
    </row>
    <row r="209" spans="8:11">
      <c r="H209" s="50">
        <f t="shared" si="6"/>
        <v>92000</v>
      </c>
      <c r="I209" s="50">
        <f t="shared" si="7"/>
        <v>2835</v>
      </c>
      <c r="K209" s="48">
        <v>189</v>
      </c>
    </row>
    <row r="210" spans="8:11">
      <c r="H210" s="50">
        <f t="shared" si="6"/>
        <v>96000</v>
      </c>
      <c r="I210" s="50">
        <f t="shared" si="7"/>
        <v>2850</v>
      </c>
      <c r="K210" s="48">
        <v>190</v>
      </c>
    </row>
    <row r="211" spans="8:11">
      <c r="H211" s="50">
        <f t="shared" si="6"/>
        <v>100000</v>
      </c>
      <c r="I211" s="50">
        <f t="shared" si="7"/>
        <v>2865</v>
      </c>
      <c r="K211" s="48">
        <v>191</v>
      </c>
    </row>
    <row r="212" spans="8:11">
      <c r="H212" s="50">
        <f t="shared" si="6"/>
        <v>104000</v>
      </c>
      <c r="I212" s="50">
        <f t="shared" si="7"/>
        <v>2880</v>
      </c>
      <c r="K212" s="48">
        <v>192</v>
      </c>
    </row>
    <row r="213" spans="8:11">
      <c r="H213" s="50">
        <f t="shared" si="6"/>
        <v>108000</v>
      </c>
      <c r="I213" s="50">
        <f t="shared" si="7"/>
        <v>2895</v>
      </c>
      <c r="K213" s="48">
        <v>193</v>
      </c>
    </row>
    <row r="214" spans="8:11">
      <c r="H214" s="50">
        <f t="shared" ref="H214:H236" si="8">$H$5*K228/100</f>
        <v>112000</v>
      </c>
      <c r="I214" s="50">
        <f t="shared" si="7"/>
        <v>2910</v>
      </c>
      <c r="K214" s="48">
        <v>194</v>
      </c>
    </row>
    <row r="215" spans="8:11">
      <c r="H215" s="50">
        <f t="shared" si="8"/>
        <v>116000</v>
      </c>
      <c r="I215" s="50">
        <f t="shared" si="7"/>
        <v>2925</v>
      </c>
      <c r="K215" s="48">
        <v>195</v>
      </c>
    </row>
    <row r="216" spans="8:11">
      <c r="H216" s="50">
        <f t="shared" si="8"/>
        <v>120000</v>
      </c>
      <c r="I216" s="50">
        <f t="shared" si="7"/>
        <v>2940</v>
      </c>
      <c r="K216" s="48">
        <v>196</v>
      </c>
    </row>
    <row r="217" spans="8:11">
      <c r="H217" s="50">
        <f t="shared" si="8"/>
        <v>124000</v>
      </c>
      <c r="I217" s="50">
        <f t="shared" si="7"/>
        <v>2955</v>
      </c>
      <c r="K217" s="48">
        <v>197</v>
      </c>
    </row>
    <row r="218" spans="8:11">
      <c r="H218" s="50">
        <f t="shared" si="8"/>
        <v>128000</v>
      </c>
      <c r="I218" s="50">
        <f t="shared" si="7"/>
        <v>2970</v>
      </c>
      <c r="K218" s="48">
        <v>198</v>
      </c>
    </row>
    <row r="219" spans="8:11">
      <c r="H219" s="50">
        <f t="shared" si="8"/>
        <v>132000</v>
      </c>
      <c r="I219" s="50">
        <f t="shared" si="7"/>
        <v>2985</v>
      </c>
      <c r="K219" s="48">
        <v>199</v>
      </c>
    </row>
    <row r="220" spans="8:11">
      <c r="H220" s="50">
        <f t="shared" si="8"/>
        <v>136000</v>
      </c>
      <c r="I220" s="50">
        <f t="shared" si="7"/>
        <v>3000</v>
      </c>
      <c r="K220" s="48">
        <v>200</v>
      </c>
    </row>
    <row r="221" spans="8:11">
      <c r="H221" s="50">
        <f t="shared" si="8"/>
        <v>140000</v>
      </c>
      <c r="I221" s="50">
        <f t="shared" si="7"/>
        <v>3150</v>
      </c>
      <c r="K221" s="48">
        <v>210</v>
      </c>
    </row>
    <row r="222" spans="8:11">
      <c r="H222" s="50">
        <f t="shared" si="8"/>
        <v>144000</v>
      </c>
      <c r="I222" s="50">
        <f t="shared" si="7"/>
        <v>3300</v>
      </c>
      <c r="K222" s="48">
        <v>220</v>
      </c>
    </row>
    <row r="223" spans="8:11">
      <c r="H223" s="50">
        <f t="shared" si="8"/>
        <v>148000</v>
      </c>
      <c r="I223" s="50">
        <f t="shared" si="7"/>
        <v>3450</v>
      </c>
      <c r="K223" s="48">
        <v>230</v>
      </c>
    </row>
    <row r="224" spans="8:11">
      <c r="H224" s="50">
        <f t="shared" si="8"/>
        <v>152000</v>
      </c>
      <c r="I224" s="50">
        <f t="shared" si="7"/>
        <v>3600</v>
      </c>
      <c r="K224" s="48">
        <v>240</v>
      </c>
    </row>
    <row r="225" spans="8:11">
      <c r="H225" s="50">
        <f t="shared" si="8"/>
        <v>156000</v>
      </c>
      <c r="I225" s="50">
        <f t="shared" si="7"/>
        <v>3750</v>
      </c>
      <c r="K225" s="48">
        <v>250</v>
      </c>
    </row>
    <row r="226" spans="8:11">
      <c r="H226" s="50">
        <f t="shared" si="8"/>
        <v>160000</v>
      </c>
      <c r="I226" s="50">
        <f t="shared" si="7"/>
        <v>3900</v>
      </c>
      <c r="K226" s="48">
        <v>260</v>
      </c>
    </row>
    <row r="227" spans="8:11">
      <c r="H227" s="50">
        <f t="shared" si="8"/>
        <v>164000</v>
      </c>
      <c r="I227" s="50">
        <f t="shared" si="7"/>
        <v>4050</v>
      </c>
      <c r="K227" s="48">
        <v>270</v>
      </c>
    </row>
    <row r="228" spans="8:11">
      <c r="H228" s="50">
        <f t="shared" si="8"/>
        <v>168000</v>
      </c>
      <c r="I228" s="50">
        <f t="shared" si="7"/>
        <v>4200</v>
      </c>
      <c r="K228" s="48">
        <v>280</v>
      </c>
    </row>
    <row r="229" spans="8:11">
      <c r="H229" s="50">
        <f t="shared" si="8"/>
        <v>172000</v>
      </c>
      <c r="I229" s="50">
        <f t="shared" si="7"/>
        <v>4350</v>
      </c>
      <c r="K229" s="48">
        <v>290</v>
      </c>
    </row>
    <row r="230" spans="8:11">
      <c r="H230" s="50">
        <f t="shared" si="8"/>
        <v>176000</v>
      </c>
      <c r="I230" s="50">
        <f t="shared" si="7"/>
        <v>4500</v>
      </c>
      <c r="K230" s="48">
        <v>300</v>
      </c>
    </row>
    <row r="231" spans="8:11">
      <c r="H231" s="50">
        <f t="shared" si="8"/>
        <v>180000</v>
      </c>
      <c r="I231" s="50">
        <f t="shared" si="7"/>
        <v>4650</v>
      </c>
      <c r="K231" s="48">
        <v>310</v>
      </c>
    </row>
    <row r="232" spans="8:11">
      <c r="H232" s="50">
        <f t="shared" si="8"/>
        <v>184000</v>
      </c>
      <c r="I232" s="50">
        <f t="shared" si="7"/>
        <v>4800</v>
      </c>
      <c r="K232" s="48">
        <v>320</v>
      </c>
    </row>
    <row r="233" spans="8:11">
      <c r="H233" s="50">
        <f t="shared" si="8"/>
        <v>188000</v>
      </c>
      <c r="I233" s="50">
        <f t="shared" si="7"/>
        <v>4950</v>
      </c>
      <c r="K233" s="48">
        <v>330</v>
      </c>
    </row>
    <row r="234" spans="8:11">
      <c r="H234" s="50">
        <f t="shared" si="8"/>
        <v>192000</v>
      </c>
      <c r="I234" s="50">
        <f t="shared" si="7"/>
        <v>5100</v>
      </c>
      <c r="K234" s="48">
        <v>340</v>
      </c>
    </row>
    <row r="235" spans="8:11">
      <c r="H235" s="50">
        <f t="shared" si="8"/>
        <v>196000</v>
      </c>
      <c r="I235" s="50">
        <f t="shared" si="7"/>
        <v>5250</v>
      </c>
      <c r="K235" s="48">
        <v>350</v>
      </c>
    </row>
    <row r="236" spans="8:11">
      <c r="H236" s="50">
        <f t="shared" si="8"/>
        <v>200000</v>
      </c>
      <c r="I236" s="50">
        <f t="shared" si="7"/>
        <v>5400</v>
      </c>
      <c r="K236" s="48">
        <v>360</v>
      </c>
    </row>
    <row r="237" spans="8:11">
      <c r="I237" s="50">
        <f t="shared" si="7"/>
        <v>5550</v>
      </c>
      <c r="K237" s="48">
        <v>370</v>
      </c>
    </row>
    <row r="238" spans="8:11">
      <c r="I238" s="50">
        <f t="shared" si="7"/>
        <v>5700</v>
      </c>
      <c r="K238" s="48">
        <v>380</v>
      </c>
    </row>
    <row r="239" spans="8:11">
      <c r="I239" s="50">
        <f t="shared" si="7"/>
        <v>5850</v>
      </c>
      <c r="K239" s="48">
        <v>390</v>
      </c>
    </row>
    <row r="240" spans="8:11">
      <c r="I240" s="50">
        <f t="shared" si="7"/>
        <v>6000</v>
      </c>
      <c r="K240" s="48">
        <v>400</v>
      </c>
    </row>
    <row r="241" spans="9:11">
      <c r="I241" s="50">
        <f t="shared" si="7"/>
        <v>6150</v>
      </c>
      <c r="K241" s="48">
        <v>410</v>
      </c>
    </row>
    <row r="242" spans="9:11">
      <c r="I242" s="50">
        <f t="shared" si="7"/>
        <v>6300</v>
      </c>
      <c r="K242" s="48">
        <v>420</v>
      </c>
    </row>
    <row r="243" spans="9:11">
      <c r="I243" s="50">
        <f t="shared" si="7"/>
        <v>6450</v>
      </c>
      <c r="K243" s="48">
        <v>430</v>
      </c>
    </row>
    <row r="244" spans="9:11">
      <c r="I244" s="50">
        <f t="shared" si="7"/>
        <v>6600</v>
      </c>
      <c r="K244" s="48">
        <v>440</v>
      </c>
    </row>
    <row r="245" spans="9:11">
      <c r="I245" s="50">
        <f t="shared" si="7"/>
        <v>6750</v>
      </c>
      <c r="K245" s="48">
        <v>450</v>
      </c>
    </row>
    <row r="246" spans="9:11">
      <c r="I246" s="50">
        <f t="shared" si="7"/>
        <v>6900</v>
      </c>
      <c r="K246" s="48">
        <v>460</v>
      </c>
    </row>
    <row r="247" spans="9:11">
      <c r="I247" s="50">
        <f t="shared" si="7"/>
        <v>7050</v>
      </c>
      <c r="K247" s="48">
        <v>470</v>
      </c>
    </row>
    <row r="248" spans="9:11">
      <c r="I248" s="50">
        <f t="shared" si="7"/>
        <v>7200</v>
      </c>
      <c r="K248" s="48">
        <v>480</v>
      </c>
    </row>
    <row r="249" spans="9:11">
      <c r="I249" s="50">
        <f t="shared" si="7"/>
        <v>7350</v>
      </c>
      <c r="K249" s="48">
        <v>490</v>
      </c>
    </row>
    <row r="250" spans="9:11">
      <c r="I250" s="50">
        <f t="shared" si="7"/>
        <v>7500</v>
      </c>
      <c r="K250" s="48">
        <v>500</v>
      </c>
    </row>
  </sheetData>
  <sheetProtection password="CB39" sheet="1" objects="1" scenarios="1" selectLockedCells="1"/>
  <dataConsolidate/>
  <mergeCells count="2">
    <mergeCell ref="B2:C2"/>
    <mergeCell ref="B36:C52"/>
  </mergeCells>
  <dataValidations count="6">
    <dataValidation type="list" allowBlank="1" showInputMessage="1" showErrorMessage="1" prompt="Endring av periode gjøres i fanen &quot;Forutsetninger&quot;" sqref="C5">
      <formula1>$C$5</formula1>
    </dataValidation>
    <dataValidation type="list" allowBlank="1" showInputMessage="1" showErrorMessage="1" prompt="Anbefalt verdi er første verdi i listen" sqref="C16">
      <formula1>$H$5:$H$236</formula1>
    </dataValidation>
    <dataValidation type="list" allowBlank="1" showInputMessage="1" showErrorMessage="1" prompt="Anbefalt verdi er første verdi i listen" sqref="C17">
      <formula1>$I$5:$I$250</formula1>
    </dataValidation>
    <dataValidation type="decimal" allowBlank="1" showInputMessage="1" showErrorMessage="1" error="Andelen kan ikke overstige 100 %" prompt="Andel skrives inn i prosent, fra 0 til 100 %_x000a_" sqref="C18">
      <formula1>0</formula1>
      <formula2>1</formula2>
    </dataValidation>
    <dataValidation allowBlank="1" showInputMessage="1" showErrorMessage="1" prompt="Bare relevant med full offentlig finansiering." sqref="C33"/>
    <dataValidation type="list" showInputMessage="1" showErrorMessage="1" prompt="Anbefalt levetid er første verdi i listen." sqref="C19">
      <formula1>$F$5:$F$101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sheetPr codeName="Sheet8">
    <tabColor rgb="FF00B0F0"/>
    <pageSetUpPr fitToPage="1"/>
  </sheetPr>
  <dimension ref="A1:K250"/>
  <sheetViews>
    <sheetView topLeftCell="B1" zoomScale="80" zoomScaleNormal="80" workbookViewId="0">
      <selection activeCell="C15" sqref="C15"/>
    </sheetView>
  </sheetViews>
  <sheetFormatPr defaultColWidth="9.109375" defaultRowHeight="14.4"/>
  <cols>
    <col min="1" max="1" width="2.8867187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Forutsetninger!A16</f>
        <v>6</v>
      </c>
      <c r="B1" s="47" t="str">
        <f>Forutsetninger!B16</f>
        <v>Visuell markering av inngangsdører</v>
      </c>
    </row>
    <row r="2" spans="1:11" ht="82.5" customHeight="1">
      <c r="B2" s="113" t="s">
        <v>93</v>
      </c>
      <c r="C2" s="114"/>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10</v>
      </c>
      <c r="G5" s="55">
        <f>VLOOKUP($A$1,Forutsetninger!$A$11:$G$30,4,TRUE)</f>
        <v>0.5</v>
      </c>
      <c r="H5" s="55">
        <f>VLOOKUP($A$1,Forutsetninger!$A$11:$G$30,5,TRUE)</f>
        <v>1000</v>
      </c>
      <c r="I5" s="55">
        <f>VLOOKUP($A$1,Forutsetninger!$A$11:$F$30,6,TRUE)</f>
        <v>0</v>
      </c>
    </row>
    <row r="6" spans="1:11">
      <c r="B6" s="56" t="s">
        <v>15</v>
      </c>
      <c r="C6" s="57">
        <f>Diskonteringsrente</f>
        <v>0.04</v>
      </c>
      <c r="F6" s="48">
        <v>0.3</v>
      </c>
      <c r="G6" s="50">
        <v>0</v>
      </c>
      <c r="H6" s="48">
        <v>0</v>
      </c>
      <c r="I6" s="50">
        <f>IF(I$5=0,1000*K6/100,$I$5*K6/100)</f>
        <v>-140</v>
      </c>
      <c r="K6" s="48">
        <v>-14</v>
      </c>
    </row>
    <row r="7" spans="1:11" hidden="1">
      <c r="B7" s="58" t="s">
        <v>5</v>
      </c>
      <c r="C7" s="59">
        <f>Forutsetninger!$C3</f>
        <v>0.2</v>
      </c>
      <c r="F7" s="48">
        <v>0.5</v>
      </c>
      <c r="G7" s="48">
        <v>0.3</v>
      </c>
      <c r="H7" s="50">
        <f t="shared" ref="H7:H21" si="0">$H$5*K21/100</f>
        <v>10</v>
      </c>
      <c r="I7" s="50">
        <f t="shared" ref="I7:I70" si="1">IF(I$5=0,1000*K7/100,$I$5*K7/100)</f>
        <v>-130</v>
      </c>
      <c r="K7" s="48">
        <v>-13</v>
      </c>
    </row>
    <row r="8" spans="1:11">
      <c r="A8" s="51"/>
      <c r="B8" s="60"/>
      <c r="C8" s="60"/>
      <c r="D8" s="51"/>
      <c r="F8" s="48">
        <v>1</v>
      </c>
      <c r="G8" s="48">
        <v>0.5</v>
      </c>
      <c r="H8" s="50">
        <f t="shared" si="0"/>
        <v>20</v>
      </c>
      <c r="I8" s="50">
        <f t="shared" si="1"/>
        <v>-120</v>
      </c>
      <c r="K8" s="48">
        <v>-12</v>
      </c>
    </row>
    <row r="9" spans="1:11" ht="15" thickBot="1">
      <c r="A9" s="51"/>
      <c r="B9" s="61" t="s">
        <v>56</v>
      </c>
      <c r="C9" s="61"/>
      <c r="D9" s="51"/>
      <c r="F9" s="48">
        <v>2</v>
      </c>
      <c r="G9" s="48">
        <v>1</v>
      </c>
      <c r="H9" s="50">
        <f t="shared" si="0"/>
        <v>30</v>
      </c>
      <c r="I9" s="50">
        <f t="shared" si="1"/>
        <v>-110</v>
      </c>
      <c r="K9" s="48">
        <v>-11</v>
      </c>
    </row>
    <row r="10" spans="1:11">
      <c r="B10" s="56" t="s">
        <v>70</v>
      </c>
      <c r="C10" s="62" t="s">
        <v>64</v>
      </c>
      <c r="F10" s="48">
        <v>3</v>
      </c>
      <c r="G10" s="48">
        <v>2</v>
      </c>
      <c r="H10" s="50">
        <f t="shared" si="0"/>
        <v>40</v>
      </c>
      <c r="I10" s="50">
        <f t="shared" si="1"/>
        <v>-100</v>
      </c>
      <c r="K10" s="48">
        <v>-10</v>
      </c>
    </row>
    <row r="11" spans="1:11">
      <c r="B11" s="63" t="s">
        <v>72</v>
      </c>
      <c r="C11" s="62" t="s">
        <v>64</v>
      </c>
      <c r="F11" s="48">
        <v>6</v>
      </c>
      <c r="G11" s="48">
        <v>3</v>
      </c>
      <c r="H11" s="50">
        <f t="shared" si="0"/>
        <v>50</v>
      </c>
      <c r="I11" s="50">
        <f t="shared" si="1"/>
        <v>-90</v>
      </c>
      <c r="K11" s="48">
        <v>-9</v>
      </c>
    </row>
    <row r="12" spans="1:11">
      <c r="A12" s="51"/>
      <c r="B12" s="56" t="s">
        <v>78</v>
      </c>
      <c r="C12" s="64">
        <f>G5</f>
        <v>0.5</v>
      </c>
      <c r="D12" s="51"/>
      <c r="F12" s="48">
        <v>7</v>
      </c>
      <c r="G12" s="48">
        <v>6</v>
      </c>
      <c r="H12" s="50">
        <f t="shared" si="0"/>
        <v>60</v>
      </c>
      <c r="I12" s="50">
        <f t="shared" si="1"/>
        <v>-80</v>
      </c>
      <c r="K12" s="48">
        <v>-8</v>
      </c>
    </row>
    <row r="13" spans="1:11">
      <c r="A13" s="51"/>
      <c r="B13" s="51"/>
      <c r="C13" s="65"/>
      <c r="D13" s="51"/>
      <c r="F13" s="48">
        <v>8</v>
      </c>
      <c r="G13" s="48">
        <v>7</v>
      </c>
      <c r="H13" s="50">
        <f t="shared" si="0"/>
        <v>70</v>
      </c>
      <c r="I13" s="50">
        <f t="shared" si="1"/>
        <v>-70</v>
      </c>
      <c r="K13" s="48">
        <v>-7</v>
      </c>
    </row>
    <row r="14" spans="1:11" ht="15" thickBot="1">
      <c r="A14" s="51"/>
      <c r="B14" s="61" t="s">
        <v>55</v>
      </c>
      <c r="C14" s="66"/>
      <c r="D14" s="51"/>
      <c r="F14" s="48">
        <v>9</v>
      </c>
      <c r="G14" s="48">
        <v>8</v>
      </c>
      <c r="H14" s="50">
        <f t="shared" si="0"/>
        <v>80</v>
      </c>
      <c r="I14" s="50">
        <f t="shared" si="1"/>
        <v>-60</v>
      </c>
      <c r="K14" s="48">
        <v>-6</v>
      </c>
    </row>
    <row r="15" spans="1:11">
      <c r="B15" s="67" t="str">
        <f>"Enheter installert av tiltaket"&amp;" ("&amp;E5&amp;")"</f>
        <v>Enheter installert av tiltaket (Stk.)</v>
      </c>
      <c r="C15" s="68" t="s">
        <v>64</v>
      </c>
      <c r="F15" s="48">
        <v>10</v>
      </c>
      <c r="G15" s="48">
        <v>9</v>
      </c>
      <c r="H15" s="50">
        <f t="shared" si="0"/>
        <v>90</v>
      </c>
      <c r="I15" s="50">
        <f t="shared" si="1"/>
        <v>-50</v>
      </c>
      <c r="K15" s="48">
        <v>-5</v>
      </c>
    </row>
    <row r="16" spans="1:11">
      <c r="B16" s="56" t="str">
        <f>"Kostnad ved å installere tiltak (kroner pr tiltak), anbefalt kostnad er "&amp;H5&amp;" "&amp;"kroner"</f>
        <v>Kostnad ved å installere tiltak (kroner pr tiltak), anbefalt kostnad er 1000 kroner</v>
      </c>
      <c r="C16" s="69">
        <v>1000</v>
      </c>
      <c r="F16" s="48">
        <v>12</v>
      </c>
      <c r="G16" s="48">
        <v>10</v>
      </c>
      <c r="H16" s="50">
        <f t="shared" si="0"/>
        <v>100</v>
      </c>
      <c r="I16" s="50">
        <f t="shared" si="1"/>
        <v>-40</v>
      </c>
      <c r="K16" s="48">
        <v>-4</v>
      </c>
    </row>
    <row r="17" spans="1:11">
      <c r="B17" s="56" t="str">
        <f>"Årlig drifts og vedlikeholdskostnader (kroner pr tiltak), anbefalt kostnad er "&amp;I5&amp;" "&amp;"kroner"</f>
        <v>Årlig drifts og vedlikeholdskostnader (kroner pr tiltak), anbefalt kostnad er 0 kroner</v>
      </c>
      <c r="C17" s="70">
        <v>0</v>
      </c>
      <c r="F17" s="48">
        <v>13</v>
      </c>
      <c r="G17" s="48">
        <v>12</v>
      </c>
      <c r="H17" s="50">
        <f t="shared" si="0"/>
        <v>110</v>
      </c>
      <c r="I17" s="50">
        <f t="shared" si="1"/>
        <v>-30</v>
      </c>
      <c r="K17" s="48">
        <v>-3</v>
      </c>
    </row>
    <row r="18" spans="1:11">
      <c r="B18" s="56" t="s">
        <v>9</v>
      </c>
      <c r="C18" s="71">
        <v>1</v>
      </c>
      <c r="F18" s="48">
        <v>14</v>
      </c>
      <c r="G18" s="48">
        <v>13</v>
      </c>
      <c r="H18" s="50">
        <f t="shared" si="0"/>
        <v>120</v>
      </c>
      <c r="I18" s="50">
        <f t="shared" si="1"/>
        <v>-20</v>
      </c>
      <c r="K18" s="48">
        <v>-2</v>
      </c>
    </row>
    <row r="19" spans="1:11">
      <c r="B19" s="53" t="str">
        <f>"Tiltakets levetid (år), anbefalt levetid er "&amp;F5&amp;" "&amp;"år"</f>
        <v>Tiltakets levetid (år), anbefalt levetid er 10 år</v>
      </c>
      <c r="C19" s="72">
        <v>10</v>
      </c>
      <c r="F19" s="48">
        <v>15</v>
      </c>
      <c r="G19" s="48">
        <v>14</v>
      </c>
      <c r="H19" s="50">
        <f t="shared" si="0"/>
        <v>130</v>
      </c>
      <c r="I19" s="50">
        <f t="shared" si="1"/>
        <v>-10</v>
      </c>
      <c r="K19" s="48">
        <v>-1</v>
      </c>
    </row>
    <row r="20" spans="1:11">
      <c r="B20" s="51"/>
      <c r="F20" s="48">
        <v>16</v>
      </c>
      <c r="G20" s="48">
        <v>15</v>
      </c>
      <c r="H20" s="50">
        <f t="shared" si="0"/>
        <v>140</v>
      </c>
      <c r="I20" s="50">
        <f t="shared" si="1"/>
        <v>0</v>
      </c>
      <c r="K20" s="48">
        <v>0</v>
      </c>
    </row>
    <row r="21" spans="1:11" ht="16.2" thickBot="1">
      <c r="B21" s="73" t="s">
        <v>16</v>
      </c>
      <c r="C21" s="74"/>
      <c r="F21" s="48">
        <v>17</v>
      </c>
      <c r="G21" s="48">
        <v>16</v>
      </c>
      <c r="H21" s="50">
        <f t="shared" si="0"/>
        <v>150</v>
      </c>
      <c r="I21" s="50">
        <f t="shared" si="1"/>
        <v>10</v>
      </c>
      <c r="K21" s="48">
        <v>1</v>
      </c>
    </row>
    <row r="22" spans="1:11">
      <c r="A22" s="51"/>
      <c r="B22" s="75" t="s">
        <v>21</v>
      </c>
      <c r="C22" s="76" t="e">
        <f>(C23+C24)*Afaktor</f>
        <v>#VALUE!</v>
      </c>
      <c r="F22" s="48">
        <v>20</v>
      </c>
      <c r="G22" s="48">
        <v>17</v>
      </c>
      <c r="H22" s="50">
        <f t="shared" ref="H22:H85" si="2">$H$5*K36/100</f>
        <v>160</v>
      </c>
      <c r="I22" s="50">
        <f t="shared" si="1"/>
        <v>20</v>
      </c>
      <c r="K22" s="48">
        <v>2</v>
      </c>
    </row>
    <row r="23" spans="1:11" hidden="1">
      <c r="A23" s="51"/>
      <c r="B23" s="77" t="s">
        <v>79</v>
      </c>
      <c r="C23" s="78" t="e">
        <f>$C$10*$C$12</f>
        <v>#VALUE!</v>
      </c>
      <c r="F23" s="48">
        <v>21</v>
      </c>
      <c r="G23" s="48">
        <v>20</v>
      </c>
      <c r="H23" s="50">
        <f t="shared" si="2"/>
        <v>170</v>
      </c>
      <c r="I23" s="50">
        <f t="shared" si="1"/>
        <v>30</v>
      </c>
      <c r="K23" s="48">
        <v>3</v>
      </c>
    </row>
    <row r="24" spans="1:11" hidden="1">
      <c r="B24" s="77" t="s">
        <v>80</v>
      </c>
      <c r="C24" s="78" t="e">
        <f>$C$12*Virkedager_pr_år*Relativ_verdsetting*$C$11</f>
        <v>#VALUE!</v>
      </c>
      <c r="F24" s="48">
        <v>22</v>
      </c>
      <c r="G24" s="48">
        <v>21</v>
      </c>
      <c r="H24" s="50">
        <f t="shared" si="2"/>
        <v>180</v>
      </c>
      <c r="I24" s="50">
        <f t="shared" si="1"/>
        <v>40</v>
      </c>
      <c r="K24" s="48">
        <v>4</v>
      </c>
    </row>
    <row r="25" spans="1:11" hidden="1">
      <c r="B25" s="77" t="s">
        <v>13</v>
      </c>
      <c r="C25" s="78">
        <f>INT(Analyseperiode/$C$19)+1</f>
        <v>3</v>
      </c>
      <c r="F25" s="48">
        <v>23</v>
      </c>
      <c r="G25" s="48">
        <v>22</v>
      </c>
      <c r="H25" s="50">
        <f t="shared" si="2"/>
        <v>190</v>
      </c>
      <c r="I25" s="50">
        <f t="shared" si="1"/>
        <v>50</v>
      </c>
      <c r="K25" s="48">
        <v>5</v>
      </c>
    </row>
    <row r="26" spans="1:11" hidden="1">
      <c r="B26" s="77" t="s">
        <v>12</v>
      </c>
      <c r="C26" s="79">
        <f>(1-(1+Diskonteringsrente)^(-$C$25*$C$19))/(1-(1+Diskonteringsrente)^(-$C$19))+((Analyseperiode-$C$19*$C$25)/$C$19)*(1+Diskonteringsrente)^-Analyseperiode</f>
        <v>1.944392713900108</v>
      </c>
      <c r="F26" s="48">
        <v>24</v>
      </c>
      <c r="G26" s="48">
        <v>23</v>
      </c>
      <c r="H26" s="50">
        <f t="shared" si="2"/>
        <v>200</v>
      </c>
      <c r="I26" s="50">
        <f t="shared" si="1"/>
        <v>60</v>
      </c>
      <c r="K26" s="48">
        <v>6</v>
      </c>
    </row>
    <row r="27" spans="1:11" hidden="1">
      <c r="B27" s="77"/>
      <c r="C27" s="78"/>
      <c r="F27" s="48">
        <v>25</v>
      </c>
      <c r="G27" s="48">
        <v>24</v>
      </c>
      <c r="H27" s="50">
        <f t="shared" si="2"/>
        <v>210</v>
      </c>
      <c r="I27" s="50">
        <f t="shared" si="1"/>
        <v>70</v>
      </c>
      <c r="K27" s="48">
        <v>7</v>
      </c>
    </row>
    <row r="28" spans="1:11">
      <c r="B28" s="80" t="s">
        <v>11</v>
      </c>
      <c r="C28" s="81" t="e">
        <f>C29+C30+C31</f>
        <v>#VALUE!</v>
      </c>
      <c r="F28" s="48">
        <v>26</v>
      </c>
      <c r="G28" s="48">
        <v>25</v>
      </c>
      <c r="H28" s="50">
        <f t="shared" si="2"/>
        <v>220</v>
      </c>
      <c r="I28" s="50">
        <f t="shared" si="1"/>
        <v>80</v>
      </c>
      <c r="K28" s="48">
        <v>8</v>
      </c>
    </row>
    <row r="29" spans="1:11">
      <c r="B29" s="77" t="s">
        <v>17</v>
      </c>
      <c r="C29" s="78" t="e">
        <f>Afaktor*C16*C15</f>
        <v>#VALUE!</v>
      </c>
      <c r="F29" s="48">
        <v>28</v>
      </c>
      <c r="G29" s="48">
        <v>26</v>
      </c>
      <c r="H29" s="50">
        <f t="shared" si="2"/>
        <v>230</v>
      </c>
      <c r="I29" s="50">
        <f t="shared" si="1"/>
        <v>90</v>
      </c>
      <c r="K29" s="48">
        <v>9</v>
      </c>
    </row>
    <row r="30" spans="1:11">
      <c r="B30" s="77" t="s">
        <v>69</v>
      </c>
      <c r="C30" s="78" t="e">
        <f>$C$17*C15*Afaktor</f>
        <v>#VALUE!</v>
      </c>
      <c r="F30" s="48">
        <v>29</v>
      </c>
      <c r="G30" s="48">
        <v>28</v>
      </c>
      <c r="H30" s="50">
        <f t="shared" si="2"/>
        <v>240</v>
      </c>
      <c r="I30" s="50">
        <f t="shared" si="1"/>
        <v>100</v>
      </c>
      <c r="K30" s="48">
        <v>10</v>
      </c>
    </row>
    <row r="31" spans="1:11">
      <c r="B31" s="77" t="s">
        <v>59</v>
      </c>
      <c r="C31" s="82" t="e">
        <f>C18*(C30+C29)*Skyggepris</f>
        <v>#VALUE!</v>
      </c>
      <c r="F31" s="48">
        <v>30</v>
      </c>
      <c r="G31" s="48">
        <v>29</v>
      </c>
      <c r="H31" s="50">
        <f t="shared" si="2"/>
        <v>250</v>
      </c>
      <c r="I31" s="50">
        <f t="shared" si="1"/>
        <v>110</v>
      </c>
      <c r="K31" s="48">
        <v>11</v>
      </c>
    </row>
    <row r="32" spans="1:11">
      <c r="B32" s="80" t="s">
        <v>14</v>
      </c>
      <c r="C32" s="81" t="e">
        <f>C22-C28</f>
        <v>#VALUE!</v>
      </c>
      <c r="D32" s="48" t="s">
        <v>61</v>
      </c>
      <c r="F32" s="48">
        <v>31</v>
      </c>
      <c r="G32" s="48">
        <v>30</v>
      </c>
      <c r="H32" s="50">
        <f t="shared" si="2"/>
        <v>260</v>
      </c>
      <c r="I32" s="50">
        <f t="shared" si="1"/>
        <v>120</v>
      </c>
      <c r="K32" s="48">
        <v>12</v>
      </c>
    </row>
    <row r="33" spans="2:11" ht="15" thickBot="1">
      <c r="B33" s="83" t="s">
        <v>57</v>
      </c>
      <c r="C33" s="84" t="e">
        <f>IF(C18=1,C32/(C29+C30), "Ikke relevant")</f>
        <v>#VALUE!</v>
      </c>
      <c r="D33" s="48" t="s">
        <v>62</v>
      </c>
      <c r="F33" s="48">
        <v>32</v>
      </c>
      <c r="G33" s="48">
        <v>31</v>
      </c>
      <c r="H33" s="50">
        <f t="shared" si="2"/>
        <v>270</v>
      </c>
      <c r="I33" s="50">
        <f t="shared" si="1"/>
        <v>130</v>
      </c>
      <c r="K33" s="48">
        <v>13</v>
      </c>
    </row>
    <row r="34" spans="2:11">
      <c r="F34" s="48">
        <v>33</v>
      </c>
      <c r="G34" s="48">
        <v>32</v>
      </c>
      <c r="H34" s="50">
        <f t="shared" si="2"/>
        <v>280</v>
      </c>
      <c r="I34" s="50">
        <f t="shared" si="1"/>
        <v>140</v>
      </c>
      <c r="K34" s="48">
        <v>14</v>
      </c>
    </row>
    <row r="35" spans="2:11" ht="15" thickBot="1">
      <c r="B35" s="74" t="s">
        <v>60</v>
      </c>
      <c r="C35" s="51"/>
      <c r="F35" s="48">
        <v>34</v>
      </c>
      <c r="G35" s="48">
        <v>33</v>
      </c>
      <c r="H35" s="50">
        <f t="shared" si="2"/>
        <v>290</v>
      </c>
      <c r="I35" s="50">
        <f t="shared" si="1"/>
        <v>150</v>
      </c>
      <c r="K35" s="48">
        <v>15</v>
      </c>
    </row>
    <row r="36" spans="2:11">
      <c r="B36" s="107" t="s">
        <v>131</v>
      </c>
      <c r="C36" s="108"/>
      <c r="D36" s="85"/>
      <c r="F36" s="48">
        <v>35</v>
      </c>
      <c r="G36" s="48">
        <v>34</v>
      </c>
      <c r="H36" s="50">
        <f t="shared" si="2"/>
        <v>300</v>
      </c>
      <c r="I36" s="50">
        <f t="shared" si="1"/>
        <v>160</v>
      </c>
      <c r="K36" s="48">
        <v>16</v>
      </c>
    </row>
    <row r="37" spans="2:11">
      <c r="B37" s="109"/>
      <c r="C37" s="110"/>
      <c r="D37" s="85"/>
      <c r="F37" s="48">
        <v>36</v>
      </c>
      <c r="G37" s="48">
        <v>35</v>
      </c>
      <c r="H37" s="50">
        <f t="shared" si="2"/>
        <v>310</v>
      </c>
      <c r="I37" s="50">
        <f t="shared" si="1"/>
        <v>170</v>
      </c>
      <c r="K37" s="48">
        <v>17</v>
      </c>
    </row>
    <row r="38" spans="2:11">
      <c r="B38" s="109"/>
      <c r="C38" s="110"/>
      <c r="D38" s="85"/>
      <c r="F38" s="48">
        <v>37</v>
      </c>
      <c r="G38" s="48">
        <v>36</v>
      </c>
      <c r="H38" s="50">
        <f t="shared" si="2"/>
        <v>320</v>
      </c>
      <c r="I38" s="50">
        <f t="shared" si="1"/>
        <v>180</v>
      </c>
      <c r="K38" s="48">
        <v>18</v>
      </c>
    </row>
    <row r="39" spans="2:11">
      <c r="B39" s="109"/>
      <c r="C39" s="110"/>
      <c r="D39" s="85"/>
      <c r="F39" s="48">
        <v>38</v>
      </c>
      <c r="G39" s="48">
        <v>37</v>
      </c>
      <c r="H39" s="50">
        <f t="shared" si="2"/>
        <v>330</v>
      </c>
      <c r="I39" s="50">
        <f t="shared" si="1"/>
        <v>190</v>
      </c>
      <c r="K39" s="48">
        <v>19</v>
      </c>
    </row>
    <row r="40" spans="2:11">
      <c r="B40" s="109"/>
      <c r="C40" s="110"/>
      <c r="D40" s="85"/>
      <c r="F40" s="48">
        <v>39</v>
      </c>
      <c r="G40" s="48">
        <v>38</v>
      </c>
      <c r="H40" s="50">
        <f t="shared" si="2"/>
        <v>340</v>
      </c>
      <c r="I40" s="50">
        <f t="shared" si="1"/>
        <v>200</v>
      </c>
      <c r="K40" s="48">
        <v>20</v>
      </c>
    </row>
    <row r="41" spans="2:11">
      <c r="B41" s="109"/>
      <c r="C41" s="110"/>
      <c r="D41" s="85"/>
      <c r="F41" s="48">
        <v>40</v>
      </c>
      <c r="G41" s="48">
        <v>39</v>
      </c>
      <c r="H41" s="50">
        <f t="shared" si="2"/>
        <v>350</v>
      </c>
      <c r="I41" s="50">
        <f t="shared" si="1"/>
        <v>210</v>
      </c>
      <c r="K41" s="48">
        <v>21</v>
      </c>
    </row>
    <row r="42" spans="2:11">
      <c r="B42" s="109"/>
      <c r="C42" s="110"/>
      <c r="D42" s="85"/>
      <c r="F42" s="48">
        <v>41</v>
      </c>
      <c r="G42" s="48">
        <v>40</v>
      </c>
      <c r="H42" s="50">
        <f t="shared" si="2"/>
        <v>360</v>
      </c>
      <c r="I42" s="50">
        <f t="shared" si="1"/>
        <v>220</v>
      </c>
      <c r="K42" s="48">
        <v>22</v>
      </c>
    </row>
    <row r="43" spans="2:11">
      <c r="B43" s="109"/>
      <c r="C43" s="110"/>
      <c r="D43" s="85"/>
      <c r="F43" s="48">
        <v>42</v>
      </c>
      <c r="G43" s="48">
        <v>41</v>
      </c>
      <c r="H43" s="50">
        <f t="shared" si="2"/>
        <v>370</v>
      </c>
      <c r="I43" s="50">
        <f t="shared" si="1"/>
        <v>230</v>
      </c>
      <c r="K43" s="48">
        <v>23</v>
      </c>
    </row>
    <row r="44" spans="2:11">
      <c r="B44" s="109"/>
      <c r="C44" s="110"/>
      <c r="D44" s="85"/>
      <c r="F44" s="48">
        <v>43</v>
      </c>
      <c r="G44" s="48">
        <v>42</v>
      </c>
      <c r="H44" s="50">
        <f t="shared" si="2"/>
        <v>380</v>
      </c>
      <c r="I44" s="50">
        <f t="shared" si="1"/>
        <v>240</v>
      </c>
      <c r="K44" s="48">
        <v>24</v>
      </c>
    </row>
    <row r="45" spans="2:11">
      <c r="B45" s="109"/>
      <c r="C45" s="110"/>
      <c r="D45" s="85"/>
      <c r="F45" s="48">
        <v>44</v>
      </c>
      <c r="G45" s="48">
        <v>43</v>
      </c>
      <c r="H45" s="50">
        <f t="shared" si="2"/>
        <v>390</v>
      </c>
      <c r="I45" s="50">
        <f t="shared" si="1"/>
        <v>250</v>
      </c>
      <c r="K45" s="48">
        <v>25</v>
      </c>
    </row>
    <row r="46" spans="2:11">
      <c r="B46" s="109"/>
      <c r="C46" s="110"/>
      <c r="D46" s="85"/>
      <c r="F46" s="48">
        <v>45</v>
      </c>
      <c r="G46" s="48">
        <v>44</v>
      </c>
      <c r="H46" s="50">
        <f t="shared" si="2"/>
        <v>400</v>
      </c>
      <c r="I46" s="50">
        <f t="shared" si="1"/>
        <v>260</v>
      </c>
      <c r="K46" s="48">
        <v>26</v>
      </c>
    </row>
    <row r="47" spans="2:11">
      <c r="B47" s="109"/>
      <c r="C47" s="110"/>
      <c r="D47" s="85"/>
      <c r="F47" s="48">
        <v>46</v>
      </c>
      <c r="G47" s="48">
        <v>45</v>
      </c>
      <c r="H47" s="50">
        <f t="shared" si="2"/>
        <v>410</v>
      </c>
      <c r="I47" s="50">
        <f t="shared" si="1"/>
        <v>270</v>
      </c>
      <c r="K47" s="48">
        <v>27</v>
      </c>
    </row>
    <row r="48" spans="2:11">
      <c r="B48" s="109"/>
      <c r="C48" s="110"/>
      <c r="D48" s="85"/>
      <c r="F48" s="48">
        <v>47</v>
      </c>
      <c r="G48" s="48">
        <v>46</v>
      </c>
      <c r="H48" s="50">
        <f t="shared" si="2"/>
        <v>420</v>
      </c>
      <c r="I48" s="50">
        <f t="shared" si="1"/>
        <v>280</v>
      </c>
      <c r="K48" s="48">
        <v>28</v>
      </c>
    </row>
    <row r="49" spans="2:11">
      <c r="B49" s="109"/>
      <c r="C49" s="110"/>
      <c r="D49" s="85"/>
      <c r="F49" s="48">
        <v>48</v>
      </c>
      <c r="G49" s="48">
        <v>47</v>
      </c>
      <c r="H49" s="50">
        <f t="shared" si="2"/>
        <v>430</v>
      </c>
      <c r="I49" s="50">
        <f t="shared" si="1"/>
        <v>290</v>
      </c>
      <c r="K49" s="48">
        <v>29</v>
      </c>
    </row>
    <row r="50" spans="2:11">
      <c r="B50" s="109"/>
      <c r="C50" s="110"/>
      <c r="D50" s="85"/>
      <c r="F50" s="48">
        <v>49</v>
      </c>
      <c r="G50" s="48">
        <v>48</v>
      </c>
      <c r="H50" s="50">
        <f t="shared" si="2"/>
        <v>440</v>
      </c>
      <c r="I50" s="50">
        <f t="shared" si="1"/>
        <v>300</v>
      </c>
      <c r="K50" s="48">
        <v>30</v>
      </c>
    </row>
    <row r="51" spans="2:11">
      <c r="B51" s="109"/>
      <c r="C51" s="110"/>
      <c r="D51" s="85"/>
      <c r="F51" s="48">
        <v>50</v>
      </c>
      <c r="G51" s="48">
        <v>49</v>
      </c>
      <c r="H51" s="50">
        <f t="shared" si="2"/>
        <v>450</v>
      </c>
      <c r="I51" s="50">
        <f t="shared" si="1"/>
        <v>310</v>
      </c>
      <c r="K51" s="48">
        <v>31</v>
      </c>
    </row>
    <row r="52" spans="2:11" ht="15" thickBot="1">
      <c r="B52" s="111"/>
      <c r="C52" s="112"/>
      <c r="F52" s="48">
        <v>51</v>
      </c>
      <c r="G52" s="48">
        <v>50</v>
      </c>
      <c r="H52" s="50">
        <f t="shared" si="2"/>
        <v>460</v>
      </c>
      <c r="I52" s="50">
        <f t="shared" si="1"/>
        <v>320</v>
      </c>
      <c r="K52" s="48">
        <v>32</v>
      </c>
    </row>
    <row r="53" spans="2:11">
      <c r="F53" s="48">
        <v>52</v>
      </c>
      <c r="G53" s="48">
        <v>51</v>
      </c>
      <c r="H53" s="50">
        <f t="shared" si="2"/>
        <v>470</v>
      </c>
      <c r="I53" s="50">
        <f t="shared" si="1"/>
        <v>330</v>
      </c>
      <c r="K53" s="48">
        <v>33</v>
      </c>
    </row>
    <row r="54" spans="2:11">
      <c r="F54" s="48">
        <v>53</v>
      </c>
      <c r="G54" s="48">
        <v>52</v>
      </c>
      <c r="H54" s="50">
        <f t="shared" si="2"/>
        <v>480</v>
      </c>
      <c r="I54" s="50">
        <f t="shared" si="1"/>
        <v>340</v>
      </c>
      <c r="K54" s="48">
        <v>34</v>
      </c>
    </row>
    <row r="55" spans="2:11">
      <c r="F55" s="48">
        <v>54</v>
      </c>
      <c r="G55" s="48">
        <v>53</v>
      </c>
      <c r="H55" s="50">
        <f t="shared" si="2"/>
        <v>490</v>
      </c>
      <c r="I55" s="50">
        <f t="shared" si="1"/>
        <v>350</v>
      </c>
      <c r="K55" s="48">
        <v>35</v>
      </c>
    </row>
    <row r="56" spans="2:11">
      <c r="F56" s="48">
        <v>55</v>
      </c>
      <c r="G56" s="48">
        <v>54</v>
      </c>
      <c r="H56" s="50">
        <f t="shared" si="2"/>
        <v>500</v>
      </c>
      <c r="I56" s="50">
        <f t="shared" si="1"/>
        <v>360</v>
      </c>
      <c r="K56" s="48">
        <v>36</v>
      </c>
    </row>
    <row r="57" spans="2:11">
      <c r="F57" s="48">
        <v>56</v>
      </c>
      <c r="G57" s="48">
        <v>55</v>
      </c>
      <c r="H57" s="50">
        <f t="shared" si="2"/>
        <v>510</v>
      </c>
      <c r="I57" s="50">
        <f t="shared" si="1"/>
        <v>370</v>
      </c>
      <c r="K57" s="48">
        <v>37</v>
      </c>
    </row>
    <row r="58" spans="2:11">
      <c r="F58" s="48">
        <v>57</v>
      </c>
      <c r="G58" s="48">
        <v>56</v>
      </c>
      <c r="H58" s="50">
        <f t="shared" si="2"/>
        <v>520</v>
      </c>
      <c r="I58" s="50">
        <f t="shared" si="1"/>
        <v>380</v>
      </c>
      <c r="K58" s="48">
        <v>38</v>
      </c>
    </row>
    <row r="59" spans="2:11">
      <c r="F59" s="48">
        <v>58</v>
      </c>
      <c r="G59" s="48">
        <v>57</v>
      </c>
      <c r="H59" s="50">
        <f t="shared" si="2"/>
        <v>530</v>
      </c>
      <c r="I59" s="50">
        <f t="shared" si="1"/>
        <v>390</v>
      </c>
      <c r="K59" s="48">
        <v>39</v>
      </c>
    </row>
    <row r="60" spans="2:11">
      <c r="F60" s="48">
        <v>59</v>
      </c>
      <c r="G60" s="48">
        <v>58</v>
      </c>
      <c r="H60" s="50">
        <f t="shared" si="2"/>
        <v>540</v>
      </c>
      <c r="I60" s="50">
        <f t="shared" si="1"/>
        <v>400</v>
      </c>
      <c r="K60" s="48">
        <v>40</v>
      </c>
    </row>
    <row r="61" spans="2:11">
      <c r="F61" s="48">
        <v>60</v>
      </c>
      <c r="G61" s="48">
        <v>59</v>
      </c>
      <c r="H61" s="50">
        <f t="shared" si="2"/>
        <v>550</v>
      </c>
      <c r="I61" s="50">
        <f t="shared" si="1"/>
        <v>410</v>
      </c>
      <c r="K61" s="48">
        <v>41</v>
      </c>
    </row>
    <row r="62" spans="2:11">
      <c r="F62" s="48">
        <v>61</v>
      </c>
      <c r="G62" s="48">
        <v>60</v>
      </c>
      <c r="H62" s="50">
        <f t="shared" si="2"/>
        <v>560</v>
      </c>
      <c r="I62" s="50">
        <f t="shared" si="1"/>
        <v>420</v>
      </c>
      <c r="K62" s="48">
        <v>42</v>
      </c>
    </row>
    <row r="63" spans="2:11">
      <c r="F63" s="48">
        <v>62</v>
      </c>
      <c r="G63" s="48">
        <v>61</v>
      </c>
      <c r="H63" s="50">
        <f t="shared" si="2"/>
        <v>570</v>
      </c>
      <c r="I63" s="50">
        <f t="shared" si="1"/>
        <v>430</v>
      </c>
      <c r="K63" s="48">
        <v>43</v>
      </c>
    </row>
    <row r="64" spans="2:11">
      <c r="F64" s="48">
        <v>63</v>
      </c>
      <c r="G64" s="48">
        <v>62</v>
      </c>
      <c r="H64" s="50">
        <f t="shared" si="2"/>
        <v>580</v>
      </c>
      <c r="I64" s="50">
        <f t="shared" si="1"/>
        <v>440</v>
      </c>
      <c r="K64" s="48">
        <v>44</v>
      </c>
    </row>
    <row r="65" spans="6:11">
      <c r="F65" s="48">
        <v>64</v>
      </c>
      <c r="G65" s="48">
        <v>63</v>
      </c>
      <c r="H65" s="50">
        <f t="shared" si="2"/>
        <v>590</v>
      </c>
      <c r="I65" s="50">
        <f t="shared" si="1"/>
        <v>450</v>
      </c>
      <c r="K65" s="48">
        <v>45</v>
      </c>
    </row>
    <row r="66" spans="6:11">
      <c r="F66" s="48">
        <v>65</v>
      </c>
      <c r="G66" s="48">
        <v>64</v>
      </c>
      <c r="H66" s="50">
        <f t="shared" si="2"/>
        <v>600</v>
      </c>
      <c r="I66" s="50">
        <f t="shared" si="1"/>
        <v>460</v>
      </c>
      <c r="K66" s="48">
        <v>46</v>
      </c>
    </row>
    <row r="67" spans="6:11">
      <c r="F67" s="48">
        <v>66</v>
      </c>
      <c r="G67" s="48">
        <v>65</v>
      </c>
      <c r="H67" s="50">
        <f t="shared" si="2"/>
        <v>610</v>
      </c>
      <c r="I67" s="50">
        <f t="shared" si="1"/>
        <v>470</v>
      </c>
      <c r="K67" s="48">
        <v>47</v>
      </c>
    </row>
    <row r="68" spans="6:11">
      <c r="F68" s="48">
        <v>67</v>
      </c>
      <c r="G68" s="48">
        <v>66</v>
      </c>
      <c r="H68" s="50">
        <f t="shared" si="2"/>
        <v>620</v>
      </c>
      <c r="I68" s="50">
        <f t="shared" si="1"/>
        <v>480</v>
      </c>
      <c r="K68" s="48">
        <v>48</v>
      </c>
    </row>
    <row r="69" spans="6:11">
      <c r="F69" s="48">
        <v>68</v>
      </c>
      <c r="G69" s="48">
        <v>67</v>
      </c>
      <c r="H69" s="50">
        <f t="shared" si="2"/>
        <v>630</v>
      </c>
      <c r="I69" s="50">
        <f t="shared" si="1"/>
        <v>490</v>
      </c>
      <c r="K69" s="48">
        <v>49</v>
      </c>
    </row>
    <row r="70" spans="6:11">
      <c r="F70" s="48">
        <v>69</v>
      </c>
      <c r="G70" s="48">
        <v>68</v>
      </c>
      <c r="H70" s="50">
        <f t="shared" si="2"/>
        <v>640</v>
      </c>
      <c r="I70" s="50">
        <f t="shared" si="1"/>
        <v>500</v>
      </c>
      <c r="K70" s="48">
        <v>50</v>
      </c>
    </row>
    <row r="71" spans="6:11">
      <c r="F71" s="48">
        <v>70</v>
      </c>
      <c r="G71" s="48">
        <v>69</v>
      </c>
      <c r="H71" s="50">
        <f t="shared" si="2"/>
        <v>650</v>
      </c>
      <c r="I71" s="50">
        <f t="shared" ref="I71:I134" si="3">IF(I$5=0,1000*K71/100,$I$5*K71/100)</f>
        <v>510</v>
      </c>
      <c r="K71" s="48">
        <v>51</v>
      </c>
    </row>
    <row r="72" spans="6:11">
      <c r="F72" s="48">
        <v>71</v>
      </c>
      <c r="G72" s="48">
        <v>70</v>
      </c>
      <c r="H72" s="50">
        <f t="shared" si="2"/>
        <v>660</v>
      </c>
      <c r="I72" s="50">
        <f t="shared" si="3"/>
        <v>520</v>
      </c>
      <c r="K72" s="48">
        <v>52</v>
      </c>
    </row>
    <row r="73" spans="6:11">
      <c r="F73" s="48">
        <v>72</v>
      </c>
      <c r="G73" s="48">
        <v>71</v>
      </c>
      <c r="H73" s="50">
        <f t="shared" si="2"/>
        <v>670</v>
      </c>
      <c r="I73" s="50">
        <f t="shared" si="3"/>
        <v>530</v>
      </c>
      <c r="K73" s="48">
        <v>53</v>
      </c>
    </row>
    <row r="74" spans="6:11">
      <c r="F74" s="48">
        <v>73</v>
      </c>
      <c r="G74" s="48">
        <v>72</v>
      </c>
      <c r="H74" s="50">
        <f t="shared" si="2"/>
        <v>680</v>
      </c>
      <c r="I74" s="50">
        <f t="shared" si="3"/>
        <v>540</v>
      </c>
      <c r="K74" s="48">
        <v>54</v>
      </c>
    </row>
    <row r="75" spans="6:11">
      <c r="F75" s="48">
        <v>74</v>
      </c>
      <c r="G75" s="48">
        <v>73</v>
      </c>
      <c r="H75" s="50">
        <f t="shared" si="2"/>
        <v>690</v>
      </c>
      <c r="I75" s="50">
        <f t="shared" si="3"/>
        <v>550</v>
      </c>
      <c r="K75" s="48">
        <v>55</v>
      </c>
    </row>
    <row r="76" spans="6:11">
      <c r="F76" s="48">
        <v>75</v>
      </c>
      <c r="G76" s="48">
        <v>74</v>
      </c>
      <c r="H76" s="50">
        <f t="shared" si="2"/>
        <v>700</v>
      </c>
      <c r="I76" s="50">
        <f t="shared" si="3"/>
        <v>560</v>
      </c>
      <c r="K76" s="48">
        <v>56</v>
      </c>
    </row>
    <row r="77" spans="6:11">
      <c r="F77" s="48">
        <v>76</v>
      </c>
      <c r="G77" s="48">
        <v>75</v>
      </c>
      <c r="H77" s="50">
        <f t="shared" si="2"/>
        <v>710</v>
      </c>
      <c r="I77" s="50">
        <f t="shared" si="3"/>
        <v>570</v>
      </c>
      <c r="K77" s="48">
        <v>57</v>
      </c>
    </row>
    <row r="78" spans="6:11">
      <c r="F78" s="48">
        <v>77</v>
      </c>
      <c r="G78" s="48">
        <v>76</v>
      </c>
      <c r="H78" s="50">
        <f t="shared" si="2"/>
        <v>720</v>
      </c>
      <c r="I78" s="50">
        <f t="shared" si="3"/>
        <v>580</v>
      </c>
      <c r="K78" s="48">
        <v>58</v>
      </c>
    </row>
    <row r="79" spans="6:11">
      <c r="F79" s="48">
        <v>78</v>
      </c>
      <c r="G79" s="48">
        <v>77</v>
      </c>
      <c r="H79" s="50">
        <f t="shared" si="2"/>
        <v>730</v>
      </c>
      <c r="I79" s="50">
        <f t="shared" si="3"/>
        <v>590</v>
      </c>
      <c r="K79" s="48">
        <v>59</v>
      </c>
    </row>
    <row r="80" spans="6:11">
      <c r="F80" s="48">
        <v>79</v>
      </c>
      <c r="G80" s="48">
        <v>78</v>
      </c>
      <c r="H80" s="50">
        <f t="shared" si="2"/>
        <v>740</v>
      </c>
      <c r="I80" s="50">
        <f t="shared" si="3"/>
        <v>600</v>
      </c>
      <c r="K80" s="48">
        <v>60</v>
      </c>
    </row>
    <row r="81" spans="6:11">
      <c r="F81" s="48">
        <v>80</v>
      </c>
      <c r="G81" s="48">
        <v>79</v>
      </c>
      <c r="H81" s="50">
        <f t="shared" si="2"/>
        <v>750</v>
      </c>
      <c r="I81" s="50">
        <f t="shared" si="3"/>
        <v>610</v>
      </c>
      <c r="K81" s="48">
        <v>61</v>
      </c>
    </row>
    <row r="82" spans="6:11">
      <c r="F82" s="48">
        <v>81</v>
      </c>
      <c r="G82" s="48">
        <v>80</v>
      </c>
      <c r="H82" s="50">
        <f t="shared" si="2"/>
        <v>760</v>
      </c>
      <c r="I82" s="50">
        <f t="shared" si="3"/>
        <v>620</v>
      </c>
      <c r="K82" s="48">
        <v>62</v>
      </c>
    </row>
    <row r="83" spans="6:11">
      <c r="F83" s="48">
        <v>82</v>
      </c>
      <c r="G83" s="48">
        <v>81</v>
      </c>
      <c r="H83" s="50">
        <f t="shared" si="2"/>
        <v>770</v>
      </c>
      <c r="I83" s="50">
        <f t="shared" si="3"/>
        <v>630</v>
      </c>
      <c r="K83" s="48">
        <v>63</v>
      </c>
    </row>
    <row r="84" spans="6:11">
      <c r="F84" s="48">
        <v>83</v>
      </c>
      <c r="G84" s="48">
        <v>82</v>
      </c>
      <c r="H84" s="50">
        <f t="shared" si="2"/>
        <v>780</v>
      </c>
      <c r="I84" s="50">
        <f t="shared" si="3"/>
        <v>640</v>
      </c>
      <c r="K84" s="48">
        <v>64</v>
      </c>
    </row>
    <row r="85" spans="6:11">
      <c r="F85" s="48">
        <v>84</v>
      </c>
      <c r="G85" s="48">
        <v>83</v>
      </c>
      <c r="H85" s="50">
        <f t="shared" si="2"/>
        <v>790</v>
      </c>
      <c r="I85" s="50">
        <f t="shared" si="3"/>
        <v>650</v>
      </c>
      <c r="K85" s="48">
        <v>65</v>
      </c>
    </row>
    <row r="86" spans="6:11">
      <c r="F86" s="48">
        <v>85</v>
      </c>
      <c r="G86" s="48">
        <v>84</v>
      </c>
      <c r="H86" s="50">
        <f t="shared" ref="H86:H149" si="4">$H$5*K100/100</f>
        <v>800</v>
      </c>
      <c r="I86" s="50">
        <f t="shared" si="3"/>
        <v>660</v>
      </c>
      <c r="K86" s="48">
        <v>66</v>
      </c>
    </row>
    <row r="87" spans="6:11">
      <c r="F87" s="48">
        <v>86</v>
      </c>
      <c r="G87" s="48">
        <v>85</v>
      </c>
      <c r="H87" s="50">
        <f t="shared" si="4"/>
        <v>810</v>
      </c>
      <c r="I87" s="50">
        <f t="shared" si="3"/>
        <v>670</v>
      </c>
      <c r="K87" s="48">
        <v>67</v>
      </c>
    </row>
    <row r="88" spans="6:11">
      <c r="F88" s="48">
        <v>87</v>
      </c>
      <c r="G88" s="48">
        <v>86</v>
      </c>
      <c r="H88" s="50">
        <f t="shared" si="4"/>
        <v>820</v>
      </c>
      <c r="I88" s="50">
        <f t="shared" si="3"/>
        <v>680</v>
      </c>
      <c r="K88" s="48">
        <v>68</v>
      </c>
    </row>
    <row r="89" spans="6:11">
      <c r="F89" s="48">
        <v>88</v>
      </c>
      <c r="G89" s="48">
        <v>87</v>
      </c>
      <c r="H89" s="50">
        <f t="shared" si="4"/>
        <v>830</v>
      </c>
      <c r="I89" s="50">
        <f t="shared" si="3"/>
        <v>690</v>
      </c>
      <c r="K89" s="48">
        <v>69</v>
      </c>
    </row>
    <row r="90" spans="6:11">
      <c r="F90" s="48">
        <v>89</v>
      </c>
      <c r="G90" s="48">
        <v>88</v>
      </c>
      <c r="H90" s="50">
        <f t="shared" si="4"/>
        <v>840</v>
      </c>
      <c r="I90" s="50">
        <f t="shared" si="3"/>
        <v>700</v>
      </c>
      <c r="K90" s="48">
        <v>70</v>
      </c>
    </row>
    <row r="91" spans="6:11">
      <c r="F91" s="48">
        <v>90</v>
      </c>
      <c r="G91" s="48">
        <v>89</v>
      </c>
      <c r="H91" s="50">
        <f t="shared" si="4"/>
        <v>850</v>
      </c>
      <c r="I91" s="50">
        <f t="shared" si="3"/>
        <v>710</v>
      </c>
      <c r="K91" s="48">
        <v>71</v>
      </c>
    </row>
    <row r="92" spans="6:11">
      <c r="F92" s="48">
        <v>91</v>
      </c>
      <c r="G92" s="48">
        <v>90</v>
      </c>
      <c r="H92" s="50">
        <f t="shared" si="4"/>
        <v>860</v>
      </c>
      <c r="I92" s="50">
        <f t="shared" si="3"/>
        <v>720</v>
      </c>
      <c r="K92" s="48">
        <v>72</v>
      </c>
    </row>
    <row r="93" spans="6:11">
      <c r="F93" s="48">
        <v>92</v>
      </c>
      <c r="G93" s="48">
        <v>91</v>
      </c>
      <c r="H93" s="50">
        <f t="shared" si="4"/>
        <v>870</v>
      </c>
      <c r="I93" s="50">
        <f t="shared" si="3"/>
        <v>730</v>
      </c>
      <c r="K93" s="48">
        <v>73</v>
      </c>
    </row>
    <row r="94" spans="6:11">
      <c r="F94" s="48">
        <v>93</v>
      </c>
      <c r="G94" s="48">
        <v>92</v>
      </c>
      <c r="H94" s="50">
        <f t="shared" si="4"/>
        <v>880</v>
      </c>
      <c r="I94" s="50">
        <f t="shared" si="3"/>
        <v>740</v>
      </c>
      <c r="K94" s="48">
        <v>74</v>
      </c>
    </row>
    <row r="95" spans="6:11">
      <c r="F95" s="48">
        <v>94</v>
      </c>
      <c r="G95" s="48">
        <v>93</v>
      </c>
      <c r="H95" s="50">
        <f t="shared" si="4"/>
        <v>890</v>
      </c>
      <c r="I95" s="50">
        <f t="shared" si="3"/>
        <v>750</v>
      </c>
      <c r="K95" s="48">
        <v>75</v>
      </c>
    </row>
    <row r="96" spans="6:11">
      <c r="F96" s="48">
        <v>95</v>
      </c>
      <c r="G96" s="48">
        <v>94</v>
      </c>
      <c r="H96" s="50">
        <f t="shared" si="4"/>
        <v>900</v>
      </c>
      <c r="I96" s="50">
        <f t="shared" si="3"/>
        <v>760</v>
      </c>
      <c r="K96" s="48">
        <v>76</v>
      </c>
    </row>
    <row r="97" spans="6:11">
      <c r="F97" s="48">
        <v>96</v>
      </c>
      <c r="G97" s="48">
        <v>95</v>
      </c>
      <c r="H97" s="50">
        <f t="shared" si="4"/>
        <v>910</v>
      </c>
      <c r="I97" s="50">
        <f t="shared" si="3"/>
        <v>770</v>
      </c>
      <c r="K97" s="48">
        <v>77</v>
      </c>
    </row>
    <row r="98" spans="6:11">
      <c r="F98" s="48">
        <v>97</v>
      </c>
      <c r="G98" s="48">
        <v>96</v>
      </c>
      <c r="H98" s="50">
        <f t="shared" si="4"/>
        <v>920</v>
      </c>
      <c r="I98" s="50">
        <f t="shared" si="3"/>
        <v>780</v>
      </c>
      <c r="K98" s="48">
        <v>78</v>
      </c>
    </row>
    <row r="99" spans="6:11">
      <c r="F99" s="48">
        <v>98</v>
      </c>
      <c r="G99" s="48">
        <v>97</v>
      </c>
      <c r="H99" s="50">
        <f t="shared" si="4"/>
        <v>930</v>
      </c>
      <c r="I99" s="50">
        <f t="shared" si="3"/>
        <v>790</v>
      </c>
      <c r="K99" s="48">
        <v>79</v>
      </c>
    </row>
    <row r="100" spans="6:11">
      <c r="F100" s="48">
        <v>99</v>
      </c>
      <c r="G100" s="48">
        <v>98</v>
      </c>
      <c r="H100" s="50">
        <f t="shared" si="4"/>
        <v>940</v>
      </c>
      <c r="I100" s="50">
        <f t="shared" si="3"/>
        <v>800</v>
      </c>
      <c r="K100" s="48">
        <v>80</v>
      </c>
    </row>
    <row r="101" spans="6:11">
      <c r="F101" s="48">
        <v>100</v>
      </c>
      <c r="G101" s="48">
        <v>99</v>
      </c>
      <c r="H101" s="50">
        <f t="shared" si="4"/>
        <v>950</v>
      </c>
      <c r="I101" s="50">
        <f t="shared" si="3"/>
        <v>810</v>
      </c>
      <c r="K101" s="48">
        <v>81</v>
      </c>
    </row>
    <row r="102" spans="6:11">
      <c r="G102" s="48">
        <v>100</v>
      </c>
      <c r="H102" s="50">
        <f t="shared" si="4"/>
        <v>960</v>
      </c>
      <c r="I102" s="50">
        <f t="shared" si="3"/>
        <v>820</v>
      </c>
      <c r="K102" s="48">
        <v>82</v>
      </c>
    </row>
    <row r="103" spans="6:11">
      <c r="H103" s="50">
        <f t="shared" si="4"/>
        <v>970</v>
      </c>
      <c r="I103" s="50">
        <f t="shared" si="3"/>
        <v>830</v>
      </c>
      <c r="K103" s="48">
        <v>83</v>
      </c>
    </row>
    <row r="104" spans="6:11">
      <c r="H104" s="50">
        <f t="shared" si="4"/>
        <v>980</v>
      </c>
      <c r="I104" s="50">
        <f t="shared" si="3"/>
        <v>840</v>
      </c>
      <c r="K104" s="48">
        <v>84</v>
      </c>
    </row>
    <row r="105" spans="6:11">
      <c r="H105" s="50">
        <f t="shared" si="4"/>
        <v>990</v>
      </c>
      <c r="I105" s="50">
        <f t="shared" si="3"/>
        <v>850</v>
      </c>
      <c r="K105" s="48">
        <v>85</v>
      </c>
    </row>
    <row r="106" spans="6:11">
      <c r="H106" s="50">
        <f t="shared" si="4"/>
        <v>1000</v>
      </c>
      <c r="I106" s="50">
        <f t="shared" si="3"/>
        <v>860</v>
      </c>
      <c r="K106" s="48">
        <v>86</v>
      </c>
    </row>
    <row r="107" spans="6:11">
      <c r="H107" s="50">
        <f t="shared" si="4"/>
        <v>1010</v>
      </c>
      <c r="I107" s="50">
        <f t="shared" si="3"/>
        <v>870</v>
      </c>
      <c r="K107" s="48">
        <v>87</v>
      </c>
    </row>
    <row r="108" spans="6:11">
      <c r="H108" s="50">
        <f t="shared" si="4"/>
        <v>1020</v>
      </c>
      <c r="I108" s="50">
        <f t="shared" si="3"/>
        <v>880</v>
      </c>
      <c r="K108" s="48">
        <v>88</v>
      </c>
    </row>
    <row r="109" spans="6:11">
      <c r="H109" s="50">
        <f t="shared" si="4"/>
        <v>1030</v>
      </c>
      <c r="I109" s="50">
        <f t="shared" si="3"/>
        <v>890</v>
      </c>
      <c r="K109" s="48">
        <v>89</v>
      </c>
    </row>
    <row r="110" spans="6:11">
      <c r="H110" s="50">
        <f t="shared" si="4"/>
        <v>1040</v>
      </c>
      <c r="I110" s="50">
        <f t="shared" si="3"/>
        <v>900</v>
      </c>
      <c r="K110" s="48">
        <v>90</v>
      </c>
    </row>
    <row r="111" spans="6:11">
      <c r="H111" s="50">
        <f t="shared" si="4"/>
        <v>1050</v>
      </c>
      <c r="I111" s="50">
        <f t="shared" si="3"/>
        <v>910</v>
      </c>
      <c r="K111" s="48">
        <v>91</v>
      </c>
    </row>
    <row r="112" spans="6:11">
      <c r="H112" s="50">
        <f t="shared" si="4"/>
        <v>1060</v>
      </c>
      <c r="I112" s="50">
        <f t="shared" si="3"/>
        <v>920</v>
      </c>
      <c r="K112" s="48">
        <v>92</v>
      </c>
    </row>
    <row r="113" spans="8:11">
      <c r="H113" s="50">
        <f t="shared" si="4"/>
        <v>1070</v>
      </c>
      <c r="I113" s="50">
        <f t="shared" si="3"/>
        <v>930</v>
      </c>
      <c r="K113" s="48">
        <v>93</v>
      </c>
    </row>
    <row r="114" spans="8:11">
      <c r="H114" s="50">
        <f t="shared" si="4"/>
        <v>1080</v>
      </c>
      <c r="I114" s="50">
        <f t="shared" si="3"/>
        <v>940</v>
      </c>
      <c r="K114" s="48">
        <v>94</v>
      </c>
    </row>
    <row r="115" spans="8:11">
      <c r="H115" s="50">
        <f t="shared" si="4"/>
        <v>1090</v>
      </c>
      <c r="I115" s="50">
        <f t="shared" si="3"/>
        <v>950</v>
      </c>
      <c r="K115" s="48">
        <v>95</v>
      </c>
    </row>
    <row r="116" spans="8:11">
      <c r="H116" s="50">
        <f t="shared" si="4"/>
        <v>1100</v>
      </c>
      <c r="I116" s="50">
        <f t="shared" si="3"/>
        <v>960</v>
      </c>
      <c r="K116" s="48">
        <v>96</v>
      </c>
    </row>
    <row r="117" spans="8:11">
      <c r="H117" s="50">
        <f t="shared" si="4"/>
        <v>1110</v>
      </c>
      <c r="I117" s="50">
        <f t="shared" si="3"/>
        <v>970</v>
      </c>
      <c r="K117" s="48">
        <v>97</v>
      </c>
    </row>
    <row r="118" spans="8:11">
      <c r="H118" s="50">
        <f t="shared" si="4"/>
        <v>1120</v>
      </c>
      <c r="I118" s="50">
        <f t="shared" si="3"/>
        <v>980</v>
      </c>
      <c r="K118" s="48">
        <v>98</v>
      </c>
    </row>
    <row r="119" spans="8:11">
      <c r="H119" s="50">
        <f t="shared" si="4"/>
        <v>1130</v>
      </c>
      <c r="I119" s="50">
        <f t="shared" si="3"/>
        <v>990</v>
      </c>
      <c r="K119" s="48">
        <v>99</v>
      </c>
    </row>
    <row r="120" spans="8:11">
      <c r="H120" s="50">
        <f t="shared" si="4"/>
        <v>1140</v>
      </c>
      <c r="I120" s="50">
        <f t="shared" si="3"/>
        <v>1000</v>
      </c>
      <c r="K120" s="48">
        <v>100</v>
      </c>
    </row>
    <row r="121" spans="8:11">
      <c r="H121" s="50">
        <f t="shared" si="4"/>
        <v>1150</v>
      </c>
      <c r="I121" s="50">
        <f t="shared" si="3"/>
        <v>1010</v>
      </c>
      <c r="K121" s="48">
        <v>101</v>
      </c>
    </row>
    <row r="122" spans="8:11">
      <c r="H122" s="50">
        <f t="shared" si="4"/>
        <v>1160</v>
      </c>
      <c r="I122" s="50">
        <f t="shared" si="3"/>
        <v>1020</v>
      </c>
      <c r="K122" s="48">
        <v>102</v>
      </c>
    </row>
    <row r="123" spans="8:11">
      <c r="H123" s="50">
        <f t="shared" si="4"/>
        <v>1170</v>
      </c>
      <c r="I123" s="50">
        <f t="shared" si="3"/>
        <v>1030</v>
      </c>
      <c r="K123" s="48">
        <v>103</v>
      </c>
    </row>
    <row r="124" spans="8:11">
      <c r="H124" s="50">
        <f t="shared" si="4"/>
        <v>1180</v>
      </c>
      <c r="I124" s="50">
        <f t="shared" si="3"/>
        <v>1040</v>
      </c>
      <c r="K124" s="48">
        <v>104</v>
      </c>
    </row>
    <row r="125" spans="8:11">
      <c r="H125" s="50">
        <f t="shared" si="4"/>
        <v>1190</v>
      </c>
      <c r="I125" s="50">
        <f t="shared" si="3"/>
        <v>1050</v>
      </c>
      <c r="K125" s="48">
        <v>105</v>
      </c>
    </row>
    <row r="126" spans="8:11">
      <c r="H126" s="50">
        <f t="shared" si="4"/>
        <v>1200</v>
      </c>
      <c r="I126" s="50">
        <f t="shared" si="3"/>
        <v>1060</v>
      </c>
      <c r="K126" s="48">
        <v>106</v>
      </c>
    </row>
    <row r="127" spans="8:11">
      <c r="H127" s="50">
        <f t="shared" si="4"/>
        <v>1210</v>
      </c>
      <c r="I127" s="50">
        <f t="shared" si="3"/>
        <v>1070</v>
      </c>
      <c r="K127" s="48">
        <v>107</v>
      </c>
    </row>
    <row r="128" spans="8:11">
      <c r="H128" s="50">
        <f t="shared" si="4"/>
        <v>1220</v>
      </c>
      <c r="I128" s="50">
        <f t="shared" si="3"/>
        <v>1080</v>
      </c>
      <c r="K128" s="48">
        <v>108</v>
      </c>
    </row>
    <row r="129" spans="8:11">
      <c r="H129" s="50">
        <f t="shared" si="4"/>
        <v>1230</v>
      </c>
      <c r="I129" s="50">
        <f t="shared" si="3"/>
        <v>1090</v>
      </c>
      <c r="K129" s="48">
        <v>109</v>
      </c>
    </row>
    <row r="130" spans="8:11">
      <c r="H130" s="50">
        <f t="shared" si="4"/>
        <v>1240</v>
      </c>
      <c r="I130" s="50">
        <f t="shared" si="3"/>
        <v>1100</v>
      </c>
      <c r="K130" s="48">
        <v>110</v>
      </c>
    </row>
    <row r="131" spans="8:11">
      <c r="H131" s="50">
        <f t="shared" si="4"/>
        <v>1250</v>
      </c>
      <c r="I131" s="50">
        <f t="shared" si="3"/>
        <v>1110</v>
      </c>
      <c r="K131" s="48">
        <v>111</v>
      </c>
    </row>
    <row r="132" spans="8:11">
      <c r="H132" s="50">
        <f t="shared" si="4"/>
        <v>1260</v>
      </c>
      <c r="I132" s="50">
        <f t="shared" si="3"/>
        <v>1120</v>
      </c>
      <c r="K132" s="48">
        <v>112</v>
      </c>
    </row>
    <row r="133" spans="8:11">
      <c r="H133" s="50">
        <f t="shared" si="4"/>
        <v>1270</v>
      </c>
      <c r="I133" s="50">
        <f t="shared" si="3"/>
        <v>1130</v>
      </c>
      <c r="K133" s="48">
        <v>113</v>
      </c>
    </row>
    <row r="134" spans="8:11">
      <c r="H134" s="50">
        <f t="shared" si="4"/>
        <v>1280</v>
      </c>
      <c r="I134" s="50">
        <f t="shared" si="3"/>
        <v>1140</v>
      </c>
      <c r="K134" s="48">
        <v>114</v>
      </c>
    </row>
    <row r="135" spans="8:11">
      <c r="H135" s="50">
        <f t="shared" si="4"/>
        <v>1290</v>
      </c>
      <c r="I135" s="50">
        <f t="shared" ref="I135:I198" si="5">IF(I$5=0,1000*K135/100,$I$5*K135/100)</f>
        <v>1150</v>
      </c>
      <c r="K135" s="48">
        <v>115</v>
      </c>
    </row>
    <row r="136" spans="8:11">
      <c r="H136" s="50">
        <f t="shared" si="4"/>
        <v>1300</v>
      </c>
      <c r="I136" s="50">
        <f t="shared" si="5"/>
        <v>1160</v>
      </c>
      <c r="K136" s="48">
        <v>116</v>
      </c>
    </row>
    <row r="137" spans="8:11">
      <c r="H137" s="50">
        <f t="shared" si="4"/>
        <v>1310</v>
      </c>
      <c r="I137" s="50">
        <f t="shared" si="5"/>
        <v>1170</v>
      </c>
      <c r="K137" s="48">
        <v>117</v>
      </c>
    </row>
    <row r="138" spans="8:11">
      <c r="H138" s="50">
        <f t="shared" si="4"/>
        <v>1320</v>
      </c>
      <c r="I138" s="50">
        <f t="shared" si="5"/>
        <v>1180</v>
      </c>
      <c r="K138" s="48">
        <v>118</v>
      </c>
    </row>
    <row r="139" spans="8:11">
      <c r="H139" s="50">
        <f t="shared" si="4"/>
        <v>1330</v>
      </c>
      <c r="I139" s="50">
        <f t="shared" si="5"/>
        <v>1190</v>
      </c>
      <c r="K139" s="48">
        <v>119</v>
      </c>
    </row>
    <row r="140" spans="8:11">
      <c r="H140" s="50">
        <f t="shared" si="4"/>
        <v>1340</v>
      </c>
      <c r="I140" s="50">
        <f t="shared" si="5"/>
        <v>1200</v>
      </c>
      <c r="K140" s="48">
        <v>120</v>
      </c>
    </row>
    <row r="141" spans="8:11">
      <c r="H141" s="50">
        <f t="shared" si="4"/>
        <v>1350</v>
      </c>
      <c r="I141" s="50">
        <f t="shared" si="5"/>
        <v>1210</v>
      </c>
      <c r="K141" s="48">
        <v>121</v>
      </c>
    </row>
    <row r="142" spans="8:11">
      <c r="H142" s="50">
        <f t="shared" si="4"/>
        <v>1360</v>
      </c>
      <c r="I142" s="50">
        <f t="shared" si="5"/>
        <v>1220</v>
      </c>
      <c r="K142" s="48">
        <v>122</v>
      </c>
    </row>
    <row r="143" spans="8:11">
      <c r="H143" s="50">
        <f t="shared" si="4"/>
        <v>1370</v>
      </c>
      <c r="I143" s="50">
        <f t="shared" si="5"/>
        <v>1230</v>
      </c>
      <c r="K143" s="48">
        <v>123</v>
      </c>
    </row>
    <row r="144" spans="8:11">
      <c r="H144" s="50">
        <f t="shared" si="4"/>
        <v>1380</v>
      </c>
      <c r="I144" s="50">
        <f t="shared" si="5"/>
        <v>1240</v>
      </c>
      <c r="K144" s="48">
        <v>124</v>
      </c>
    </row>
    <row r="145" spans="8:11">
      <c r="H145" s="50">
        <f t="shared" si="4"/>
        <v>1390</v>
      </c>
      <c r="I145" s="50">
        <f t="shared" si="5"/>
        <v>1250</v>
      </c>
      <c r="K145" s="48">
        <v>125</v>
      </c>
    </row>
    <row r="146" spans="8:11">
      <c r="H146" s="50">
        <f t="shared" si="4"/>
        <v>1400</v>
      </c>
      <c r="I146" s="50">
        <f t="shared" si="5"/>
        <v>1260</v>
      </c>
      <c r="K146" s="48">
        <v>126</v>
      </c>
    </row>
    <row r="147" spans="8:11">
      <c r="H147" s="50">
        <f t="shared" si="4"/>
        <v>1410</v>
      </c>
      <c r="I147" s="50">
        <f t="shared" si="5"/>
        <v>1270</v>
      </c>
      <c r="K147" s="48">
        <v>127</v>
      </c>
    </row>
    <row r="148" spans="8:11">
      <c r="H148" s="50">
        <f t="shared" si="4"/>
        <v>1420</v>
      </c>
      <c r="I148" s="50">
        <f t="shared" si="5"/>
        <v>1280</v>
      </c>
      <c r="K148" s="48">
        <v>128</v>
      </c>
    </row>
    <row r="149" spans="8:11">
      <c r="H149" s="50">
        <f t="shared" si="4"/>
        <v>1430</v>
      </c>
      <c r="I149" s="50">
        <f t="shared" si="5"/>
        <v>1290</v>
      </c>
      <c r="K149" s="48">
        <v>129</v>
      </c>
    </row>
    <row r="150" spans="8:11">
      <c r="H150" s="50">
        <f t="shared" ref="H150:H213" si="6">$H$5*K164/100</f>
        <v>1440</v>
      </c>
      <c r="I150" s="50">
        <f t="shared" si="5"/>
        <v>1300</v>
      </c>
      <c r="K150" s="48">
        <v>130</v>
      </c>
    </row>
    <row r="151" spans="8:11">
      <c r="H151" s="50">
        <f t="shared" si="6"/>
        <v>1450</v>
      </c>
      <c r="I151" s="50">
        <f t="shared" si="5"/>
        <v>1310</v>
      </c>
      <c r="K151" s="48">
        <v>131</v>
      </c>
    </row>
    <row r="152" spans="8:11">
      <c r="H152" s="50">
        <f t="shared" si="6"/>
        <v>1460</v>
      </c>
      <c r="I152" s="50">
        <f t="shared" si="5"/>
        <v>1320</v>
      </c>
      <c r="K152" s="48">
        <v>132</v>
      </c>
    </row>
    <row r="153" spans="8:11">
      <c r="H153" s="50">
        <f t="shared" si="6"/>
        <v>1470</v>
      </c>
      <c r="I153" s="50">
        <f t="shared" si="5"/>
        <v>1330</v>
      </c>
      <c r="K153" s="48">
        <v>133</v>
      </c>
    </row>
    <row r="154" spans="8:11">
      <c r="H154" s="50">
        <f t="shared" si="6"/>
        <v>1480</v>
      </c>
      <c r="I154" s="50">
        <f t="shared" si="5"/>
        <v>1340</v>
      </c>
      <c r="K154" s="48">
        <v>134</v>
      </c>
    </row>
    <row r="155" spans="8:11">
      <c r="H155" s="50">
        <f t="shared" si="6"/>
        <v>1490</v>
      </c>
      <c r="I155" s="50">
        <f t="shared" si="5"/>
        <v>1350</v>
      </c>
      <c r="K155" s="48">
        <v>135</v>
      </c>
    </row>
    <row r="156" spans="8:11">
      <c r="H156" s="50">
        <f t="shared" si="6"/>
        <v>1500</v>
      </c>
      <c r="I156" s="50">
        <f t="shared" si="5"/>
        <v>1360</v>
      </c>
      <c r="K156" s="48">
        <v>136</v>
      </c>
    </row>
    <row r="157" spans="8:11">
      <c r="H157" s="50">
        <f t="shared" si="6"/>
        <v>1510</v>
      </c>
      <c r="I157" s="50">
        <f t="shared" si="5"/>
        <v>1370</v>
      </c>
      <c r="K157" s="48">
        <v>137</v>
      </c>
    </row>
    <row r="158" spans="8:11">
      <c r="H158" s="50">
        <f t="shared" si="6"/>
        <v>1520</v>
      </c>
      <c r="I158" s="50">
        <f t="shared" si="5"/>
        <v>1380</v>
      </c>
      <c r="K158" s="48">
        <v>138</v>
      </c>
    </row>
    <row r="159" spans="8:11">
      <c r="H159" s="50">
        <f t="shared" si="6"/>
        <v>1530</v>
      </c>
      <c r="I159" s="50">
        <f t="shared" si="5"/>
        <v>1390</v>
      </c>
      <c r="K159" s="48">
        <v>139</v>
      </c>
    </row>
    <row r="160" spans="8:11">
      <c r="H160" s="50">
        <f t="shared" si="6"/>
        <v>1540</v>
      </c>
      <c r="I160" s="50">
        <f t="shared" si="5"/>
        <v>1400</v>
      </c>
      <c r="K160" s="48">
        <v>140</v>
      </c>
    </row>
    <row r="161" spans="8:11">
      <c r="H161" s="50">
        <f t="shared" si="6"/>
        <v>1550</v>
      </c>
      <c r="I161" s="50">
        <f t="shared" si="5"/>
        <v>1410</v>
      </c>
      <c r="K161" s="48">
        <v>141</v>
      </c>
    </row>
    <row r="162" spans="8:11">
      <c r="H162" s="50">
        <f t="shared" si="6"/>
        <v>1560</v>
      </c>
      <c r="I162" s="50">
        <f t="shared" si="5"/>
        <v>1420</v>
      </c>
      <c r="K162" s="48">
        <v>142</v>
      </c>
    </row>
    <row r="163" spans="8:11">
      <c r="H163" s="50">
        <f t="shared" si="6"/>
        <v>1570</v>
      </c>
      <c r="I163" s="50">
        <f t="shared" si="5"/>
        <v>1430</v>
      </c>
      <c r="K163" s="48">
        <v>143</v>
      </c>
    </row>
    <row r="164" spans="8:11">
      <c r="H164" s="50">
        <f t="shared" si="6"/>
        <v>1580</v>
      </c>
      <c r="I164" s="50">
        <f t="shared" si="5"/>
        <v>1440</v>
      </c>
      <c r="K164" s="48">
        <v>144</v>
      </c>
    </row>
    <row r="165" spans="8:11">
      <c r="H165" s="50">
        <f t="shared" si="6"/>
        <v>1590</v>
      </c>
      <c r="I165" s="50">
        <f t="shared" si="5"/>
        <v>1450</v>
      </c>
      <c r="K165" s="48">
        <v>145</v>
      </c>
    </row>
    <row r="166" spans="8:11">
      <c r="H166" s="50">
        <f t="shared" si="6"/>
        <v>1600</v>
      </c>
      <c r="I166" s="50">
        <f t="shared" si="5"/>
        <v>1460</v>
      </c>
      <c r="K166" s="48">
        <v>146</v>
      </c>
    </row>
    <row r="167" spans="8:11">
      <c r="H167" s="50">
        <f t="shared" si="6"/>
        <v>1610</v>
      </c>
      <c r="I167" s="50">
        <f t="shared" si="5"/>
        <v>1470</v>
      </c>
      <c r="K167" s="48">
        <v>147</v>
      </c>
    </row>
    <row r="168" spans="8:11">
      <c r="H168" s="50">
        <f t="shared" si="6"/>
        <v>1620</v>
      </c>
      <c r="I168" s="50">
        <f t="shared" si="5"/>
        <v>1480</v>
      </c>
      <c r="K168" s="48">
        <v>148</v>
      </c>
    </row>
    <row r="169" spans="8:11">
      <c r="H169" s="50">
        <f t="shared" si="6"/>
        <v>1630</v>
      </c>
      <c r="I169" s="50">
        <f t="shared" si="5"/>
        <v>1490</v>
      </c>
      <c r="K169" s="48">
        <v>149</v>
      </c>
    </row>
    <row r="170" spans="8:11">
      <c r="H170" s="50">
        <f t="shared" si="6"/>
        <v>1640</v>
      </c>
      <c r="I170" s="50">
        <f t="shared" si="5"/>
        <v>1500</v>
      </c>
      <c r="K170" s="48">
        <v>150</v>
      </c>
    </row>
    <row r="171" spans="8:11">
      <c r="H171" s="50">
        <f t="shared" si="6"/>
        <v>1650</v>
      </c>
      <c r="I171" s="50">
        <f t="shared" si="5"/>
        <v>1510</v>
      </c>
      <c r="K171" s="48">
        <v>151</v>
      </c>
    </row>
    <row r="172" spans="8:11">
      <c r="H172" s="50">
        <f t="shared" si="6"/>
        <v>1660</v>
      </c>
      <c r="I172" s="50">
        <f t="shared" si="5"/>
        <v>1520</v>
      </c>
      <c r="K172" s="48">
        <v>152</v>
      </c>
    </row>
    <row r="173" spans="8:11">
      <c r="H173" s="50">
        <f t="shared" si="6"/>
        <v>1670</v>
      </c>
      <c r="I173" s="50">
        <f t="shared" si="5"/>
        <v>1530</v>
      </c>
      <c r="K173" s="48">
        <v>153</v>
      </c>
    </row>
    <row r="174" spans="8:11">
      <c r="H174" s="50">
        <f t="shared" si="6"/>
        <v>1680</v>
      </c>
      <c r="I174" s="50">
        <f t="shared" si="5"/>
        <v>1540</v>
      </c>
      <c r="K174" s="48">
        <v>154</v>
      </c>
    </row>
    <row r="175" spans="8:11">
      <c r="H175" s="50">
        <f t="shared" si="6"/>
        <v>1690</v>
      </c>
      <c r="I175" s="50">
        <f t="shared" si="5"/>
        <v>1550</v>
      </c>
      <c r="K175" s="48">
        <v>155</v>
      </c>
    </row>
    <row r="176" spans="8:11">
      <c r="H176" s="50">
        <f t="shared" si="6"/>
        <v>1700</v>
      </c>
      <c r="I176" s="50">
        <f t="shared" si="5"/>
        <v>1560</v>
      </c>
      <c r="K176" s="48">
        <v>156</v>
      </c>
    </row>
    <row r="177" spans="8:11">
      <c r="H177" s="50">
        <f t="shared" si="6"/>
        <v>1710</v>
      </c>
      <c r="I177" s="50">
        <f t="shared" si="5"/>
        <v>1570</v>
      </c>
      <c r="K177" s="48">
        <v>157</v>
      </c>
    </row>
    <row r="178" spans="8:11">
      <c r="H178" s="50">
        <f t="shared" si="6"/>
        <v>1720</v>
      </c>
      <c r="I178" s="50">
        <f t="shared" si="5"/>
        <v>1580</v>
      </c>
      <c r="K178" s="48">
        <v>158</v>
      </c>
    </row>
    <row r="179" spans="8:11">
      <c r="H179" s="50">
        <f t="shared" si="6"/>
        <v>1730</v>
      </c>
      <c r="I179" s="50">
        <f t="shared" si="5"/>
        <v>1590</v>
      </c>
      <c r="K179" s="48">
        <v>159</v>
      </c>
    </row>
    <row r="180" spans="8:11">
      <c r="H180" s="50">
        <f t="shared" si="6"/>
        <v>1740</v>
      </c>
      <c r="I180" s="50">
        <f t="shared" si="5"/>
        <v>1600</v>
      </c>
      <c r="K180" s="48">
        <v>160</v>
      </c>
    </row>
    <row r="181" spans="8:11">
      <c r="H181" s="50">
        <f t="shared" si="6"/>
        <v>1750</v>
      </c>
      <c r="I181" s="50">
        <f t="shared" si="5"/>
        <v>1610</v>
      </c>
      <c r="K181" s="48">
        <v>161</v>
      </c>
    </row>
    <row r="182" spans="8:11">
      <c r="H182" s="50">
        <f t="shared" si="6"/>
        <v>1760</v>
      </c>
      <c r="I182" s="50">
        <f t="shared" si="5"/>
        <v>1620</v>
      </c>
      <c r="K182" s="48">
        <v>162</v>
      </c>
    </row>
    <row r="183" spans="8:11">
      <c r="H183" s="50">
        <f t="shared" si="6"/>
        <v>1770</v>
      </c>
      <c r="I183" s="50">
        <f t="shared" si="5"/>
        <v>1630</v>
      </c>
      <c r="K183" s="48">
        <v>163</v>
      </c>
    </row>
    <row r="184" spans="8:11">
      <c r="H184" s="50">
        <f t="shared" si="6"/>
        <v>1780</v>
      </c>
      <c r="I184" s="50">
        <f t="shared" si="5"/>
        <v>1640</v>
      </c>
      <c r="K184" s="48">
        <v>164</v>
      </c>
    </row>
    <row r="185" spans="8:11">
      <c r="H185" s="50">
        <f t="shared" si="6"/>
        <v>1790</v>
      </c>
      <c r="I185" s="50">
        <f t="shared" si="5"/>
        <v>1650</v>
      </c>
      <c r="K185" s="48">
        <v>165</v>
      </c>
    </row>
    <row r="186" spans="8:11">
      <c r="H186" s="50">
        <f t="shared" si="6"/>
        <v>1800</v>
      </c>
      <c r="I186" s="50">
        <f t="shared" si="5"/>
        <v>1660</v>
      </c>
      <c r="K186" s="48">
        <v>166</v>
      </c>
    </row>
    <row r="187" spans="8:11">
      <c r="H187" s="50">
        <f t="shared" si="6"/>
        <v>1810</v>
      </c>
      <c r="I187" s="50">
        <f t="shared" si="5"/>
        <v>1670</v>
      </c>
      <c r="K187" s="48">
        <v>167</v>
      </c>
    </row>
    <row r="188" spans="8:11">
      <c r="H188" s="50">
        <f t="shared" si="6"/>
        <v>1820</v>
      </c>
      <c r="I188" s="50">
        <f t="shared" si="5"/>
        <v>1680</v>
      </c>
      <c r="K188" s="48">
        <v>168</v>
      </c>
    </row>
    <row r="189" spans="8:11">
      <c r="H189" s="50">
        <f t="shared" si="6"/>
        <v>1830</v>
      </c>
      <c r="I189" s="50">
        <f t="shared" si="5"/>
        <v>1690</v>
      </c>
      <c r="K189" s="48">
        <v>169</v>
      </c>
    </row>
    <row r="190" spans="8:11">
      <c r="H190" s="50">
        <f t="shared" si="6"/>
        <v>1840</v>
      </c>
      <c r="I190" s="50">
        <f t="shared" si="5"/>
        <v>1700</v>
      </c>
      <c r="K190" s="48">
        <v>170</v>
      </c>
    </row>
    <row r="191" spans="8:11">
      <c r="H191" s="50">
        <f t="shared" si="6"/>
        <v>1850</v>
      </c>
      <c r="I191" s="50">
        <f t="shared" si="5"/>
        <v>1710</v>
      </c>
      <c r="K191" s="48">
        <v>171</v>
      </c>
    </row>
    <row r="192" spans="8:11">
      <c r="H192" s="50">
        <f t="shared" si="6"/>
        <v>1860</v>
      </c>
      <c r="I192" s="50">
        <f t="shared" si="5"/>
        <v>1720</v>
      </c>
      <c r="K192" s="48">
        <v>172</v>
      </c>
    </row>
    <row r="193" spans="8:11">
      <c r="H193" s="50">
        <f t="shared" si="6"/>
        <v>1870</v>
      </c>
      <c r="I193" s="50">
        <f t="shared" si="5"/>
        <v>1730</v>
      </c>
      <c r="K193" s="48">
        <v>173</v>
      </c>
    </row>
    <row r="194" spans="8:11">
      <c r="H194" s="50">
        <f t="shared" si="6"/>
        <v>1880</v>
      </c>
      <c r="I194" s="50">
        <f t="shared" si="5"/>
        <v>1740</v>
      </c>
      <c r="K194" s="48">
        <v>174</v>
      </c>
    </row>
    <row r="195" spans="8:11">
      <c r="H195" s="50">
        <f t="shared" si="6"/>
        <v>1890</v>
      </c>
      <c r="I195" s="50">
        <f t="shared" si="5"/>
        <v>1750</v>
      </c>
      <c r="K195" s="48">
        <v>175</v>
      </c>
    </row>
    <row r="196" spans="8:11">
      <c r="H196" s="50">
        <f t="shared" si="6"/>
        <v>1900</v>
      </c>
      <c r="I196" s="50">
        <f t="shared" si="5"/>
        <v>1760</v>
      </c>
      <c r="K196" s="48">
        <v>176</v>
      </c>
    </row>
    <row r="197" spans="8:11">
      <c r="H197" s="50">
        <f t="shared" si="6"/>
        <v>1910</v>
      </c>
      <c r="I197" s="50">
        <f t="shared" si="5"/>
        <v>1770</v>
      </c>
      <c r="K197" s="48">
        <v>177</v>
      </c>
    </row>
    <row r="198" spans="8:11">
      <c r="H198" s="50">
        <f t="shared" si="6"/>
        <v>1920</v>
      </c>
      <c r="I198" s="50">
        <f t="shared" si="5"/>
        <v>1780</v>
      </c>
      <c r="K198" s="48">
        <v>178</v>
      </c>
    </row>
    <row r="199" spans="8:11">
      <c r="H199" s="50">
        <f t="shared" si="6"/>
        <v>1930</v>
      </c>
      <c r="I199" s="50">
        <f t="shared" ref="I199:I250" si="7">IF(I$5=0,1000*K199/100,$I$5*K199/100)</f>
        <v>1790</v>
      </c>
      <c r="K199" s="48">
        <v>179</v>
      </c>
    </row>
    <row r="200" spans="8:11">
      <c r="H200" s="50">
        <f t="shared" si="6"/>
        <v>1940</v>
      </c>
      <c r="I200" s="50">
        <f t="shared" si="7"/>
        <v>1800</v>
      </c>
      <c r="K200" s="48">
        <v>180</v>
      </c>
    </row>
    <row r="201" spans="8:11">
      <c r="H201" s="50">
        <f t="shared" si="6"/>
        <v>1950</v>
      </c>
      <c r="I201" s="50">
        <f t="shared" si="7"/>
        <v>1810</v>
      </c>
      <c r="K201" s="48">
        <v>181</v>
      </c>
    </row>
    <row r="202" spans="8:11">
      <c r="H202" s="50">
        <f t="shared" si="6"/>
        <v>1960</v>
      </c>
      <c r="I202" s="50">
        <f t="shared" si="7"/>
        <v>1820</v>
      </c>
      <c r="K202" s="48">
        <v>182</v>
      </c>
    </row>
    <row r="203" spans="8:11">
      <c r="H203" s="50">
        <f t="shared" si="6"/>
        <v>1970</v>
      </c>
      <c r="I203" s="50">
        <f t="shared" si="7"/>
        <v>1830</v>
      </c>
      <c r="K203" s="48">
        <v>183</v>
      </c>
    </row>
    <row r="204" spans="8:11">
      <c r="H204" s="50">
        <f t="shared" si="6"/>
        <v>1980</v>
      </c>
      <c r="I204" s="50">
        <f t="shared" si="7"/>
        <v>1840</v>
      </c>
      <c r="K204" s="48">
        <v>184</v>
      </c>
    </row>
    <row r="205" spans="8:11">
      <c r="H205" s="50">
        <f t="shared" si="6"/>
        <v>1990</v>
      </c>
      <c r="I205" s="50">
        <f t="shared" si="7"/>
        <v>1850</v>
      </c>
      <c r="K205" s="48">
        <v>185</v>
      </c>
    </row>
    <row r="206" spans="8:11">
      <c r="H206" s="50">
        <f t="shared" si="6"/>
        <v>2000</v>
      </c>
      <c r="I206" s="50">
        <f t="shared" si="7"/>
        <v>1860</v>
      </c>
      <c r="K206" s="48">
        <v>186</v>
      </c>
    </row>
    <row r="207" spans="8:11">
      <c r="H207" s="50">
        <f t="shared" si="6"/>
        <v>2100</v>
      </c>
      <c r="I207" s="50">
        <f t="shared" si="7"/>
        <v>1870</v>
      </c>
      <c r="K207" s="48">
        <v>187</v>
      </c>
    </row>
    <row r="208" spans="8:11">
      <c r="H208" s="50">
        <f t="shared" si="6"/>
        <v>2200</v>
      </c>
      <c r="I208" s="50">
        <f t="shared" si="7"/>
        <v>1880</v>
      </c>
      <c r="K208" s="48">
        <v>188</v>
      </c>
    </row>
    <row r="209" spans="8:11">
      <c r="H209" s="50">
        <f t="shared" si="6"/>
        <v>2300</v>
      </c>
      <c r="I209" s="50">
        <f t="shared" si="7"/>
        <v>1890</v>
      </c>
      <c r="K209" s="48">
        <v>189</v>
      </c>
    </row>
    <row r="210" spans="8:11">
      <c r="H210" s="50">
        <f t="shared" si="6"/>
        <v>2400</v>
      </c>
      <c r="I210" s="50">
        <f t="shared" si="7"/>
        <v>1900</v>
      </c>
      <c r="K210" s="48">
        <v>190</v>
      </c>
    </row>
    <row r="211" spans="8:11">
      <c r="H211" s="50">
        <f t="shared" si="6"/>
        <v>2500</v>
      </c>
      <c r="I211" s="50">
        <f t="shared" si="7"/>
        <v>1910</v>
      </c>
      <c r="K211" s="48">
        <v>191</v>
      </c>
    </row>
    <row r="212" spans="8:11">
      <c r="H212" s="50">
        <f t="shared" si="6"/>
        <v>2600</v>
      </c>
      <c r="I212" s="50">
        <f t="shared" si="7"/>
        <v>1920</v>
      </c>
      <c r="K212" s="48">
        <v>192</v>
      </c>
    </row>
    <row r="213" spans="8:11">
      <c r="H213" s="50">
        <f t="shared" si="6"/>
        <v>2700</v>
      </c>
      <c r="I213" s="50">
        <f t="shared" si="7"/>
        <v>1930</v>
      </c>
      <c r="K213" s="48">
        <v>193</v>
      </c>
    </row>
    <row r="214" spans="8:11">
      <c r="H214" s="50">
        <f t="shared" ref="H214:H236" si="8">$H$5*K228/100</f>
        <v>2800</v>
      </c>
      <c r="I214" s="50">
        <f t="shared" si="7"/>
        <v>1940</v>
      </c>
      <c r="K214" s="48">
        <v>194</v>
      </c>
    </row>
    <row r="215" spans="8:11">
      <c r="H215" s="50">
        <f t="shared" si="8"/>
        <v>2900</v>
      </c>
      <c r="I215" s="50">
        <f t="shared" si="7"/>
        <v>1950</v>
      </c>
      <c r="K215" s="48">
        <v>195</v>
      </c>
    </row>
    <row r="216" spans="8:11">
      <c r="H216" s="50">
        <f t="shared" si="8"/>
        <v>3000</v>
      </c>
      <c r="I216" s="50">
        <f t="shared" si="7"/>
        <v>1960</v>
      </c>
      <c r="K216" s="48">
        <v>196</v>
      </c>
    </row>
    <row r="217" spans="8:11">
      <c r="H217" s="50">
        <f t="shared" si="8"/>
        <v>3100</v>
      </c>
      <c r="I217" s="50">
        <f t="shared" si="7"/>
        <v>1970</v>
      </c>
      <c r="K217" s="48">
        <v>197</v>
      </c>
    </row>
    <row r="218" spans="8:11">
      <c r="H218" s="50">
        <f t="shared" si="8"/>
        <v>3200</v>
      </c>
      <c r="I218" s="50">
        <f t="shared" si="7"/>
        <v>1980</v>
      </c>
      <c r="K218" s="48">
        <v>198</v>
      </c>
    </row>
    <row r="219" spans="8:11">
      <c r="H219" s="50">
        <f t="shared" si="8"/>
        <v>3300</v>
      </c>
      <c r="I219" s="50">
        <f t="shared" si="7"/>
        <v>1990</v>
      </c>
      <c r="K219" s="48">
        <v>199</v>
      </c>
    </row>
    <row r="220" spans="8:11">
      <c r="H220" s="50">
        <f t="shared" si="8"/>
        <v>3400</v>
      </c>
      <c r="I220" s="50">
        <f t="shared" si="7"/>
        <v>2000</v>
      </c>
      <c r="K220" s="48">
        <v>200</v>
      </c>
    </row>
    <row r="221" spans="8:11">
      <c r="H221" s="50">
        <f t="shared" si="8"/>
        <v>3500</v>
      </c>
      <c r="I221" s="50">
        <f t="shared" si="7"/>
        <v>2100</v>
      </c>
      <c r="K221" s="48">
        <v>210</v>
      </c>
    </row>
    <row r="222" spans="8:11">
      <c r="H222" s="50">
        <f t="shared" si="8"/>
        <v>3600</v>
      </c>
      <c r="I222" s="50">
        <f t="shared" si="7"/>
        <v>2200</v>
      </c>
      <c r="K222" s="48">
        <v>220</v>
      </c>
    </row>
    <row r="223" spans="8:11">
      <c r="H223" s="50">
        <f t="shared" si="8"/>
        <v>3700</v>
      </c>
      <c r="I223" s="50">
        <f t="shared" si="7"/>
        <v>2300</v>
      </c>
      <c r="K223" s="48">
        <v>230</v>
      </c>
    </row>
    <row r="224" spans="8:11">
      <c r="H224" s="50">
        <f t="shared" si="8"/>
        <v>3800</v>
      </c>
      <c r="I224" s="50">
        <f t="shared" si="7"/>
        <v>2400</v>
      </c>
      <c r="K224" s="48">
        <v>240</v>
      </c>
    </row>
    <row r="225" spans="8:11">
      <c r="H225" s="50">
        <f t="shared" si="8"/>
        <v>3900</v>
      </c>
      <c r="I225" s="50">
        <f t="shared" si="7"/>
        <v>2500</v>
      </c>
      <c r="K225" s="48">
        <v>250</v>
      </c>
    </row>
    <row r="226" spans="8:11">
      <c r="H226" s="50">
        <f t="shared" si="8"/>
        <v>4000</v>
      </c>
      <c r="I226" s="50">
        <f t="shared" si="7"/>
        <v>2600</v>
      </c>
      <c r="K226" s="48">
        <v>260</v>
      </c>
    </row>
    <row r="227" spans="8:11">
      <c r="H227" s="50">
        <f t="shared" si="8"/>
        <v>4100</v>
      </c>
      <c r="I227" s="50">
        <f t="shared" si="7"/>
        <v>2700</v>
      </c>
      <c r="K227" s="48">
        <v>270</v>
      </c>
    </row>
    <row r="228" spans="8:11">
      <c r="H228" s="50">
        <f t="shared" si="8"/>
        <v>4200</v>
      </c>
      <c r="I228" s="50">
        <f t="shared" si="7"/>
        <v>2800</v>
      </c>
      <c r="K228" s="48">
        <v>280</v>
      </c>
    </row>
    <row r="229" spans="8:11">
      <c r="H229" s="50">
        <f t="shared" si="8"/>
        <v>4300</v>
      </c>
      <c r="I229" s="50">
        <f t="shared" si="7"/>
        <v>2900</v>
      </c>
      <c r="K229" s="48">
        <v>290</v>
      </c>
    </row>
    <row r="230" spans="8:11">
      <c r="H230" s="50">
        <f t="shared" si="8"/>
        <v>4400</v>
      </c>
      <c r="I230" s="50">
        <f t="shared" si="7"/>
        <v>3000</v>
      </c>
      <c r="K230" s="48">
        <v>300</v>
      </c>
    </row>
    <row r="231" spans="8:11">
      <c r="H231" s="50">
        <f t="shared" si="8"/>
        <v>4500</v>
      </c>
      <c r="I231" s="50">
        <f t="shared" si="7"/>
        <v>3100</v>
      </c>
      <c r="K231" s="48">
        <v>310</v>
      </c>
    </row>
    <row r="232" spans="8:11">
      <c r="H232" s="50">
        <f t="shared" si="8"/>
        <v>4600</v>
      </c>
      <c r="I232" s="50">
        <f t="shared" si="7"/>
        <v>3200</v>
      </c>
      <c r="K232" s="48">
        <v>320</v>
      </c>
    </row>
    <row r="233" spans="8:11">
      <c r="H233" s="50">
        <f t="shared" si="8"/>
        <v>4700</v>
      </c>
      <c r="I233" s="50">
        <f t="shared" si="7"/>
        <v>3300</v>
      </c>
      <c r="K233" s="48">
        <v>330</v>
      </c>
    </row>
    <row r="234" spans="8:11">
      <c r="H234" s="50">
        <f t="shared" si="8"/>
        <v>4800</v>
      </c>
      <c r="I234" s="50">
        <f t="shared" si="7"/>
        <v>3400</v>
      </c>
      <c r="K234" s="48">
        <v>340</v>
      </c>
    </row>
    <row r="235" spans="8:11">
      <c r="H235" s="50">
        <f t="shared" si="8"/>
        <v>4900</v>
      </c>
      <c r="I235" s="50">
        <f t="shared" si="7"/>
        <v>3500</v>
      </c>
      <c r="K235" s="48">
        <v>350</v>
      </c>
    </row>
    <row r="236" spans="8:11">
      <c r="H236" s="50">
        <f t="shared" si="8"/>
        <v>5000</v>
      </c>
      <c r="I236" s="50">
        <f t="shared" si="7"/>
        <v>3600</v>
      </c>
      <c r="K236" s="48">
        <v>360</v>
      </c>
    </row>
    <row r="237" spans="8:11">
      <c r="I237" s="50">
        <f t="shared" si="7"/>
        <v>3700</v>
      </c>
      <c r="K237" s="48">
        <v>370</v>
      </c>
    </row>
    <row r="238" spans="8:11">
      <c r="I238" s="50">
        <f t="shared" si="7"/>
        <v>3800</v>
      </c>
      <c r="K238" s="48">
        <v>380</v>
      </c>
    </row>
    <row r="239" spans="8:11">
      <c r="I239" s="50">
        <f t="shared" si="7"/>
        <v>3900</v>
      </c>
      <c r="K239" s="48">
        <v>390</v>
      </c>
    </row>
    <row r="240" spans="8:11">
      <c r="I240" s="50">
        <f t="shared" si="7"/>
        <v>4000</v>
      </c>
      <c r="K240" s="48">
        <v>400</v>
      </c>
    </row>
    <row r="241" spans="9:11">
      <c r="I241" s="50">
        <f t="shared" si="7"/>
        <v>4100</v>
      </c>
      <c r="K241" s="48">
        <v>410</v>
      </c>
    </row>
    <row r="242" spans="9:11">
      <c r="I242" s="50">
        <f t="shared" si="7"/>
        <v>4200</v>
      </c>
      <c r="K242" s="48">
        <v>420</v>
      </c>
    </row>
    <row r="243" spans="9:11">
      <c r="I243" s="50">
        <f t="shared" si="7"/>
        <v>4300</v>
      </c>
      <c r="K243" s="48">
        <v>430</v>
      </c>
    </row>
    <row r="244" spans="9:11">
      <c r="I244" s="50">
        <f t="shared" si="7"/>
        <v>4400</v>
      </c>
      <c r="K244" s="48">
        <v>440</v>
      </c>
    </row>
    <row r="245" spans="9:11">
      <c r="I245" s="50">
        <f t="shared" si="7"/>
        <v>4500</v>
      </c>
      <c r="K245" s="48">
        <v>450</v>
      </c>
    </row>
    <row r="246" spans="9:11">
      <c r="I246" s="50">
        <f t="shared" si="7"/>
        <v>4600</v>
      </c>
      <c r="K246" s="48">
        <v>460</v>
      </c>
    </row>
    <row r="247" spans="9:11">
      <c r="I247" s="50">
        <f t="shared" si="7"/>
        <v>4700</v>
      </c>
      <c r="K247" s="48">
        <v>470</v>
      </c>
    </row>
    <row r="248" spans="9:11">
      <c r="I248" s="50">
        <f t="shared" si="7"/>
        <v>4800</v>
      </c>
      <c r="K248" s="48">
        <v>480</v>
      </c>
    </row>
    <row r="249" spans="9:11">
      <c r="I249" s="50">
        <f t="shared" si="7"/>
        <v>4900</v>
      </c>
      <c r="K249" s="48">
        <v>490</v>
      </c>
    </row>
    <row r="250" spans="9:11">
      <c r="I250" s="50">
        <f t="shared" si="7"/>
        <v>5000</v>
      </c>
      <c r="K250" s="48">
        <v>500</v>
      </c>
    </row>
  </sheetData>
  <sheetProtection password="CB39" sheet="1" objects="1" scenarios="1" selectLockedCells="1"/>
  <dataConsolidate/>
  <mergeCells count="2">
    <mergeCell ref="B2:C2"/>
    <mergeCell ref="B36:C52"/>
  </mergeCells>
  <dataValidations count="6">
    <dataValidation type="list" showInputMessage="1" showErrorMessage="1" prompt="Anbefalt levetid er første verdi i listen." sqref="C19">
      <formula1>$F$5:$F$101</formula1>
    </dataValidation>
    <dataValidation allowBlank="1" showInputMessage="1" showErrorMessage="1" prompt="Bare relevant med full offentlig finansiering." sqref="C33"/>
    <dataValidation type="decimal" allowBlank="1" showInputMessage="1" showErrorMessage="1" error="Andelen kan ikke overstige 100 %" prompt="Andel skrives inn i prosent, fra 0 til 100 %_x000a_" sqref="C18">
      <formula1>0</formula1>
      <formula2>1</formula2>
    </dataValidation>
    <dataValidation type="list" allowBlank="1" showInputMessage="1" showErrorMessage="1" prompt="Anbefalt verdi er første verdi i listen" sqref="C17">
      <formula1>$I$5:$I$250</formula1>
    </dataValidation>
    <dataValidation type="list" allowBlank="1" showInputMessage="1" showErrorMessage="1" prompt="Anbefalt verdi er første verdi i listen" sqref="C16">
      <formula1>$H$5:$H$236</formula1>
    </dataValidation>
    <dataValidation type="list" allowBlank="1" showInputMessage="1" showErrorMessage="1" prompt="Endring av periode gjøres i fanen &quot;Forutsetninger&quot;" sqref="C5">
      <formula1>$C$5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sheetPr codeName="Sheet9">
    <tabColor rgb="FF00B0F0"/>
    <pageSetUpPr fitToPage="1"/>
  </sheetPr>
  <dimension ref="A1:K250"/>
  <sheetViews>
    <sheetView topLeftCell="B1" zoomScale="80" zoomScaleNormal="80" workbookViewId="0">
      <selection activeCell="C15" sqref="C15"/>
    </sheetView>
  </sheetViews>
  <sheetFormatPr defaultColWidth="9.109375" defaultRowHeight="14.4"/>
  <cols>
    <col min="1" max="1" width="2.88671875" style="48" hidden="1" customWidth="1"/>
    <col min="2" max="2" width="84.88671875" style="48" customWidth="1"/>
    <col min="3" max="3" width="24.44140625" style="48" customWidth="1"/>
    <col min="4" max="4" width="60.88671875" style="48" customWidth="1"/>
    <col min="5" max="11" width="9.109375" style="48" hidden="1" customWidth="1"/>
    <col min="12" max="12" width="9.109375" style="48" customWidth="1"/>
    <col min="13" max="16384" width="9.109375" style="48"/>
  </cols>
  <sheetData>
    <row r="1" spans="1:11" ht="18">
      <c r="A1" s="47">
        <f>Forutsetninger!A17</f>
        <v>7</v>
      </c>
      <c r="B1" s="47" t="str">
        <f>Forutsetninger!B17</f>
        <v>Rampe i inngangspartiet</v>
      </c>
    </row>
    <row r="2" spans="1:11" ht="82.5" customHeight="1">
      <c r="B2" s="113" t="s">
        <v>94</v>
      </c>
      <c r="C2" s="114"/>
    </row>
    <row r="3" spans="1:11" ht="18.75" customHeight="1">
      <c r="B3" s="49"/>
      <c r="C3" s="49"/>
      <c r="F3" s="50"/>
      <c r="G3" s="50"/>
      <c r="H3" s="50"/>
      <c r="I3" s="50"/>
    </row>
    <row r="4" spans="1:11" ht="15" thickBot="1">
      <c r="A4" s="51"/>
      <c r="B4" s="52" t="s">
        <v>20</v>
      </c>
      <c r="C4" s="52"/>
      <c r="D4" s="51"/>
      <c r="E4" s="48" t="s">
        <v>81</v>
      </c>
      <c r="F4" s="50" t="s">
        <v>45</v>
      </c>
      <c r="G4" s="50" t="s">
        <v>65</v>
      </c>
      <c r="H4" s="50" t="s">
        <v>66</v>
      </c>
      <c r="I4" s="50" t="s">
        <v>67</v>
      </c>
    </row>
    <row r="5" spans="1:11">
      <c r="B5" s="53" t="s">
        <v>52</v>
      </c>
      <c r="C5" s="54">
        <f>Analyseperiode</f>
        <v>25</v>
      </c>
      <c r="E5" s="55" t="str">
        <f>VLOOKUP($A$1,Forutsetninger!$A$11:$F$30,3,TRUE)</f>
        <v>Stk.</v>
      </c>
      <c r="F5" s="55">
        <f>VLOOKUP($A$1,Forutsetninger!$A$11:$G$30,7,TRUE)</f>
        <v>25</v>
      </c>
      <c r="G5" s="55">
        <f>VLOOKUP($A$1,Forutsetninger!$A$11:$G$30,4,TRUE)</f>
        <v>1</v>
      </c>
      <c r="H5" s="55">
        <f>VLOOKUP($A$1,Forutsetninger!$A$11:$G$30,5,TRUE)</f>
        <v>70000</v>
      </c>
      <c r="I5" s="55">
        <f>VLOOKUP($A$1,Forutsetninger!$A$11:$F$30,6,TRUE)</f>
        <v>7000</v>
      </c>
    </row>
    <row r="6" spans="1:11">
      <c r="B6" s="56" t="s">
        <v>15</v>
      </c>
      <c r="C6" s="57">
        <f>Diskonteringsrente</f>
        <v>0.04</v>
      </c>
      <c r="F6" s="48">
        <v>0.3</v>
      </c>
      <c r="G6" s="50">
        <v>0</v>
      </c>
      <c r="H6" s="48">
        <v>0</v>
      </c>
      <c r="I6" s="50">
        <f>IF(I$5=0,1000*K6/100,$I$5*K6/100)</f>
        <v>-980</v>
      </c>
      <c r="K6" s="48">
        <v>-14</v>
      </c>
    </row>
    <row r="7" spans="1:11" hidden="1">
      <c r="B7" s="58" t="s">
        <v>5</v>
      </c>
      <c r="C7" s="59">
        <f>Forutsetninger!$C3</f>
        <v>0.2</v>
      </c>
      <c r="F7" s="48">
        <v>0.5</v>
      </c>
      <c r="G7" s="48">
        <v>0.3</v>
      </c>
      <c r="H7" s="50">
        <f t="shared" ref="H7:H21" si="0">$H$5*K21/100</f>
        <v>700</v>
      </c>
      <c r="I7" s="50">
        <f t="shared" ref="I7:I70" si="1">IF(I$5=0,1000*K7/100,$I$5*K7/100)</f>
        <v>-910</v>
      </c>
      <c r="K7" s="48">
        <v>-13</v>
      </c>
    </row>
    <row r="8" spans="1:11">
      <c r="A8" s="51"/>
      <c r="B8" s="60"/>
      <c r="C8" s="60"/>
      <c r="D8" s="51"/>
      <c r="F8" s="48">
        <v>1</v>
      </c>
      <c r="G8" s="48">
        <v>0.5</v>
      </c>
      <c r="H8" s="50">
        <f t="shared" si="0"/>
        <v>1400</v>
      </c>
      <c r="I8" s="50">
        <f t="shared" si="1"/>
        <v>-840</v>
      </c>
      <c r="K8" s="48">
        <v>-12</v>
      </c>
    </row>
    <row r="9" spans="1:11" ht="15" thickBot="1">
      <c r="A9" s="51"/>
      <c r="B9" s="61" t="s">
        <v>56</v>
      </c>
      <c r="C9" s="61"/>
      <c r="D9" s="51"/>
      <c r="F9" s="48">
        <v>2</v>
      </c>
      <c r="G9" s="48">
        <v>1</v>
      </c>
      <c r="H9" s="50">
        <f t="shared" si="0"/>
        <v>2100</v>
      </c>
      <c r="I9" s="50">
        <f t="shared" si="1"/>
        <v>-770</v>
      </c>
      <c r="K9" s="48">
        <v>-11</v>
      </c>
    </row>
    <row r="10" spans="1:11">
      <c r="B10" s="56" t="s">
        <v>70</v>
      </c>
      <c r="C10" s="62" t="s">
        <v>64</v>
      </c>
      <c r="F10" s="48">
        <v>3</v>
      </c>
      <c r="G10" s="48">
        <v>2</v>
      </c>
      <c r="H10" s="50">
        <f t="shared" si="0"/>
        <v>2800</v>
      </c>
      <c r="I10" s="50">
        <f t="shared" si="1"/>
        <v>-700</v>
      </c>
      <c r="K10" s="48">
        <v>-10</v>
      </c>
    </row>
    <row r="11" spans="1:11">
      <c r="B11" s="63" t="s">
        <v>72</v>
      </c>
      <c r="C11" s="62" t="s">
        <v>64</v>
      </c>
      <c r="F11" s="48">
        <v>6</v>
      </c>
      <c r="G11" s="48">
        <v>3</v>
      </c>
      <c r="H11" s="50">
        <f t="shared" si="0"/>
        <v>3500</v>
      </c>
      <c r="I11" s="50">
        <f t="shared" si="1"/>
        <v>-630</v>
      </c>
      <c r="K11" s="48">
        <v>-9</v>
      </c>
    </row>
    <row r="12" spans="1:11">
      <c r="A12" s="51"/>
      <c r="B12" s="56" t="s">
        <v>78</v>
      </c>
      <c r="C12" s="64">
        <f>G5</f>
        <v>1</v>
      </c>
      <c r="D12" s="51"/>
      <c r="F12" s="48">
        <v>7</v>
      </c>
      <c r="G12" s="48">
        <v>6</v>
      </c>
      <c r="H12" s="50">
        <f t="shared" si="0"/>
        <v>4200</v>
      </c>
      <c r="I12" s="50">
        <f t="shared" si="1"/>
        <v>-560</v>
      </c>
      <c r="K12" s="48">
        <v>-8</v>
      </c>
    </row>
    <row r="13" spans="1:11">
      <c r="A13" s="51"/>
      <c r="B13" s="51"/>
      <c r="C13" s="65"/>
      <c r="D13" s="51"/>
      <c r="F13" s="48">
        <v>8</v>
      </c>
      <c r="G13" s="48">
        <v>7</v>
      </c>
      <c r="H13" s="50">
        <f t="shared" si="0"/>
        <v>4900</v>
      </c>
      <c r="I13" s="50">
        <f t="shared" si="1"/>
        <v>-490</v>
      </c>
      <c r="K13" s="48">
        <v>-7</v>
      </c>
    </row>
    <row r="14" spans="1:11" ht="15" thickBot="1">
      <c r="A14" s="51"/>
      <c r="B14" s="61" t="s">
        <v>55</v>
      </c>
      <c r="C14" s="66"/>
      <c r="D14" s="51"/>
      <c r="F14" s="48">
        <v>9</v>
      </c>
      <c r="G14" s="48">
        <v>8</v>
      </c>
      <c r="H14" s="50">
        <f t="shared" si="0"/>
        <v>5600</v>
      </c>
      <c r="I14" s="50">
        <f t="shared" si="1"/>
        <v>-420</v>
      </c>
      <c r="K14" s="48">
        <v>-6</v>
      </c>
    </row>
    <row r="15" spans="1:11">
      <c r="B15" s="67" t="str">
        <f>"Enheter installert av tiltaket"&amp;" ("&amp;E5&amp;")"</f>
        <v>Enheter installert av tiltaket (Stk.)</v>
      </c>
      <c r="C15" s="68" t="s">
        <v>64</v>
      </c>
      <c r="F15" s="48">
        <v>10</v>
      </c>
      <c r="G15" s="48">
        <v>9</v>
      </c>
      <c r="H15" s="50">
        <f t="shared" si="0"/>
        <v>6300</v>
      </c>
      <c r="I15" s="50">
        <f t="shared" si="1"/>
        <v>-350</v>
      </c>
      <c r="K15" s="48">
        <v>-5</v>
      </c>
    </row>
    <row r="16" spans="1:11">
      <c r="B16" s="56" t="str">
        <f>"Kostnad ved å installere tiltak (kroner pr tiltak), anbefalt kostnad er "&amp;H5&amp;" "&amp;"kroner"</f>
        <v>Kostnad ved å installere tiltak (kroner pr tiltak), anbefalt kostnad er 70000 kroner</v>
      </c>
      <c r="C16" s="69">
        <v>70000</v>
      </c>
      <c r="F16" s="48">
        <v>12</v>
      </c>
      <c r="G16" s="48">
        <v>10</v>
      </c>
      <c r="H16" s="50">
        <f t="shared" si="0"/>
        <v>7000</v>
      </c>
      <c r="I16" s="50">
        <f t="shared" si="1"/>
        <v>-280</v>
      </c>
      <c r="K16" s="48">
        <v>-4</v>
      </c>
    </row>
    <row r="17" spans="1:11">
      <c r="B17" s="56" t="str">
        <f>"Årlig drifts og vedlikeholdskostnader (kroner pr tiltak), anbefalt kostnad er "&amp;I5&amp;" "&amp;"kroner"</f>
        <v>Årlig drifts og vedlikeholdskostnader (kroner pr tiltak), anbefalt kostnad er 7000 kroner</v>
      </c>
      <c r="C17" s="70">
        <v>7000</v>
      </c>
      <c r="F17" s="48">
        <v>13</v>
      </c>
      <c r="G17" s="48">
        <v>12</v>
      </c>
      <c r="H17" s="50">
        <f t="shared" si="0"/>
        <v>7700</v>
      </c>
      <c r="I17" s="50">
        <f t="shared" si="1"/>
        <v>-210</v>
      </c>
      <c r="K17" s="48">
        <v>-3</v>
      </c>
    </row>
    <row r="18" spans="1:11">
      <c r="B18" s="56" t="s">
        <v>9</v>
      </c>
      <c r="C18" s="71">
        <v>1</v>
      </c>
      <c r="F18" s="48">
        <v>14</v>
      </c>
      <c r="G18" s="48">
        <v>13</v>
      </c>
      <c r="H18" s="50">
        <f t="shared" si="0"/>
        <v>8400</v>
      </c>
      <c r="I18" s="50">
        <f t="shared" si="1"/>
        <v>-140</v>
      </c>
      <c r="K18" s="48">
        <v>-2</v>
      </c>
    </row>
    <row r="19" spans="1:11">
      <c r="B19" s="53" t="str">
        <f>"Tiltakets levetid (år), anbefalt levetid er "&amp;F5&amp;" "&amp;"år"</f>
        <v>Tiltakets levetid (år), anbefalt levetid er 25 år</v>
      </c>
      <c r="C19" s="72">
        <v>25</v>
      </c>
      <c r="F19" s="48">
        <v>15</v>
      </c>
      <c r="G19" s="48">
        <v>14</v>
      </c>
      <c r="H19" s="50">
        <f t="shared" si="0"/>
        <v>9100</v>
      </c>
      <c r="I19" s="50">
        <f t="shared" si="1"/>
        <v>-70</v>
      </c>
      <c r="K19" s="48">
        <v>-1</v>
      </c>
    </row>
    <row r="20" spans="1:11">
      <c r="B20" s="51"/>
      <c r="F20" s="48">
        <v>16</v>
      </c>
      <c r="G20" s="48">
        <v>15</v>
      </c>
      <c r="H20" s="50">
        <f t="shared" si="0"/>
        <v>9800</v>
      </c>
      <c r="I20" s="50">
        <f t="shared" si="1"/>
        <v>0</v>
      </c>
      <c r="K20" s="48">
        <v>0</v>
      </c>
    </row>
    <row r="21" spans="1:11" ht="16.2" thickBot="1">
      <c r="B21" s="73" t="s">
        <v>16</v>
      </c>
      <c r="C21" s="74"/>
      <c r="F21" s="48">
        <v>17</v>
      </c>
      <c r="G21" s="48">
        <v>16</v>
      </c>
      <c r="H21" s="50">
        <f t="shared" si="0"/>
        <v>10500</v>
      </c>
      <c r="I21" s="50">
        <f t="shared" si="1"/>
        <v>70</v>
      </c>
      <c r="K21" s="48">
        <v>1</v>
      </c>
    </row>
    <row r="22" spans="1:11">
      <c r="A22" s="51"/>
      <c r="B22" s="75" t="s">
        <v>21</v>
      </c>
      <c r="C22" s="76" t="e">
        <f>(C23+C24)*Afaktor</f>
        <v>#VALUE!</v>
      </c>
      <c r="F22" s="48">
        <v>20</v>
      </c>
      <c r="G22" s="48">
        <v>17</v>
      </c>
      <c r="H22" s="50">
        <f t="shared" ref="H22:H85" si="2">$H$5*K36/100</f>
        <v>11200</v>
      </c>
      <c r="I22" s="50">
        <f t="shared" si="1"/>
        <v>140</v>
      </c>
      <c r="K22" s="48">
        <v>2</v>
      </c>
    </row>
    <row r="23" spans="1:11" hidden="1">
      <c r="A23" s="51"/>
      <c r="B23" s="77" t="s">
        <v>79</v>
      </c>
      <c r="C23" s="78" t="e">
        <f>$C$10*$C$12</f>
        <v>#VALUE!</v>
      </c>
      <c r="F23" s="48">
        <v>21</v>
      </c>
      <c r="G23" s="48">
        <v>20</v>
      </c>
      <c r="H23" s="50">
        <f t="shared" si="2"/>
        <v>11900</v>
      </c>
      <c r="I23" s="50">
        <f t="shared" si="1"/>
        <v>210</v>
      </c>
      <c r="K23" s="48">
        <v>3</v>
      </c>
    </row>
    <row r="24" spans="1:11" hidden="1">
      <c r="B24" s="77" t="s">
        <v>80</v>
      </c>
      <c r="C24" s="78" t="e">
        <f>$C$12*Virkedager_pr_år*Relativ_verdsetting*$C$11</f>
        <v>#VALUE!</v>
      </c>
      <c r="F24" s="48">
        <v>22</v>
      </c>
      <c r="G24" s="48">
        <v>21</v>
      </c>
      <c r="H24" s="50">
        <f t="shared" si="2"/>
        <v>12600</v>
      </c>
      <c r="I24" s="50">
        <f t="shared" si="1"/>
        <v>280</v>
      </c>
      <c r="K24" s="48">
        <v>4</v>
      </c>
    </row>
    <row r="25" spans="1:11" hidden="1">
      <c r="B25" s="77" t="s">
        <v>13</v>
      </c>
      <c r="C25" s="78">
        <f>INT(Analyseperiode/$C$19)+1</f>
        <v>2</v>
      </c>
      <c r="F25" s="48">
        <v>23</v>
      </c>
      <c r="G25" s="48">
        <v>22</v>
      </c>
      <c r="H25" s="50">
        <f t="shared" si="2"/>
        <v>13300</v>
      </c>
      <c r="I25" s="50">
        <f t="shared" si="1"/>
        <v>350</v>
      </c>
      <c r="K25" s="48">
        <v>5</v>
      </c>
    </row>
    <row r="26" spans="1:11" hidden="1">
      <c r="B26" s="77" t="s">
        <v>12</v>
      </c>
      <c r="C26" s="79">
        <f>(1-(1+Diskonteringsrente)^(-$C$25*$C$19))/(1-(1+Diskonteringsrente)^(-$C$19))+((Analyseperiode-$C$19*$C$25)/$C$19)*(1+Diskonteringsrente)^-Analyseperiode</f>
        <v>0.99999999999999978</v>
      </c>
      <c r="F26" s="48">
        <v>24</v>
      </c>
      <c r="G26" s="48">
        <v>23</v>
      </c>
      <c r="H26" s="50">
        <f t="shared" si="2"/>
        <v>14000</v>
      </c>
      <c r="I26" s="50">
        <f t="shared" si="1"/>
        <v>420</v>
      </c>
      <c r="K26" s="48">
        <v>6</v>
      </c>
    </row>
    <row r="27" spans="1:11" hidden="1">
      <c r="B27" s="77"/>
      <c r="C27" s="78"/>
      <c r="F27" s="48">
        <v>25</v>
      </c>
      <c r="G27" s="48">
        <v>24</v>
      </c>
      <c r="H27" s="50">
        <f t="shared" si="2"/>
        <v>14700</v>
      </c>
      <c r="I27" s="50">
        <f t="shared" si="1"/>
        <v>490</v>
      </c>
      <c r="K27" s="48">
        <v>7</v>
      </c>
    </row>
    <row r="28" spans="1:11">
      <c r="B28" s="80" t="s">
        <v>11</v>
      </c>
      <c r="C28" s="81" t="e">
        <f>C29+C30+C31</f>
        <v>#VALUE!</v>
      </c>
      <c r="F28" s="48">
        <v>26</v>
      </c>
      <c r="G28" s="48">
        <v>25</v>
      </c>
      <c r="H28" s="50">
        <f t="shared" si="2"/>
        <v>15400</v>
      </c>
      <c r="I28" s="50">
        <f t="shared" si="1"/>
        <v>560</v>
      </c>
      <c r="K28" s="48">
        <v>8</v>
      </c>
    </row>
    <row r="29" spans="1:11">
      <c r="B29" s="77" t="s">
        <v>17</v>
      </c>
      <c r="C29" s="78" t="e">
        <f>C26*C16*C15</f>
        <v>#VALUE!</v>
      </c>
      <c r="F29" s="48">
        <v>28</v>
      </c>
      <c r="G29" s="48">
        <v>26</v>
      </c>
      <c r="H29" s="50">
        <f t="shared" si="2"/>
        <v>16100</v>
      </c>
      <c r="I29" s="50">
        <f t="shared" si="1"/>
        <v>630</v>
      </c>
      <c r="K29" s="48">
        <v>9</v>
      </c>
    </row>
    <row r="30" spans="1:11">
      <c r="B30" s="77" t="s">
        <v>69</v>
      </c>
      <c r="C30" s="78" t="e">
        <f>$C$17*C15*Afaktor</f>
        <v>#VALUE!</v>
      </c>
      <c r="F30" s="48">
        <v>29</v>
      </c>
      <c r="G30" s="48">
        <v>28</v>
      </c>
      <c r="H30" s="50">
        <f t="shared" si="2"/>
        <v>16800</v>
      </c>
      <c r="I30" s="50">
        <f t="shared" si="1"/>
        <v>700</v>
      </c>
      <c r="K30" s="48">
        <v>10</v>
      </c>
    </row>
    <row r="31" spans="1:11">
      <c r="B31" s="77" t="s">
        <v>59</v>
      </c>
      <c r="C31" s="82" t="e">
        <f>C18*(C30+C29)*Skyggepris</f>
        <v>#VALUE!</v>
      </c>
      <c r="F31" s="48">
        <v>30</v>
      </c>
      <c r="G31" s="48">
        <v>29</v>
      </c>
      <c r="H31" s="50">
        <f t="shared" si="2"/>
        <v>17500</v>
      </c>
      <c r="I31" s="50">
        <f t="shared" si="1"/>
        <v>770</v>
      </c>
      <c r="K31" s="48">
        <v>11</v>
      </c>
    </row>
    <row r="32" spans="1:11">
      <c r="B32" s="80" t="s">
        <v>14</v>
      </c>
      <c r="C32" s="81" t="e">
        <f>C22-C28</f>
        <v>#VALUE!</v>
      </c>
      <c r="D32" s="48" t="s">
        <v>61</v>
      </c>
      <c r="F32" s="48">
        <v>31</v>
      </c>
      <c r="G32" s="48">
        <v>30</v>
      </c>
      <c r="H32" s="50">
        <f t="shared" si="2"/>
        <v>18200</v>
      </c>
      <c r="I32" s="50">
        <f t="shared" si="1"/>
        <v>840</v>
      </c>
      <c r="K32" s="48">
        <v>12</v>
      </c>
    </row>
    <row r="33" spans="2:11" ht="15" thickBot="1">
      <c r="B33" s="83" t="s">
        <v>57</v>
      </c>
      <c r="C33" s="84" t="e">
        <f>IF(C18=1,C32/(C29+C30), "Ikke relevant")</f>
        <v>#VALUE!</v>
      </c>
      <c r="D33" s="48" t="s">
        <v>62</v>
      </c>
      <c r="F33" s="48">
        <v>32</v>
      </c>
      <c r="G33" s="48">
        <v>31</v>
      </c>
      <c r="H33" s="50">
        <f t="shared" si="2"/>
        <v>18900</v>
      </c>
      <c r="I33" s="50">
        <f t="shared" si="1"/>
        <v>910</v>
      </c>
      <c r="K33" s="48">
        <v>13</v>
      </c>
    </row>
    <row r="34" spans="2:11">
      <c r="F34" s="48">
        <v>33</v>
      </c>
      <c r="G34" s="48">
        <v>32</v>
      </c>
      <c r="H34" s="50">
        <f t="shared" si="2"/>
        <v>19600</v>
      </c>
      <c r="I34" s="50">
        <f t="shared" si="1"/>
        <v>980</v>
      </c>
      <c r="K34" s="48">
        <v>14</v>
      </c>
    </row>
    <row r="35" spans="2:11" ht="15" thickBot="1">
      <c r="B35" s="74" t="s">
        <v>60</v>
      </c>
      <c r="C35" s="51"/>
      <c r="F35" s="48">
        <v>34</v>
      </c>
      <c r="G35" s="48">
        <v>33</v>
      </c>
      <c r="H35" s="50">
        <f t="shared" si="2"/>
        <v>20300</v>
      </c>
      <c r="I35" s="50">
        <f t="shared" si="1"/>
        <v>1050</v>
      </c>
      <c r="K35" s="48">
        <v>15</v>
      </c>
    </row>
    <row r="36" spans="2:11">
      <c r="B36" s="107" t="s">
        <v>133</v>
      </c>
      <c r="C36" s="108"/>
      <c r="D36" s="85"/>
      <c r="F36" s="48">
        <v>35</v>
      </c>
      <c r="G36" s="48">
        <v>34</v>
      </c>
      <c r="H36" s="50">
        <f t="shared" si="2"/>
        <v>21000</v>
      </c>
      <c r="I36" s="50">
        <f t="shared" si="1"/>
        <v>1120</v>
      </c>
      <c r="K36" s="48">
        <v>16</v>
      </c>
    </row>
    <row r="37" spans="2:11">
      <c r="B37" s="109"/>
      <c r="C37" s="110"/>
      <c r="D37" s="85"/>
      <c r="F37" s="48">
        <v>36</v>
      </c>
      <c r="G37" s="48">
        <v>35</v>
      </c>
      <c r="H37" s="50">
        <f t="shared" si="2"/>
        <v>21700</v>
      </c>
      <c r="I37" s="50">
        <f t="shared" si="1"/>
        <v>1190</v>
      </c>
      <c r="K37" s="48">
        <v>17</v>
      </c>
    </row>
    <row r="38" spans="2:11">
      <c r="B38" s="109"/>
      <c r="C38" s="110"/>
      <c r="D38" s="85"/>
      <c r="F38" s="48">
        <v>37</v>
      </c>
      <c r="G38" s="48">
        <v>36</v>
      </c>
      <c r="H38" s="50">
        <f t="shared" si="2"/>
        <v>22400</v>
      </c>
      <c r="I38" s="50">
        <f t="shared" si="1"/>
        <v>1260</v>
      </c>
      <c r="K38" s="48">
        <v>18</v>
      </c>
    </row>
    <row r="39" spans="2:11">
      <c r="B39" s="109"/>
      <c r="C39" s="110"/>
      <c r="D39" s="85"/>
      <c r="F39" s="48">
        <v>38</v>
      </c>
      <c r="G39" s="48">
        <v>37</v>
      </c>
      <c r="H39" s="50">
        <f t="shared" si="2"/>
        <v>23100</v>
      </c>
      <c r="I39" s="50">
        <f t="shared" si="1"/>
        <v>1330</v>
      </c>
      <c r="K39" s="48">
        <v>19</v>
      </c>
    </row>
    <row r="40" spans="2:11">
      <c r="B40" s="109"/>
      <c r="C40" s="110"/>
      <c r="D40" s="85"/>
      <c r="F40" s="48">
        <v>39</v>
      </c>
      <c r="G40" s="48">
        <v>38</v>
      </c>
      <c r="H40" s="50">
        <f t="shared" si="2"/>
        <v>23800</v>
      </c>
      <c r="I40" s="50">
        <f t="shared" si="1"/>
        <v>1400</v>
      </c>
      <c r="K40" s="48">
        <v>20</v>
      </c>
    </row>
    <row r="41" spans="2:11">
      <c r="B41" s="109"/>
      <c r="C41" s="110"/>
      <c r="D41" s="85"/>
      <c r="F41" s="48">
        <v>40</v>
      </c>
      <c r="G41" s="48">
        <v>39</v>
      </c>
      <c r="H41" s="50">
        <f t="shared" si="2"/>
        <v>24500</v>
      </c>
      <c r="I41" s="50">
        <f t="shared" si="1"/>
        <v>1470</v>
      </c>
      <c r="K41" s="48">
        <v>21</v>
      </c>
    </row>
    <row r="42" spans="2:11">
      <c r="B42" s="109"/>
      <c r="C42" s="110"/>
      <c r="D42" s="85"/>
      <c r="F42" s="48">
        <v>41</v>
      </c>
      <c r="G42" s="48">
        <v>40</v>
      </c>
      <c r="H42" s="50">
        <f t="shared" si="2"/>
        <v>25200</v>
      </c>
      <c r="I42" s="50">
        <f t="shared" si="1"/>
        <v>1540</v>
      </c>
      <c r="K42" s="48">
        <v>22</v>
      </c>
    </row>
    <row r="43" spans="2:11">
      <c r="B43" s="109"/>
      <c r="C43" s="110"/>
      <c r="D43" s="85"/>
      <c r="F43" s="48">
        <v>42</v>
      </c>
      <c r="G43" s="48">
        <v>41</v>
      </c>
      <c r="H43" s="50">
        <f t="shared" si="2"/>
        <v>25900</v>
      </c>
      <c r="I43" s="50">
        <f t="shared" si="1"/>
        <v>1610</v>
      </c>
      <c r="K43" s="48">
        <v>23</v>
      </c>
    </row>
    <row r="44" spans="2:11">
      <c r="B44" s="109"/>
      <c r="C44" s="110"/>
      <c r="D44" s="85"/>
      <c r="F44" s="48">
        <v>43</v>
      </c>
      <c r="G44" s="48">
        <v>42</v>
      </c>
      <c r="H44" s="50">
        <f t="shared" si="2"/>
        <v>26600</v>
      </c>
      <c r="I44" s="50">
        <f t="shared" si="1"/>
        <v>1680</v>
      </c>
      <c r="K44" s="48">
        <v>24</v>
      </c>
    </row>
    <row r="45" spans="2:11">
      <c r="B45" s="109"/>
      <c r="C45" s="110"/>
      <c r="D45" s="85"/>
      <c r="F45" s="48">
        <v>44</v>
      </c>
      <c r="G45" s="48">
        <v>43</v>
      </c>
      <c r="H45" s="50">
        <f t="shared" si="2"/>
        <v>27300</v>
      </c>
      <c r="I45" s="50">
        <f t="shared" si="1"/>
        <v>1750</v>
      </c>
      <c r="K45" s="48">
        <v>25</v>
      </c>
    </row>
    <row r="46" spans="2:11">
      <c r="B46" s="109"/>
      <c r="C46" s="110"/>
      <c r="D46" s="85"/>
      <c r="F46" s="48">
        <v>45</v>
      </c>
      <c r="G46" s="48">
        <v>44</v>
      </c>
      <c r="H46" s="50">
        <f t="shared" si="2"/>
        <v>28000</v>
      </c>
      <c r="I46" s="50">
        <f t="shared" si="1"/>
        <v>1820</v>
      </c>
      <c r="K46" s="48">
        <v>26</v>
      </c>
    </row>
    <row r="47" spans="2:11">
      <c r="B47" s="109"/>
      <c r="C47" s="110"/>
      <c r="D47" s="85"/>
      <c r="F47" s="48">
        <v>46</v>
      </c>
      <c r="G47" s="48">
        <v>45</v>
      </c>
      <c r="H47" s="50">
        <f t="shared" si="2"/>
        <v>28700</v>
      </c>
      <c r="I47" s="50">
        <f t="shared" si="1"/>
        <v>1890</v>
      </c>
      <c r="K47" s="48">
        <v>27</v>
      </c>
    </row>
    <row r="48" spans="2:11">
      <c r="B48" s="109"/>
      <c r="C48" s="110"/>
      <c r="D48" s="85"/>
      <c r="F48" s="48">
        <v>47</v>
      </c>
      <c r="G48" s="48">
        <v>46</v>
      </c>
      <c r="H48" s="50">
        <f t="shared" si="2"/>
        <v>29400</v>
      </c>
      <c r="I48" s="50">
        <f t="shared" si="1"/>
        <v>1960</v>
      </c>
      <c r="K48" s="48">
        <v>28</v>
      </c>
    </row>
    <row r="49" spans="2:11">
      <c r="B49" s="109"/>
      <c r="C49" s="110"/>
      <c r="D49" s="85"/>
      <c r="F49" s="48">
        <v>48</v>
      </c>
      <c r="G49" s="48">
        <v>47</v>
      </c>
      <c r="H49" s="50">
        <f t="shared" si="2"/>
        <v>30100</v>
      </c>
      <c r="I49" s="50">
        <f t="shared" si="1"/>
        <v>2030</v>
      </c>
      <c r="K49" s="48">
        <v>29</v>
      </c>
    </row>
    <row r="50" spans="2:11">
      <c r="B50" s="109"/>
      <c r="C50" s="110"/>
      <c r="D50" s="85"/>
      <c r="F50" s="48">
        <v>49</v>
      </c>
      <c r="G50" s="48">
        <v>48</v>
      </c>
      <c r="H50" s="50">
        <f t="shared" si="2"/>
        <v>30800</v>
      </c>
      <c r="I50" s="50">
        <f t="shared" si="1"/>
        <v>2100</v>
      </c>
      <c r="K50" s="48">
        <v>30</v>
      </c>
    </row>
    <row r="51" spans="2:11">
      <c r="B51" s="109"/>
      <c r="C51" s="110"/>
      <c r="D51" s="85"/>
      <c r="F51" s="48">
        <v>50</v>
      </c>
      <c r="G51" s="48">
        <v>49</v>
      </c>
      <c r="H51" s="50">
        <f t="shared" si="2"/>
        <v>31500</v>
      </c>
      <c r="I51" s="50">
        <f t="shared" si="1"/>
        <v>2170</v>
      </c>
      <c r="K51" s="48">
        <v>31</v>
      </c>
    </row>
    <row r="52" spans="2:11" ht="15" thickBot="1">
      <c r="B52" s="111"/>
      <c r="C52" s="112"/>
      <c r="F52" s="48">
        <v>51</v>
      </c>
      <c r="G52" s="48">
        <v>50</v>
      </c>
      <c r="H52" s="50">
        <f t="shared" si="2"/>
        <v>32200</v>
      </c>
      <c r="I52" s="50">
        <f t="shared" si="1"/>
        <v>2240</v>
      </c>
      <c r="K52" s="48">
        <v>32</v>
      </c>
    </row>
    <row r="53" spans="2:11">
      <c r="F53" s="48">
        <v>52</v>
      </c>
      <c r="G53" s="48">
        <v>51</v>
      </c>
      <c r="H53" s="50">
        <f t="shared" si="2"/>
        <v>32900</v>
      </c>
      <c r="I53" s="50">
        <f t="shared" si="1"/>
        <v>2310</v>
      </c>
      <c r="K53" s="48">
        <v>33</v>
      </c>
    </row>
    <row r="54" spans="2:11">
      <c r="F54" s="48">
        <v>53</v>
      </c>
      <c r="G54" s="48">
        <v>52</v>
      </c>
      <c r="H54" s="50">
        <f t="shared" si="2"/>
        <v>33600</v>
      </c>
      <c r="I54" s="50">
        <f t="shared" si="1"/>
        <v>2380</v>
      </c>
      <c r="K54" s="48">
        <v>34</v>
      </c>
    </row>
    <row r="55" spans="2:11">
      <c r="F55" s="48">
        <v>54</v>
      </c>
      <c r="G55" s="48">
        <v>53</v>
      </c>
      <c r="H55" s="50">
        <f t="shared" si="2"/>
        <v>34300</v>
      </c>
      <c r="I55" s="50">
        <f t="shared" si="1"/>
        <v>2450</v>
      </c>
      <c r="K55" s="48">
        <v>35</v>
      </c>
    </row>
    <row r="56" spans="2:11">
      <c r="F56" s="48">
        <v>55</v>
      </c>
      <c r="G56" s="48">
        <v>54</v>
      </c>
      <c r="H56" s="50">
        <f t="shared" si="2"/>
        <v>35000</v>
      </c>
      <c r="I56" s="50">
        <f t="shared" si="1"/>
        <v>2520</v>
      </c>
      <c r="K56" s="48">
        <v>36</v>
      </c>
    </row>
    <row r="57" spans="2:11">
      <c r="F57" s="48">
        <v>56</v>
      </c>
      <c r="G57" s="48">
        <v>55</v>
      </c>
      <c r="H57" s="50">
        <f t="shared" si="2"/>
        <v>35700</v>
      </c>
      <c r="I57" s="50">
        <f t="shared" si="1"/>
        <v>2590</v>
      </c>
      <c r="K57" s="48">
        <v>37</v>
      </c>
    </row>
    <row r="58" spans="2:11">
      <c r="F58" s="48">
        <v>57</v>
      </c>
      <c r="G58" s="48">
        <v>56</v>
      </c>
      <c r="H58" s="50">
        <f t="shared" si="2"/>
        <v>36400</v>
      </c>
      <c r="I58" s="50">
        <f t="shared" si="1"/>
        <v>2660</v>
      </c>
      <c r="K58" s="48">
        <v>38</v>
      </c>
    </row>
    <row r="59" spans="2:11">
      <c r="F59" s="48">
        <v>58</v>
      </c>
      <c r="G59" s="48">
        <v>57</v>
      </c>
      <c r="H59" s="50">
        <f t="shared" si="2"/>
        <v>37100</v>
      </c>
      <c r="I59" s="50">
        <f t="shared" si="1"/>
        <v>2730</v>
      </c>
      <c r="K59" s="48">
        <v>39</v>
      </c>
    </row>
    <row r="60" spans="2:11">
      <c r="F60" s="48">
        <v>59</v>
      </c>
      <c r="G60" s="48">
        <v>58</v>
      </c>
      <c r="H60" s="50">
        <f t="shared" si="2"/>
        <v>37800</v>
      </c>
      <c r="I60" s="50">
        <f t="shared" si="1"/>
        <v>2800</v>
      </c>
      <c r="K60" s="48">
        <v>40</v>
      </c>
    </row>
    <row r="61" spans="2:11">
      <c r="F61" s="48">
        <v>60</v>
      </c>
      <c r="G61" s="48">
        <v>59</v>
      </c>
      <c r="H61" s="50">
        <f t="shared" si="2"/>
        <v>38500</v>
      </c>
      <c r="I61" s="50">
        <f t="shared" si="1"/>
        <v>2870</v>
      </c>
      <c r="K61" s="48">
        <v>41</v>
      </c>
    </row>
    <row r="62" spans="2:11">
      <c r="F62" s="48">
        <v>61</v>
      </c>
      <c r="G62" s="48">
        <v>60</v>
      </c>
      <c r="H62" s="50">
        <f t="shared" si="2"/>
        <v>39200</v>
      </c>
      <c r="I62" s="50">
        <f t="shared" si="1"/>
        <v>2940</v>
      </c>
      <c r="K62" s="48">
        <v>42</v>
      </c>
    </row>
    <row r="63" spans="2:11">
      <c r="F63" s="48">
        <v>62</v>
      </c>
      <c r="G63" s="48">
        <v>61</v>
      </c>
      <c r="H63" s="50">
        <f t="shared" si="2"/>
        <v>39900</v>
      </c>
      <c r="I63" s="50">
        <f t="shared" si="1"/>
        <v>3010</v>
      </c>
      <c r="K63" s="48">
        <v>43</v>
      </c>
    </row>
    <row r="64" spans="2:11">
      <c r="F64" s="48">
        <v>63</v>
      </c>
      <c r="G64" s="48">
        <v>62</v>
      </c>
      <c r="H64" s="50">
        <f t="shared" si="2"/>
        <v>40600</v>
      </c>
      <c r="I64" s="50">
        <f t="shared" si="1"/>
        <v>3080</v>
      </c>
      <c r="K64" s="48">
        <v>44</v>
      </c>
    </row>
    <row r="65" spans="6:11">
      <c r="F65" s="48">
        <v>64</v>
      </c>
      <c r="G65" s="48">
        <v>63</v>
      </c>
      <c r="H65" s="50">
        <f t="shared" si="2"/>
        <v>41300</v>
      </c>
      <c r="I65" s="50">
        <f t="shared" si="1"/>
        <v>3150</v>
      </c>
      <c r="K65" s="48">
        <v>45</v>
      </c>
    </row>
    <row r="66" spans="6:11">
      <c r="F66" s="48">
        <v>65</v>
      </c>
      <c r="G66" s="48">
        <v>64</v>
      </c>
      <c r="H66" s="50">
        <f t="shared" si="2"/>
        <v>42000</v>
      </c>
      <c r="I66" s="50">
        <f t="shared" si="1"/>
        <v>3220</v>
      </c>
      <c r="K66" s="48">
        <v>46</v>
      </c>
    </row>
    <row r="67" spans="6:11">
      <c r="F67" s="48">
        <v>66</v>
      </c>
      <c r="G67" s="48">
        <v>65</v>
      </c>
      <c r="H67" s="50">
        <f t="shared" si="2"/>
        <v>42700</v>
      </c>
      <c r="I67" s="50">
        <f t="shared" si="1"/>
        <v>3290</v>
      </c>
      <c r="K67" s="48">
        <v>47</v>
      </c>
    </row>
    <row r="68" spans="6:11">
      <c r="F68" s="48">
        <v>67</v>
      </c>
      <c r="G68" s="48">
        <v>66</v>
      </c>
      <c r="H68" s="50">
        <f t="shared" si="2"/>
        <v>43400</v>
      </c>
      <c r="I68" s="50">
        <f t="shared" si="1"/>
        <v>3360</v>
      </c>
      <c r="K68" s="48">
        <v>48</v>
      </c>
    </row>
    <row r="69" spans="6:11">
      <c r="F69" s="48">
        <v>68</v>
      </c>
      <c r="G69" s="48">
        <v>67</v>
      </c>
      <c r="H69" s="50">
        <f t="shared" si="2"/>
        <v>44100</v>
      </c>
      <c r="I69" s="50">
        <f t="shared" si="1"/>
        <v>3430</v>
      </c>
      <c r="K69" s="48">
        <v>49</v>
      </c>
    </row>
    <row r="70" spans="6:11">
      <c r="F70" s="48">
        <v>69</v>
      </c>
      <c r="G70" s="48">
        <v>68</v>
      </c>
      <c r="H70" s="50">
        <f t="shared" si="2"/>
        <v>44800</v>
      </c>
      <c r="I70" s="50">
        <f t="shared" si="1"/>
        <v>3500</v>
      </c>
      <c r="K70" s="48">
        <v>50</v>
      </c>
    </row>
    <row r="71" spans="6:11">
      <c r="F71" s="48">
        <v>70</v>
      </c>
      <c r="G71" s="48">
        <v>69</v>
      </c>
      <c r="H71" s="50">
        <f t="shared" si="2"/>
        <v>45500</v>
      </c>
      <c r="I71" s="50">
        <f t="shared" ref="I71:I134" si="3">IF(I$5=0,1000*K71/100,$I$5*K71/100)</f>
        <v>3570</v>
      </c>
      <c r="K71" s="48">
        <v>51</v>
      </c>
    </row>
    <row r="72" spans="6:11">
      <c r="F72" s="48">
        <v>71</v>
      </c>
      <c r="G72" s="48">
        <v>70</v>
      </c>
      <c r="H72" s="50">
        <f t="shared" si="2"/>
        <v>46200</v>
      </c>
      <c r="I72" s="50">
        <f t="shared" si="3"/>
        <v>3640</v>
      </c>
      <c r="K72" s="48">
        <v>52</v>
      </c>
    </row>
    <row r="73" spans="6:11">
      <c r="F73" s="48">
        <v>72</v>
      </c>
      <c r="G73" s="48">
        <v>71</v>
      </c>
      <c r="H73" s="50">
        <f t="shared" si="2"/>
        <v>46900</v>
      </c>
      <c r="I73" s="50">
        <f t="shared" si="3"/>
        <v>3710</v>
      </c>
      <c r="K73" s="48">
        <v>53</v>
      </c>
    </row>
    <row r="74" spans="6:11">
      <c r="F74" s="48">
        <v>73</v>
      </c>
      <c r="G74" s="48">
        <v>72</v>
      </c>
      <c r="H74" s="50">
        <f t="shared" si="2"/>
        <v>47600</v>
      </c>
      <c r="I74" s="50">
        <f t="shared" si="3"/>
        <v>3780</v>
      </c>
      <c r="K74" s="48">
        <v>54</v>
      </c>
    </row>
    <row r="75" spans="6:11">
      <c r="F75" s="48">
        <v>74</v>
      </c>
      <c r="G75" s="48">
        <v>73</v>
      </c>
      <c r="H75" s="50">
        <f t="shared" si="2"/>
        <v>48300</v>
      </c>
      <c r="I75" s="50">
        <f t="shared" si="3"/>
        <v>3850</v>
      </c>
      <c r="K75" s="48">
        <v>55</v>
      </c>
    </row>
    <row r="76" spans="6:11">
      <c r="F76" s="48">
        <v>75</v>
      </c>
      <c r="G76" s="48">
        <v>74</v>
      </c>
      <c r="H76" s="50">
        <f t="shared" si="2"/>
        <v>49000</v>
      </c>
      <c r="I76" s="50">
        <f t="shared" si="3"/>
        <v>3920</v>
      </c>
      <c r="K76" s="48">
        <v>56</v>
      </c>
    </row>
    <row r="77" spans="6:11">
      <c r="F77" s="48">
        <v>76</v>
      </c>
      <c r="G77" s="48">
        <v>75</v>
      </c>
      <c r="H77" s="50">
        <f t="shared" si="2"/>
        <v>49700</v>
      </c>
      <c r="I77" s="50">
        <f t="shared" si="3"/>
        <v>3990</v>
      </c>
      <c r="K77" s="48">
        <v>57</v>
      </c>
    </row>
    <row r="78" spans="6:11">
      <c r="F78" s="48">
        <v>77</v>
      </c>
      <c r="G78" s="48">
        <v>76</v>
      </c>
      <c r="H78" s="50">
        <f t="shared" si="2"/>
        <v>50400</v>
      </c>
      <c r="I78" s="50">
        <f t="shared" si="3"/>
        <v>4060</v>
      </c>
      <c r="K78" s="48">
        <v>58</v>
      </c>
    </row>
    <row r="79" spans="6:11">
      <c r="F79" s="48">
        <v>78</v>
      </c>
      <c r="G79" s="48">
        <v>77</v>
      </c>
      <c r="H79" s="50">
        <f t="shared" si="2"/>
        <v>51100</v>
      </c>
      <c r="I79" s="50">
        <f t="shared" si="3"/>
        <v>4130</v>
      </c>
      <c r="K79" s="48">
        <v>59</v>
      </c>
    </row>
    <row r="80" spans="6:11">
      <c r="F80" s="48">
        <v>79</v>
      </c>
      <c r="G80" s="48">
        <v>78</v>
      </c>
      <c r="H80" s="50">
        <f t="shared" si="2"/>
        <v>51800</v>
      </c>
      <c r="I80" s="50">
        <f t="shared" si="3"/>
        <v>4200</v>
      </c>
      <c r="K80" s="48">
        <v>60</v>
      </c>
    </row>
    <row r="81" spans="6:11">
      <c r="F81" s="48">
        <v>80</v>
      </c>
      <c r="G81" s="48">
        <v>79</v>
      </c>
      <c r="H81" s="50">
        <f t="shared" si="2"/>
        <v>52500</v>
      </c>
      <c r="I81" s="50">
        <f t="shared" si="3"/>
        <v>4270</v>
      </c>
      <c r="K81" s="48">
        <v>61</v>
      </c>
    </row>
    <row r="82" spans="6:11">
      <c r="F82" s="48">
        <v>81</v>
      </c>
      <c r="G82" s="48">
        <v>80</v>
      </c>
      <c r="H82" s="50">
        <f t="shared" si="2"/>
        <v>53200</v>
      </c>
      <c r="I82" s="50">
        <f t="shared" si="3"/>
        <v>4340</v>
      </c>
      <c r="K82" s="48">
        <v>62</v>
      </c>
    </row>
    <row r="83" spans="6:11">
      <c r="F83" s="48">
        <v>82</v>
      </c>
      <c r="G83" s="48">
        <v>81</v>
      </c>
      <c r="H83" s="50">
        <f t="shared" si="2"/>
        <v>53900</v>
      </c>
      <c r="I83" s="50">
        <f t="shared" si="3"/>
        <v>4410</v>
      </c>
      <c r="K83" s="48">
        <v>63</v>
      </c>
    </row>
    <row r="84" spans="6:11">
      <c r="F84" s="48">
        <v>83</v>
      </c>
      <c r="G84" s="48">
        <v>82</v>
      </c>
      <c r="H84" s="50">
        <f t="shared" si="2"/>
        <v>54600</v>
      </c>
      <c r="I84" s="50">
        <f t="shared" si="3"/>
        <v>4480</v>
      </c>
      <c r="K84" s="48">
        <v>64</v>
      </c>
    </row>
    <row r="85" spans="6:11">
      <c r="F85" s="48">
        <v>84</v>
      </c>
      <c r="G85" s="48">
        <v>83</v>
      </c>
      <c r="H85" s="50">
        <f t="shared" si="2"/>
        <v>55300</v>
      </c>
      <c r="I85" s="50">
        <f t="shared" si="3"/>
        <v>4550</v>
      </c>
      <c r="K85" s="48">
        <v>65</v>
      </c>
    </row>
    <row r="86" spans="6:11">
      <c r="F86" s="48">
        <v>85</v>
      </c>
      <c r="G86" s="48">
        <v>84</v>
      </c>
      <c r="H86" s="50">
        <f t="shared" ref="H86:H149" si="4">$H$5*K100/100</f>
        <v>56000</v>
      </c>
      <c r="I86" s="50">
        <f t="shared" si="3"/>
        <v>4620</v>
      </c>
      <c r="K86" s="48">
        <v>66</v>
      </c>
    </row>
    <row r="87" spans="6:11">
      <c r="F87" s="48">
        <v>86</v>
      </c>
      <c r="G87" s="48">
        <v>85</v>
      </c>
      <c r="H87" s="50">
        <f t="shared" si="4"/>
        <v>56700</v>
      </c>
      <c r="I87" s="50">
        <f t="shared" si="3"/>
        <v>4690</v>
      </c>
      <c r="K87" s="48">
        <v>67</v>
      </c>
    </row>
    <row r="88" spans="6:11">
      <c r="F88" s="48">
        <v>87</v>
      </c>
      <c r="G88" s="48">
        <v>86</v>
      </c>
      <c r="H88" s="50">
        <f t="shared" si="4"/>
        <v>57400</v>
      </c>
      <c r="I88" s="50">
        <f t="shared" si="3"/>
        <v>4760</v>
      </c>
      <c r="K88" s="48">
        <v>68</v>
      </c>
    </row>
    <row r="89" spans="6:11">
      <c r="F89" s="48">
        <v>88</v>
      </c>
      <c r="G89" s="48">
        <v>87</v>
      </c>
      <c r="H89" s="50">
        <f t="shared" si="4"/>
        <v>58100</v>
      </c>
      <c r="I89" s="50">
        <f t="shared" si="3"/>
        <v>4830</v>
      </c>
      <c r="K89" s="48">
        <v>69</v>
      </c>
    </row>
    <row r="90" spans="6:11">
      <c r="F90" s="48">
        <v>89</v>
      </c>
      <c r="G90" s="48">
        <v>88</v>
      </c>
      <c r="H90" s="50">
        <f t="shared" si="4"/>
        <v>58800</v>
      </c>
      <c r="I90" s="50">
        <f t="shared" si="3"/>
        <v>4900</v>
      </c>
      <c r="K90" s="48">
        <v>70</v>
      </c>
    </row>
    <row r="91" spans="6:11">
      <c r="F91" s="48">
        <v>90</v>
      </c>
      <c r="G91" s="48">
        <v>89</v>
      </c>
      <c r="H91" s="50">
        <f t="shared" si="4"/>
        <v>59500</v>
      </c>
      <c r="I91" s="50">
        <f t="shared" si="3"/>
        <v>4970</v>
      </c>
      <c r="K91" s="48">
        <v>71</v>
      </c>
    </row>
    <row r="92" spans="6:11">
      <c r="F92" s="48">
        <v>91</v>
      </c>
      <c r="G92" s="48">
        <v>90</v>
      </c>
      <c r="H92" s="50">
        <f t="shared" si="4"/>
        <v>60200</v>
      </c>
      <c r="I92" s="50">
        <f t="shared" si="3"/>
        <v>5040</v>
      </c>
      <c r="K92" s="48">
        <v>72</v>
      </c>
    </row>
    <row r="93" spans="6:11">
      <c r="F93" s="48">
        <v>92</v>
      </c>
      <c r="G93" s="48">
        <v>91</v>
      </c>
      <c r="H93" s="50">
        <f t="shared" si="4"/>
        <v>60900</v>
      </c>
      <c r="I93" s="50">
        <f t="shared" si="3"/>
        <v>5110</v>
      </c>
      <c r="K93" s="48">
        <v>73</v>
      </c>
    </row>
    <row r="94" spans="6:11">
      <c r="F94" s="48">
        <v>93</v>
      </c>
      <c r="G94" s="48">
        <v>92</v>
      </c>
      <c r="H94" s="50">
        <f t="shared" si="4"/>
        <v>61600</v>
      </c>
      <c r="I94" s="50">
        <f t="shared" si="3"/>
        <v>5180</v>
      </c>
      <c r="K94" s="48">
        <v>74</v>
      </c>
    </row>
    <row r="95" spans="6:11">
      <c r="F95" s="48">
        <v>94</v>
      </c>
      <c r="G95" s="48">
        <v>93</v>
      </c>
      <c r="H95" s="50">
        <f t="shared" si="4"/>
        <v>62300</v>
      </c>
      <c r="I95" s="50">
        <f t="shared" si="3"/>
        <v>5250</v>
      </c>
      <c r="K95" s="48">
        <v>75</v>
      </c>
    </row>
    <row r="96" spans="6:11">
      <c r="F96" s="48">
        <v>95</v>
      </c>
      <c r="G96" s="48">
        <v>94</v>
      </c>
      <c r="H96" s="50">
        <f t="shared" si="4"/>
        <v>63000</v>
      </c>
      <c r="I96" s="50">
        <f t="shared" si="3"/>
        <v>5320</v>
      </c>
      <c r="K96" s="48">
        <v>76</v>
      </c>
    </row>
    <row r="97" spans="6:11">
      <c r="F97" s="48">
        <v>96</v>
      </c>
      <c r="G97" s="48">
        <v>95</v>
      </c>
      <c r="H97" s="50">
        <f t="shared" si="4"/>
        <v>63700</v>
      </c>
      <c r="I97" s="50">
        <f t="shared" si="3"/>
        <v>5390</v>
      </c>
      <c r="K97" s="48">
        <v>77</v>
      </c>
    </row>
    <row r="98" spans="6:11">
      <c r="F98" s="48">
        <v>97</v>
      </c>
      <c r="G98" s="48">
        <v>96</v>
      </c>
      <c r="H98" s="50">
        <f t="shared" si="4"/>
        <v>64400</v>
      </c>
      <c r="I98" s="50">
        <f t="shared" si="3"/>
        <v>5460</v>
      </c>
      <c r="K98" s="48">
        <v>78</v>
      </c>
    </row>
    <row r="99" spans="6:11">
      <c r="F99" s="48">
        <v>98</v>
      </c>
      <c r="G99" s="48">
        <v>97</v>
      </c>
      <c r="H99" s="50">
        <f t="shared" si="4"/>
        <v>65100</v>
      </c>
      <c r="I99" s="50">
        <f t="shared" si="3"/>
        <v>5530</v>
      </c>
      <c r="K99" s="48">
        <v>79</v>
      </c>
    </row>
    <row r="100" spans="6:11">
      <c r="F100" s="48">
        <v>99</v>
      </c>
      <c r="G100" s="48">
        <v>98</v>
      </c>
      <c r="H100" s="50">
        <f t="shared" si="4"/>
        <v>65800</v>
      </c>
      <c r="I100" s="50">
        <f t="shared" si="3"/>
        <v>5600</v>
      </c>
      <c r="K100" s="48">
        <v>80</v>
      </c>
    </row>
    <row r="101" spans="6:11">
      <c r="F101" s="48">
        <v>100</v>
      </c>
      <c r="G101" s="48">
        <v>99</v>
      </c>
      <c r="H101" s="50">
        <f t="shared" si="4"/>
        <v>66500</v>
      </c>
      <c r="I101" s="50">
        <f t="shared" si="3"/>
        <v>5670</v>
      </c>
      <c r="K101" s="48">
        <v>81</v>
      </c>
    </row>
    <row r="102" spans="6:11">
      <c r="G102" s="48">
        <v>100</v>
      </c>
      <c r="H102" s="50">
        <f t="shared" si="4"/>
        <v>67200</v>
      </c>
      <c r="I102" s="50">
        <f t="shared" si="3"/>
        <v>5740</v>
      </c>
      <c r="K102" s="48">
        <v>82</v>
      </c>
    </row>
    <row r="103" spans="6:11">
      <c r="H103" s="50">
        <f t="shared" si="4"/>
        <v>67900</v>
      </c>
      <c r="I103" s="50">
        <f t="shared" si="3"/>
        <v>5810</v>
      </c>
      <c r="K103" s="48">
        <v>83</v>
      </c>
    </row>
    <row r="104" spans="6:11">
      <c r="H104" s="50">
        <f t="shared" si="4"/>
        <v>68600</v>
      </c>
      <c r="I104" s="50">
        <f t="shared" si="3"/>
        <v>5880</v>
      </c>
      <c r="K104" s="48">
        <v>84</v>
      </c>
    </row>
    <row r="105" spans="6:11">
      <c r="H105" s="50">
        <f t="shared" si="4"/>
        <v>69300</v>
      </c>
      <c r="I105" s="50">
        <f t="shared" si="3"/>
        <v>5950</v>
      </c>
      <c r="K105" s="48">
        <v>85</v>
      </c>
    </row>
    <row r="106" spans="6:11">
      <c r="H106" s="50">
        <f t="shared" si="4"/>
        <v>70000</v>
      </c>
      <c r="I106" s="50">
        <f t="shared" si="3"/>
        <v>6020</v>
      </c>
      <c r="K106" s="48">
        <v>86</v>
      </c>
    </row>
    <row r="107" spans="6:11">
      <c r="H107" s="50">
        <f t="shared" si="4"/>
        <v>70700</v>
      </c>
      <c r="I107" s="50">
        <f t="shared" si="3"/>
        <v>6090</v>
      </c>
      <c r="K107" s="48">
        <v>87</v>
      </c>
    </row>
    <row r="108" spans="6:11">
      <c r="H108" s="50">
        <f t="shared" si="4"/>
        <v>71400</v>
      </c>
      <c r="I108" s="50">
        <f t="shared" si="3"/>
        <v>6160</v>
      </c>
      <c r="K108" s="48">
        <v>88</v>
      </c>
    </row>
    <row r="109" spans="6:11">
      <c r="H109" s="50">
        <f t="shared" si="4"/>
        <v>72100</v>
      </c>
      <c r="I109" s="50">
        <f t="shared" si="3"/>
        <v>6230</v>
      </c>
      <c r="K109" s="48">
        <v>89</v>
      </c>
    </row>
    <row r="110" spans="6:11">
      <c r="H110" s="50">
        <f t="shared" si="4"/>
        <v>72800</v>
      </c>
      <c r="I110" s="50">
        <f t="shared" si="3"/>
        <v>6300</v>
      </c>
      <c r="K110" s="48">
        <v>90</v>
      </c>
    </row>
    <row r="111" spans="6:11">
      <c r="H111" s="50">
        <f t="shared" si="4"/>
        <v>73500</v>
      </c>
      <c r="I111" s="50">
        <f t="shared" si="3"/>
        <v>6370</v>
      </c>
      <c r="K111" s="48">
        <v>91</v>
      </c>
    </row>
    <row r="112" spans="6:11">
      <c r="H112" s="50">
        <f t="shared" si="4"/>
        <v>74200</v>
      </c>
      <c r="I112" s="50">
        <f t="shared" si="3"/>
        <v>6440</v>
      </c>
      <c r="K112" s="48">
        <v>92</v>
      </c>
    </row>
    <row r="113" spans="8:11">
      <c r="H113" s="50">
        <f t="shared" si="4"/>
        <v>74900</v>
      </c>
      <c r="I113" s="50">
        <f t="shared" si="3"/>
        <v>6510</v>
      </c>
      <c r="K113" s="48">
        <v>93</v>
      </c>
    </row>
    <row r="114" spans="8:11">
      <c r="H114" s="50">
        <f t="shared" si="4"/>
        <v>75600</v>
      </c>
      <c r="I114" s="50">
        <f t="shared" si="3"/>
        <v>6580</v>
      </c>
      <c r="K114" s="48">
        <v>94</v>
      </c>
    </row>
    <row r="115" spans="8:11">
      <c r="H115" s="50">
        <f t="shared" si="4"/>
        <v>76300</v>
      </c>
      <c r="I115" s="50">
        <f t="shared" si="3"/>
        <v>6650</v>
      </c>
      <c r="K115" s="48">
        <v>95</v>
      </c>
    </row>
    <row r="116" spans="8:11">
      <c r="H116" s="50">
        <f t="shared" si="4"/>
        <v>77000</v>
      </c>
      <c r="I116" s="50">
        <f t="shared" si="3"/>
        <v>6720</v>
      </c>
      <c r="K116" s="48">
        <v>96</v>
      </c>
    </row>
    <row r="117" spans="8:11">
      <c r="H117" s="50">
        <f t="shared" si="4"/>
        <v>77700</v>
      </c>
      <c r="I117" s="50">
        <f t="shared" si="3"/>
        <v>6790</v>
      </c>
      <c r="K117" s="48">
        <v>97</v>
      </c>
    </row>
    <row r="118" spans="8:11">
      <c r="H118" s="50">
        <f t="shared" si="4"/>
        <v>78400</v>
      </c>
      <c r="I118" s="50">
        <f t="shared" si="3"/>
        <v>6860</v>
      </c>
      <c r="K118" s="48">
        <v>98</v>
      </c>
    </row>
    <row r="119" spans="8:11">
      <c r="H119" s="50">
        <f t="shared" si="4"/>
        <v>79100</v>
      </c>
      <c r="I119" s="50">
        <f t="shared" si="3"/>
        <v>6930</v>
      </c>
      <c r="K119" s="48">
        <v>99</v>
      </c>
    </row>
    <row r="120" spans="8:11">
      <c r="H120" s="50">
        <f t="shared" si="4"/>
        <v>79800</v>
      </c>
      <c r="I120" s="50">
        <f t="shared" si="3"/>
        <v>7000</v>
      </c>
      <c r="K120" s="48">
        <v>100</v>
      </c>
    </row>
    <row r="121" spans="8:11">
      <c r="H121" s="50">
        <f t="shared" si="4"/>
        <v>80500</v>
      </c>
      <c r="I121" s="50">
        <f t="shared" si="3"/>
        <v>7070</v>
      </c>
      <c r="K121" s="48">
        <v>101</v>
      </c>
    </row>
    <row r="122" spans="8:11">
      <c r="H122" s="50">
        <f t="shared" si="4"/>
        <v>81200</v>
      </c>
      <c r="I122" s="50">
        <f t="shared" si="3"/>
        <v>7140</v>
      </c>
      <c r="K122" s="48">
        <v>102</v>
      </c>
    </row>
    <row r="123" spans="8:11">
      <c r="H123" s="50">
        <f t="shared" si="4"/>
        <v>81900</v>
      </c>
      <c r="I123" s="50">
        <f t="shared" si="3"/>
        <v>7210</v>
      </c>
      <c r="K123" s="48">
        <v>103</v>
      </c>
    </row>
    <row r="124" spans="8:11">
      <c r="H124" s="50">
        <f t="shared" si="4"/>
        <v>82600</v>
      </c>
      <c r="I124" s="50">
        <f t="shared" si="3"/>
        <v>7280</v>
      </c>
      <c r="K124" s="48">
        <v>104</v>
      </c>
    </row>
    <row r="125" spans="8:11">
      <c r="H125" s="50">
        <f t="shared" si="4"/>
        <v>83300</v>
      </c>
      <c r="I125" s="50">
        <f t="shared" si="3"/>
        <v>7350</v>
      </c>
      <c r="K125" s="48">
        <v>105</v>
      </c>
    </row>
    <row r="126" spans="8:11">
      <c r="H126" s="50">
        <f t="shared" si="4"/>
        <v>84000</v>
      </c>
      <c r="I126" s="50">
        <f t="shared" si="3"/>
        <v>7420</v>
      </c>
      <c r="K126" s="48">
        <v>106</v>
      </c>
    </row>
    <row r="127" spans="8:11">
      <c r="H127" s="50">
        <f t="shared" si="4"/>
        <v>84700</v>
      </c>
      <c r="I127" s="50">
        <f t="shared" si="3"/>
        <v>7490</v>
      </c>
      <c r="K127" s="48">
        <v>107</v>
      </c>
    </row>
    <row r="128" spans="8:11">
      <c r="H128" s="50">
        <f t="shared" si="4"/>
        <v>85400</v>
      </c>
      <c r="I128" s="50">
        <f t="shared" si="3"/>
        <v>7560</v>
      </c>
      <c r="K128" s="48">
        <v>108</v>
      </c>
    </row>
    <row r="129" spans="8:11">
      <c r="H129" s="50">
        <f t="shared" si="4"/>
        <v>86100</v>
      </c>
      <c r="I129" s="50">
        <f t="shared" si="3"/>
        <v>7630</v>
      </c>
      <c r="K129" s="48">
        <v>109</v>
      </c>
    </row>
    <row r="130" spans="8:11">
      <c r="H130" s="50">
        <f t="shared" si="4"/>
        <v>86800</v>
      </c>
      <c r="I130" s="50">
        <f t="shared" si="3"/>
        <v>7700</v>
      </c>
      <c r="K130" s="48">
        <v>110</v>
      </c>
    </row>
    <row r="131" spans="8:11">
      <c r="H131" s="50">
        <f t="shared" si="4"/>
        <v>87500</v>
      </c>
      <c r="I131" s="50">
        <f t="shared" si="3"/>
        <v>7770</v>
      </c>
      <c r="K131" s="48">
        <v>111</v>
      </c>
    </row>
    <row r="132" spans="8:11">
      <c r="H132" s="50">
        <f t="shared" si="4"/>
        <v>88200</v>
      </c>
      <c r="I132" s="50">
        <f t="shared" si="3"/>
        <v>7840</v>
      </c>
      <c r="K132" s="48">
        <v>112</v>
      </c>
    </row>
    <row r="133" spans="8:11">
      <c r="H133" s="50">
        <f t="shared" si="4"/>
        <v>88900</v>
      </c>
      <c r="I133" s="50">
        <f t="shared" si="3"/>
        <v>7910</v>
      </c>
      <c r="K133" s="48">
        <v>113</v>
      </c>
    </row>
    <row r="134" spans="8:11">
      <c r="H134" s="50">
        <f t="shared" si="4"/>
        <v>89600</v>
      </c>
      <c r="I134" s="50">
        <f t="shared" si="3"/>
        <v>7980</v>
      </c>
      <c r="K134" s="48">
        <v>114</v>
      </c>
    </row>
    <row r="135" spans="8:11">
      <c r="H135" s="50">
        <f t="shared" si="4"/>
        <v>90300</v>
      </c>
      <c r="I135" s="50">
        <f t="shared" ref="I135:I198" si="5">IF(I$5=0,1000*K135/100,$I$5*K135/100)</f>
        <v>8050</v>
      </c>
      <c r="K135" s="48">
        <v>115</v>
      </c>
    </row>
    <row r="136" spans="8:11">
      <c r="H136" s="50">
        <f t="shared" si="4"/>
        <v>91000</v>
      </c>
      <c r="I136" s="50">
        <f t="shared" si="5"/>
        <v>8120</v>
      </c>
      <c r="K136" s="48">
        <v>116</v>
      </c>
    </row>
    <row r="137" spans="8:11">
      <c r="H137" s="50">
        <f t="shared" si="4"/>
        <v>91700</v>
      </c>
      <c r="I137" s="50">
        <f t="shared" si="5"/>
        <v>8190</v>
      </c>
      <c r="K137" s="48">
        <v>117</v>
      </c>
    </row>
    <row r="138" spans="8:11">
      <c r="H138" s="50">
        <f t="shared" si="4"/>
        <v>92400</v>
      </c>
      <c r="I138" s="50">
        <f t="shared" si="5"/>
        <v>8260</v>
      </c>
      <c r="K138" s="48">
        <v>118</v>
      </c>
    </row>
    <row r="139" spans="8:11">
      <c r="H139" s="50">
        <f t="shared" si="4"/>
        <v>93100</v>
      </c>
      <c r="I139" s="50">
        <f t="shared" si="5"/>
        <v>8330</v>
      </c>
      <c r="K139" s="48">
        <v>119</v>
      </c>
    </row>
    <row r="140" spans="8:11">
      <c r="H140" s="50">
        <f t="shared" si="4"/>
        <v>93800</v>
      </c>
      <c r="I140" s="50">
        <f t="shared" si="5"/>
        <v>8400</v>
      </c>
      <c r="K140" s="48">
        <v>120</v>
      </c>
    </row>
    <row r="141" spans="8:11">
      <c r="H141" s="50">
        <f t="shared" si="4"/>
        <v>94500</v>
      </c>
      <c r="I141" s="50">
        <f t="shared" si="5"/>
        <v>8470</v>
      </c>
      <c r="K141" s="48">
        <v>121</v>
      </c>
    </row>
    <row r="142" spans="8:11">
      <c r="H142" s="50">
        <f t="shared" si="4"/>
        <v>95200</v>
      </c>
      <c r="I142" s="50">
        <f t="shared" si="5"/>
        <v>8540</v>
      </c>
      <c r="K142" s="48">
        <v>122</v>
      </c>
    </row>
    <row r="143" spans="8:11">
      <c r="H143" s="50">
        <f t="shared" si="4"/>
        <v>95900</v>
      </c>
      <c r="I143" s="50">
        <f t="shared" si="5"/>
        <v>8610</v>
      </c>
      <c r="K143" s="48">
        <v>123</v>
      </c>
    </row>
    <row r="144" spans="8:11">
      <c r="H144" s="50">
        <f t="shared" si="4"/>
        <v>96600</v>
      </c>
      <c r="I144" s="50">
        <f t="shared" si="5"/>
        <v>8680</v>
      </c>
      <c r="K144" s="48">
        <v>124</v>
      </c>
    </row>
    <row r="145" spans="8:11">
      <c r="H145" s="50">
        <f t="shared" si="4"/>
        <v>97300</v>
      </c>
      <c r="I145" s="50">
        <f t="shared" si="5"/>
        <v>8750</v>
      </c>
      <c r="K145" s="48">
        <v>125</v>
      </c>
    </row>
    <row r="146" spans="8:11">
      <c r="H146" s="50">
        <f t="shared" si="4"/>
        <v>98000</v>
      </c>
      <c r="I146" s="50">
        <f t="shared" si="5"/>
        <v>8820</v>
      </c>
      <c r="K146" s="48">
        <v>126</v>
      </c>
    </row>
    <row r="147" spans="8:11">
      <c r="H147" s="50">
        <f t="shared" si="4"/>
        <v>98700</v>
      </c>
      <c r="I147" s="50">
        <f t="shared" si="5"/>
        <v>8890</v>
      </c>
      <c r="K147" s="48">
        <v>127</v>
      </c>
    </row>
    <row r="148" spans="8:11">
      <c r="H148" s="50">
        <f t="shared" si="4"/>
        <v>99400</v>
      </c>
      <c r="I148" s="50">
        <f t="shared" si="5"/>
        <v>8960</v>
      </c>
      <c r="K148" s="48">
        <v>128</v>
      </c>
    </row>
    <row r="149" spans="8:11">
      <c r="H149" s="50">
        <f t="shared" si="4"/>
        <v>100100</v>
      </c>
      <c r="I149" s="50">
        <f t="shared" si="5"/>
        <v>9030</v>
      </c>
      <c r="K149" s="48">
        <v>129</v>
      </c>
    </row>
    <row r="150" spans="8:11">
      <c r="H150" s="50">
        <f t="shared" ref="H150:H213" si="6">$H$5*K164/100</f>
        <v>100800</v>
      </c>
      <c r="I150" s="50">
        <f t="shared" si="5"/>
        <v>9100</v>
      </c>
      <c r="K150" s="48">
        <v>130</v>
      </c>
    </row>
    <row r="151" spans="8:11">
      <c r="H151" s="50">
        <f t="shared" si="6"/>
        <v>101500</v>
      </c>
      <c r="I151" s="50">
        <f t="shared" si="5"/>
        <v>9170</v>
      </c>
      <c r="K151" s="48">
        <v>131</v>
      </c>
    </row>
    <row r="152" spans="8:11">
      <c r="H152" s="50">
        <f t="shared" si="6"/>
        <v>102200</v>
      </c>
      <c r="I152" s="50">
        <f t="shared" si="5"/>
        <v>9240</v>
      </c>
      <c r="K152" s="48">
        <v>132</v>
      </c>
    </row>
    <row r="153" spans="8:11">
      <c r="H153" s="50">
        <f t="shared" si="6"/>
        <v>102900</v>
      </c>
      <c r="I153" s="50">
        <f t="shared" si="5"/>
        <v>9310</v>
      </c>
      <c r="K153" s="48">
        <v>133</v>
      </c>
    </row>
    <row r="154" spans="8:11">
      <c r="H154" s="50">
        <f t="shared" si="6"/>
        <v>103600</v>
      </c>
      <c r="I154" s="50">
        <f t="shared" si="5"/>
        <v>9380</v>
      </c>
      <c r="K154" s="48">
        <v>134</v>
      </c>
    </row>
    <row r="155" spans="8:11">
      <c r="H155" s="50">
        <f t="shared" si="6"/>
        <v>104300</v>
      </c>
      <c r="I155" s="50">
        <f t="shared" si="5"/>
        <v>9450</v>
      </c>
      <c r="K155" s="48">
        <v>135</v>
      </c>
    </row>
    <row r="156" spans="8:11">
      <c r="H156" s="50">
        <f t="shared" si="6"/>
        <v>105000</v>
      </c>
      <c r="I156" s="50">
        <f t="shared" si="5"/>
        <v>9520</v>
      </c>
      <c r="K156" s="48">
        <v>136</v>
      </c>
    </row>
    <row r="157" spans="8:11">
      <c r="H157" s="50">
        <f t="shared" si="6"/>
        <v>105700</v>
      </c>
      <c r="I157" s="50">
        <f t="shared" si="5"/>
        <v>9590</v>
      </c>
      <c r="K157" s="48">
        <v>137</v>
      </c>
    </row>
    <row r="158" spans="8:11">
      <c r="H158" s="50">
        <f t="shared" si="6"/>
        <v>106400</v>
      </c>
      <c r="I158" s="50">
        <f t="shared" si="5"/>
        <v>9660</v>
      </c>
      <c r="K158" s="48">
        <v>138</v>
      </c>
    </row>
    <row r="159" spans="8:11">
      <c r="H159" s="50">
        <f t="shared" si="6"/>
        <v>107100</v>
      </c>
      <c r="I159" s="50">
        <f t="shared" si="5"/>
        <v>9730</v>
      </c>
      <c r="K159" s="48">
        <v>139</v>
      </c>
    </row>
    <row r="160" spans="8:11">
      <c r="H160" s="50">
        <f t="shared" si="6"/>
        <v>107800</v>
      </c>
      <c r="I160" s="50">
        <f t="shared" si="5"/>
        <v>9800</v>
      </c>
      <c r="K160" s="48">
        <v>140</v>
      </c>
    </row>
    <row r="161" spans="8:11">
      <c r="H161" s="50">
        <f t="shared" si="6"/>
        <v>108500</v>
      </c>
      <c r="I161" s="50">
        <f t="shared" si="5"/>
        <v>9870</v>
      </c>
      <c r="K161" s="48">
        <v>141</v>
      </c>
    </row>
    <row r="162" spans="8:11">
      <c r="H162" s="50">
        <f t="shared" si="6"/>
        <v>109200</v>
      </c>
      <c r="I162" s="50">
        <f t="shared" si="5"/>
        <v>9940</v>
      </c>
      <c r="K162" s="48">
        <v>142</v>
      </c>
    </row>
    <row r="163" spans="8:11">
      <c r="H163" s="50">
        <f t="shared" si="6"/>
        <v>109900</v>
      </c>
      <c r="I163" s="50">
        <f t="shared" si="5"/>
        <v>10010</v>
      </c>
      <c r="K163" s="48">
        <v>143</v>
      </c>
    </row>
    <row r="164" spans="8:11">
      <c r="H164" s="50">
        <f t="shared" si="6"/>
        <v>110600</v>
      </c>
      <c r="I164" s="50">
        <f t="shared" si="5"/>
        <v>10080</v>
      </c>
      <c r="K164" s="48">
        <v>144</v>
      </c>
    </row>
    <row r="165" spans="8:11">
      <c r="H165" s="50">
        <f t="shared" si="6"/>
        <v>111300</v>
      </c>
      <c r="I165" s="50">
        <f t="shared" si="5"/>
        <v>10150</v>
      </c>
      <c r="K165" s="48">
        <v>145</v>
      </c>
    </row>
    <row r="166" spans="8:11">
      <c r="H166" s="50">
        <f t="shared" si="6"/>
        <v>112000</v>
      </c>
      <c r="I166" s="50">
        <f t="shared" si="5"/>
        <v>10220</v>
      </c>
      <c r="K166" s="48">
        <v>146</v>
      </c>
    </row>
    <row r="167" spans="8:11">
      <c r="H167" s="50">
        <f t="shared" si="6"/>
        <v>112700</v>
      </c>
      <c r="I167" s="50">
        <f t="shared" si="5"/>
        <v>10290</v>
      </c>
      <c r="K167" s="48">
        <v>147</v>
      </c>
    </row>
    <row r="168" spans="8:11">
      <c r="H168" s="50">
        <f t="shared" si="6"/>
        <v>113400</v>
      </c>
      <c r="I168" s="50">
        <f t="shared" si="5"/>
        <v>10360</v>
      </c>
      <c r="K168" s="48">
        <v>148</v>
      </c>
    </row>
    <row r="169" spans="8:11">
      <c r="H169" s="50">
        <f t="shared" si="6"/>
        <v>114100</v>
      </c>
      <c r="I169" s="50">
        <f t="shared" si="5"/>
        <v>10430</v>
      </c>
      <c r="K169" s="48">
        <v>149</v>
      </c>
    </row>
    <row r="170" spans="8:11">
      <c r="H170" s="50">
        <f t="shared" si="6"/>
        <v>114800</v>
      </c>
      <c r="I170" s="50">
        <f t="shared" si="5"/>
        <v>10500</v>
      </c>
      <c r="K170" s="48">
        <v>150</v>
      </c>
    </row>
    <row r="171" spans="8:11">
      <c r="H171" s="50">
        <f t="shared" si="6"/>
        <v>115500</v>
      </c>
      <c r="I171" s="50">
        <f t="shared" si="5"/>
        <v>10570</v>
      </c>
      <c r="K171" s="48">
        <v>151</v>
      </c>
    </row>
    <row r="172" spans="8:11">
      <c r="H172" s="50">
        <f t="shared" si="6"/>
        <v>116200</v>
      </c>
      <c r="I172" s="50">
        <f t="shared" si="5"/>
        <v>10640</v>
      </c>
      <c r="K172" s="48">
        <v>152</v>
      </c>
    </row>
    <row r="173" spans="8:11">
      <c r="H173" s="50">
        <f t="shared" si="6"/>
        <v>116900</v>
      </c>
      <c r="I173" s="50">
        <f t="shared" si="5"/>
        <v>10710</v>
      </c>
      <c r="K173" s="48">
        <v>153</v>
      </c>
    </row>
    <row r="174" spans="8:11">
      <c r="H174" s="50">
        <f t="shared" si="6"/>
        <v>117600</v>
      </c>
      <c r="I174" s="50">
        <f t="shared" si="5"/>
        <v>10780</v>
      </c>
      <c r="K174" s="48">
        <v>154</v>
      </c>
    </row>
    <row r="175" spans="8:11">
      <c r="H175" s="50">
        <f t="shared" si="6"/>
        <v>118300</v>
      </c>
      <c r="I175" s="50">
        <f t="shared" si="5"/>
        <v>10850</v>
      </c>
      <c r="K175" s="48">
        <v>155</v>
      </c>
    </row>
    <row r="176" spans="8:11">
      <c r="H176" s="50">
        <f t="shared" si="6"/>
        <v>119000</v>
      </c>
      <c r="I176" s="50">
        <f t="shared" si="5"/>
        <v>10920</v>
      </c>
      <c r="K176" s="48">
        <v>156</v>
      </c>
    </row>
    <row r="177" spans="8:11">
      <c r="H177" s="50">
        <f t="shared" si="6"/>
        <v>119700</v>
      </c>
      <c r="I177" s="50">
        <f t="shared" si="5"/>
        <v>10990</v>
      </c>
      <c r="K177" s="48">
        <v>157</v>
      </c>
    </row>
    <row r="178" spans="8:11">
      <c r="H178" s="50">
        <f t="shared" si="6"/>
        <v>120400</v>
      </c>
      <c r="I178" s="50">
        <f t="shared" si="5"/>
        <v>11060</v>
      </c>
      <c r="K178" s="48">
        <v>158</v>
      </c>
    </row>
    <row r="179" spans="8:11">
      <c r="H179" s="50">
        <f t="shared" si="6"/>
        <v>121100</v>
      </c>
      <c r="I179" s="50">
        <f t="shared" si="5"/>
        <v>11130</v>
      </c>
      <c r="K179" s="48">
        <v>159</v>
      </c>
    </row>
    <row r="180" spans="8:11">
      <c r="H180" s="50">
        <f t="shared" si="6"/>
        <v>121800</v>
      </c>
      <c r="I180" s="50">
        <f t="shared" si="5"/>
        <v>11200</v>
      </c>
      <c r="K180" s="48">
        <v>160</v>
      </c>
    </row>
    <row r="181" spans="8:11">
      <c r="H181" s="50">
        <f t="shared" si="6"/>
        <v>122500</v>
      </c>
      <c r="I181" s="50">
        <f t="shared" si="5"/>
        <v>11270</v>
      </c>
      <c r="K181" s="48">
        <v>161</v>
      </c>
    </row>
    <row r="182" spans="8:11">
      <c r="H182" s="50">
        <f t="shared" si="6"/>
        <v>123200</v>
      </c>
      <c r="I182" s="50">
        <f t="shared" si="5"/>
        <v>11340</v>
      </c>
      <c r="K182" s="48">
        <v>162</v>
      </c>
    </row>
    <row r="183" spans="8:11">
      <c r="H183" s="50">
        <f t="shared" si="6"/>
        <v>123900</v>
      </c>
      <c r="I183" s="50">
        <f t="shared" si="5"/>
        <v>11410</v>
      </c>
      <c r="K183" s="48">
        <v>163</v>
      </c>
    </row>
    <row r="184" spans="8:11">
      <c r="H184" s="50">
        <f t="shared" si="6"/>
        <v>124600</v>
      </c>
      <c r="I184" s="50">
        <f t="shared" si="5"/>
        <v>11480</v>
      </c>
      <c r="K184" s="48">
        <v>164</v>
      </c>
    </row>
    <row r="185" spans="8:11">
      <c r="H185" s="50">
        <f t="shared" si="6"/>
        <v>125300</v>
      </c>
      <c r="I185" s="50">
        <f t="shared" si="5"/>
        <v>11550</v>
      </c>
      <c r="K185" s="48">
        <v>165</v>
      </c>
    </row>
    <row r="186" spans="8:11">
      <c r="H186" s="50">
        <f t="shared" si="6"/>
        <v>126000</v>
      </c>
      <c r="I186" s="50">
        <f t="shared" si="5"/>
        <v>11620</v>
      </c>
      <c r="K186" s="48">
        <v>166</v>
      </c>
    </row>
    <row r="187" spans="8:11">
      <c r="H187" s="50">
        <f t="shared" si="6"/>
        <v>126700</v>
      </c>
      <c r="I187" s="50">
        <f t="shared" si="5"/>
        <v>11690</v>
      </c>
      <c r="K187" s="48">
        <v>167</v>
      </c>
    </row>
    <row r="188" spans="8:11">
      <c r="H188" s="50">
        <f t="shared" si="6"/>
        <v>127400</v>
      </c>
      <c r="I188" s="50">
        <f t="shared" si="5"/>
        <v>11760</v>
      </c>
      <c r="K188" s="48">
        <v>168</v>
      </c>
    </row>
    <row r="189" spans="8:11">
      <c r="H189" s="50">
        <f t="shared" si="6"/>
        <v>128100</v>
      </c>
      <c r="I189" s="50">
        <f t="shared" si="5"/>
        <v>11830</v>
      </c>
      <c r="K189" s="48">
        <v>169</v>
      </c>
    </row>
    <row r="190" spans="8:11">
      <c r="H190" s="50">
        <f t="shared" si="6"/>
        <v>128800</v>
      </c>
      <c r="I190" s="50">
        <f t="shared" si="5"/>
        <v>11900</v>
      </c>
      <c r="K190" s="48">
        <v>170</v>
      </c>
    </row>
    <row r="191" spans="8:11">
      <c r="H191" s="50">
        <f t="shared" si="6"/>
        <v>129500</v>
      </c>
      <c r="I191" s="50">
        <f t="shared" si="5"/>
        <v>11970</v>
      </c>
      <c r="K191" s="48">
        <v>171</v>
      </c>
    </row>
    <row r="192" spans="8:11">
      <c r="H192" s="50">
        <f t="shared" si="6"/>
        <v>130200</v>
      </c>
      <c r="I192" s="50">
        <f t="shared" si="5"/>
        <v>12040</v>
      </c>
      <c r="K192" s="48">
        <v>172</v>
      </c>
    </row>
    <row r="193" spans="8:11">
      <c r="H193" s="50">
        <f t="shared" si="6"/>
        <v>130900</v>
      </c>
      <c r="I193" s="50">
        <f t="shared" si="5"/>
        <v>12110</v>
      </c>
      <c r="K193" s="48">
        <v>173</v>
      </c>
    </row>
    <row r="194" spans="8:11">
      <c r="H194" s="50">
        <f t="shared" si="6"/>
        <v>131600</v>
      </c>
      <c r="I194" s="50">
        <f t="shared" si="5"/>
        <v>12180</v>
      </c>
      <c r="K194" s="48">
        <v>174</v>
      </c>
    </row>
    <row r="195" spans="8:11">
      <c r="H195" s="50">
        <f t="shared" si="6"/>
        <v>132300</v>
      </c>
      <c r="I195" s="50">
        <f t="shared" si="5"/>
        <v>12250</v>
      </c>
      <c r="K195" s="48">
        <v>175</v>
      </c>
    </row>
    <row r="196" spans="8:11">
      <c r="H196" s="50">
        <f t="shared" si="6"/>
        <v>133000</v>
      </c>
      <c r="I196" s="50">
        <f t="shared" si="5"/>
        <v>12320</v>
      </c>
      <c r="K196" s="48">
        <v>176</v>
      </c>
    </row>
    <row r="197" spans="8:11">
      <c r="H197" s="50">
        <f t="shared" si="6"/>
        <v>133700</v>
      </c>
      <c r="I197" s="50">
        <f t="shared" si="5"/>
        <v>12390</v>
      </c>
      <c r="K197" s="48">
        <v>177</v>
      </c>
    </row>
    <row r="198" spans="8:11">
      <c r="H198" s="50">
        <f t="shared" si="6"/>
        <v>134400</v>
      </c>
      <c r="I198" s="50">
        <f t="shared" si="5"/>
        <v>12460</v>
      </c>
      <c r="K198" s="48">
        <v>178</v>
      </c>
    </row>
    <row r="199" spans="8:11">
      <c r="H199" s="50">
        <f t="shared" si="6"/>
        <v>135100</v>
      </c>
      <c r="I199" s="50">
        <f t="shared" ref="I199:I250" si="7">IF(I$5=0,1000*K199/100,$I$5*K199/100)</f>
        <v>12530</v>
      </c>
      <c r="K199" s="48">
        <v>179</v>
      </c>
    </row>
    <row r="200" spans="8:11">
      <c r="H200" s="50">
        <f t="shared" si="6"/>
        <v>135800</v>
      </c>
      <c r="I200" s="50">
        <f t="shared" si="7"/>
        <v>12600</v>
      </c>
      <c r="K200" s="48">
        <v>180</v>
      </c>
    </row>
    <row r="201" spans="8:11">
      <c r="H201" s="50">
        <f t="shared" si="6"/>
        <v>136500</v>
      </c>
      <c r="I201" s="50">
        <f t="shared" si="7"/>
        <v>12670</v>
      </c>
      <c r="K201" s="48">
        <v>181</v>
      </c>
    </row>
    <row r="202" spans="8:11">
      <c r="H202" s="50">
        <f t="shared" si="6"/>
        <v>137200</v>
      </c>
      <c r="I202" s="50">
        <f t="shared" si="7"/>
        <v>12740</v>
      </c>
      <c r="K202" s="48">
        <v>182</v>
      </c>
    </row>
    <row r="203" spans="8:11">
      <c r="H203" s="50">
        <f t="shared" si="6"/>
        <v>137900</v>
      </c>
      <c r="I203" s="50">
        <f t="shared" si="7"/>
        <v>12810</v>
      </c>
      <c r="K203" s="48">
        <v>183</v>
      </c>
    </row>
    <row r="204" spans="8:11">
      <c r="H204" s="50">
        <f t="shared" si="6"/>
        <v>138600</v>
      </c>
      <c r="I204" s="50">
        <f t="shared" si="7"/>
        <v>12880</v>
      </c>
      <c r="K204" s="48">
        <v>184</v>
      </c>
    </row>
    <row r="205" spans="8:11">
      <c r="H205" s="50">
        <f t="shared" si="6"/>
        <v>139300</v>
      </c>
      <c r="I205" s="50">
        <f t="shared" si="7"/>
        <v>12950</v>
      </c>
      <c r="K205" s="48">
        <v>185</v>
      </c>
    </row>
    <row r="206" spans="8:11">
      <c r="H206" s="50">
        <f t="shared" si="6"/>
        <v>140000</v>
      </c>
      <c r="I206" s="50">
        <f t="shared" si="7"/>
        <v>13020</v>
      </c>
      <c r="K206" s="48">
        <v>186</v>
      </c>
    </row>
    <row r="207" spans="8:11">
      <c r="H207" s="50">
        <f t="shared" si="6"/>
        <v>147000</v>
      </c>
      <c r="I207" s="50">
        <f t="shared" si="7"/>
        <v>13090</v>
      </c>
      <c r="K207" s="48">
        <v>187</v>
      </c>
    </row>
    <row r="208" spans="8:11">
      <c r="H208" s="50">
        <f t="shared" si="6"/>
        <v>154000</v>
      </c>
      <c r="I208" s="50">
        <f t="shared" si="7"/>
        <v>13160</v>
      </c>
      <c r="K208" s="48">
        <v>188</v>
      </c>
    </row>
    <row r="209" spans="8:11">
      <c r="H209" s="50">
        <f t="shared" si="6"/>
        <v>161000</v>
      </c>
      <c r="I209" s="50">
        <f t="shared" si="7"/>
        <v>13230</v>
      </c>
      <c r="K209" s="48">
        <v>189</v>
      </c>
    </row>
    <row r="210" spans="8:11">
      <c r="H210" s="50">
        <f t="shared" si="6"/>
        <v>168000</v>
      </c>
      <c r="I210" s="50">
        <f t="shared" si="7"/>
        <v>13300</v>
      </c>
      <c r="K210" s="48">
        <v>190</v>
      </c>
    </row>
    <row r="211" spans="8:11">
      <c r="H211" s="50">
        <f t="shared" si="6"/>
        <v>175000</v>
      </c>
      <c r="I211" s="50">
        <f t="shared" si="7"/>
        <v>13370</v>
      </c>
      <c r="K211" s="48">
        <v>191</v>
      </c>
    </row>
    <row r="212" spans="8:11">
      <c r="H212" s="50">
        <f t="shared" si="6"/>
        <v>182000</v>
      </c>
      <c r="I212" s="50">
        <f t="shared" si="7"/>
        <v>13440</v>
      </c>
      <c r="K212" s="48">
        <v>192</v>
      </c>
    </row>
    <row r="213" spans="8:11">
      <c r="H213" s="50">
        <f t="shared" si="6"/>
        <v>189000</v>
      </c>
      <c r="I213" s="50">
        <f t="shared" si="7"/>
        <v>13510</v>
      </c>
      <c r="K213" s="48">
        <v>193</v>
      </c>
    </row>
    <row r="214" spans="8:11">
      <c r="H214" s="50">
        <f t="shared" ref="H214:H236" si="8">$H$5*K228/100</f>
        <v>196000</v>
      </c>
      <c r="I214" s="50">
        <f t="shared" si="7"/>
        <v>13580</v>
      </c>
      <c r="K214" s="48">
        <v>194</v>
      </c>
    </row>
    <row r="215" spans="8:11">
      <c r="H215" s="50">
        <f t="shared" si="8"/>
        <v>203000</v>
      </c>
      <c r="I215" s="50">
        <f t="shared" si="7"/>
        <v>13650</v>
      </c>
      <c r="K215" s="48">
        <v>195</v>
      </c>
    </row>
    <row r="216" spans="8:11">
      <c r="H216" s="50">
        <f t="shared" si="8"/>
        <v>210000</v>
      </c>
      <c r="I216" s="50">
        <f t="shared" si="7"/>
        <v>13720</v>
      </c>
      <c r="K216" s="48">
        <v>196</v>
      </c>
    </row>
    <row r="217" spans="8:11">
      <c r="H217" s="50">
        <f t="shared" si="8"/>
        <v>217000</v>
      </c>
      <c r="I217" s="50">
        <f t="shared" si="7"/>
        <v>13790</v>
      </c>
      <c r="K217" s="48">
        <v>197</v>
      </c>
    </row>
    <row r="218" spans="8:11">
      <c r="H218" s="50">
        <f t="shared" si="8"/>
        <v>224000</v>
      </c>
      <c r="I218" s="50">
        <f t="shared" si="7"/>
        <v>13860</v>
      </c>
      <c r="K218" s="48">
        <v>198</v>
      </c>
    </row>
    <row r="219" spans="8:11">
      <c r="H219" s="50">
        <f t="shared" si="8"/>
        <v>231000</v>
      </c>
      <c r="I219" s="50">
        <f t="shared" si="7"/>
        <v>13930</v>
      </c>
      <c r="K219" s="48">
        <v>199</v>
      </c>
    </row>
    <row r="220" spans="8:11">
      <c r="H220" s="50">
        <f t="shared" si="8"/>
        <v>238000</v>
      </c>
      <c r="I220" s="50">
        <f t="shared" si="7"/>
        <v>14000</v>
      </c>
      <c r="K220" s="48">
        <v>200</v>
      </c>
    </row>
    <row r="221" spans="8:11">
      <c r="H221" s="50">
        <f t="shared" si="8"/>
        <v>245000</v>
      </c>
      <c r="I221" s="50">
        <f t="shared" si="7"/>
        <v>14700</v>
      </c>
      <c r="K221" s="48">
        <v>210</v>
      </c>
    </row>
    <row r="222" spans="8:11">
      <c r="H222" s="50">
        <f t="shared" si="8"/>
        <v>252000</v>
      </c>
      <c r="I222" s="50">
        <f t="shared" si="7"/>
        <v>15400</v>
      </c>
      <c r="K222" s="48">
        <v>220</v>
      </c>
    </row>
    <row r="223" spans="8:11">
      <c r="H223" s="50">
        <f t="shared" si="8"/>
        <v>259000</v>
      </c>
      <c r="I223" s="50">
        <f t="shared" si="7"/>
        <v>16100</v>
      </c>
      <c r="K223" s="48">
        <v>230</v>
      </c>
    </row>
    <row r="224" spans="8:11">
      <c r="H224" s="50">
        <f t="shared" si="8"/>
        <v>266000</v>
      </c>
      <c r="I224" s="50">
        <f t="shared" si="7"/>
        <v>16800</v>
      </c>
      <c r="K224" s="48">
        <v>240</v>
      </c>
    </row>
    <row r="225" spans="8:11">
      <c r="H225" s="50">
        <f t="shared" si="8"/>
        <v>273000</v>
      </c>
      <c r="I225" s="50">
        <f t="shared" si="7"/>
        <v>17500</v>
      </c>
      <c r="K225" s="48">
        <v>250</v>
      </c>
    </row>
    <row r="226" spans="8:11">
      <c r="H226" s="50">
        <f t="shared" si="8"/>
        <v>280000</v>
      </c>
      <c r="I226" s="50">
        <f t="shared" si="7"/>
        <v>18200</v>
      </c>
      <c r="K226" s="48">
        <v>260</v>
      </c>
    </row>
    <row r="227" spans="8:11">
      <c r="H227" s="50">
        <f t="shared" si="8"/>
        <v>287000</v>
      </c>
      <c r="I227" s="50">
        <f t="shared" si="7"/>
        <v>18900</v>
      </c>
      <c r="K227" s="48">
        <v>270</v>
      </c>
    </row>
    <row r="228" spans="8:11">
      <c r="H228" s="50">
        <f t="shared" si="8"/>
        <v>294000</v>
      </c>
      <c r="I228" s="50">
        <f t="shared" si="7"/>
        <v>19600</v>
      </c>
      <c r="K228" s="48">
        <v>280</v>
      </c>
    </row>
    <row r="229" spans="8:11">
      <c r="H229" s="50">
        <f t="shared" si="8"/>
        <v>301000</v>
      </c>
      <c r="I229" s="50">
        <f t="shared" si="7"/>
        <v>20300</v>
      </c>
      <c r="K229" s="48">
        <v>290</v>
      </c>
    </row>
    <row r="230" spans="8:11">
      <c r="H230" s="50">
        <f t="shared" si="8"/>
        <v>308000</v>
      </c>
      <c r="I230" s="50">
        <f t="shared" si="7"/>
        <v>21000</v>
      </c>
      <c r="K230" s="48">
        <v>300</v>
      </c>
    </row>
    <row r="231" spans="8:11">
      <c r="H231" s="50">
        <f t="shared" si="8"/>
        <v>315000</v>
      </c>
      <c r="I231" s="50">
        <f t="shared" si="7"/>
        <v>21700</v>
      </c>
      <c r="K231" s="48">
        <v>310</v>
      </c>
    </row>
    <row r="232" spans="8:11">
      <c r="H232" s="50">
        <f t="shared" si="8"/>
        <v>322000</v>
      </c>
      <c r="I232" s="50">
        <f t="shared" si="7"/>
        <v>22400</v>
      </c>
      <c r="K232" s="48">
        <v>320</v>
      </c>
    </row>
    <row r="233" spans="8:11">
      <c r="H233" s="50">
        <f t="shared" si="8"/>
        <v>329000</v>
      </c>
      <c r="I233" s="50">
        <f t="shared" si="7"/>
        <v>23100</v>
      </c>
      <c r="K233" s="48">
        <v>330</v>
      </c>
    </row>
    <row r="234" spans="8:11">
      <c r="H234" s="50">
        <f t="shared" si="8"/>
        <v>336000</v>
      </c>
      <c r="I234" s="50">
        <f t="shared" si="7"/>
        <v>23800</v>
      </c>
      <c r="K234" s="48">
        <v>340</v>
      </c>
    </row>
    <row r="235" spans="8:11">
      <c r="H235" s="50">
        <f t="shared" si="8"/>
        <v>343000</v>
      </c>
      <c r="I235" s="50">
        <f t="shared" si="7"/>
        <v>24500</v>
      </c>
      <c r="K235" s="48">
        <v>350</v>
      </c>
    </row>
    <row r="236" spans="8:11">
      <c r="H236" s="50">
        <f t="shared" si="8"/>
        <v>350000</v>
      </c>
      <c r="I236" s="50">
        <f t="shared" si="7"/>
        <v>25200</v>
      </c>
      <c r="K236" s="48">
        <v>360</v>
      </c>
    </row>
    <row r="237" spans="8:11">
      <c r="I237" s="50">
        <f t="shared" si="7"/>
        <v>25900</v>
      </c>
      <c r="K237" s="48">
        <v>370</v>
      </c>
    </row>
    <row r="238" spans="8:11">
      <c r="I238" s="50">
        <f t="shared" si="7"/>
        <v>26600</v>
      </c>
      <c r="K238" s="48">
        <v>380</v>
      </c>
    </row>
    <row r="239" spans="8:11">
      <c r="I239" s="50">
        <f t="shared" si="7"/>
        <v>27300</v>
      </c>
      <c r="K239" s="48">
        <v>390</v>
      </c>
    </row>
    <row r="240" spans="8:11">
      <c r="I240" s="50">
        <f t="shared" si="7"/>
        <v>28000</v>
      </c>
      <c r="K240" s="48">
        <v>400</v>
      </c>
    </row>
    <row r="241" spans="9:11">
      <c r="I241" s="50">
        <f t="shared" si="7"/>
        <v>28700</v>
      </c>
      <c r="K241" s="48">
        <v>410</v>
      </c>
    </row>
    <row r="242" spans="9:11">
      <c r="I242" s="50">
        <f t="shared" si="7"/>
        <v>29400</v>
      </c>
      <c r="K242" s="48">
        <v>420</v>
      </c>
    </row>
    <row r="243" spans="9:11">
      <c r="I243" s="50">
        <f t="shared" si="7"/>
        <v>30100</v>
      </c>
      <c r="K243" s="48">
        <v>430</v>
      </c>
    </row>
    <row r="244" spans="9:11">
      <c r="I244" s="50">
        <f t="shared" si="7"/>
        <v>30800</v>
      </c>
      <c r="K244" s="48">
        <v>440</v>
      </c>
    </row>
    <row r="245" spans="9:11">
      <c r="I245" s="50">
        <f t="shared" si="7"/>
        <v>31500</v>
      </c>
      <c r="K245" s="48">
        <v>450</v>
      </c>
    </row>
    <row r="246" spans="9:11">
      <c r="I246" s="50">
        <f t="shared" si="7"/>
        <v>32200</v>
      </c>
      <c r="K246" s="48">
        <v>460</v>
      </c>
    </row>
    <row r="247" spans="9:11">
      <c r="I247" s="50">
        <f t="shared" si="7"/>
        <v>32900</v>
      </c>
      <c r="K247" s="48">
        <v>470</v>
      </c>
    </row>
    <row r="248" spans="9:11">
      <c r="I248" s="50">
        <f t="shared" si="7"/>
        <v>33600</v>
      </c>
      <c r="K248" s="48">
        <v>480</v>
      </c>
    </row>
    <row r="249" spans="9:11">
      <c r="I249" s="50">
        <f t="shared" si="7"/>
        <v>34300</v>
      </c>
      <c r="K249" s="48">
        <v>490</v>
      </c>
    </row>
    <row r="250" spans="9:11">
      <c r="I250" s="50">
        <f t="shared" si="7"/>
        <v>35000</v>
      </c>
      <c r="K250" s="48">
        <v>500</v>
      </c>
    </row>
  </sheetData>
  <sheetProtection password="CB39" sheet="1" objects="1" scenarios="1" selectLockedCells="1"/>
  <dataConsolidate/>
  <mergeCells count="2">
    <mergeCell ref="B2:C2"/>
    <mergeCell ref="B36:C52"/>
  </mergeCells>
  <dataValidations count="6">
    <dataValidation type="list" allowBlank="1" showInputMessage="1" showErrorMessage="1" prompt="Endring av periode gjøres i fanen &quot;Forutsetninger&quot;" sqref="C5">
      <formula1>$C$5</formula1>
    </dataValidation>
    <dataValidation type="list" allowBlank="1" showInputMessage="1" showErrorMessage="1" prompt="Anbefalt verdi er første verdi i listen" sqref="C16">
      <formula1>$H$5:$H$236</formula1>
    </dataValidation>
    <dataValidation type="list" allowBlank="1" showInputMessage="1" showErrorMessage="1" prompt="Anbefalt verdi er første verdi i listen" sqref="C17">
      <formula1>$I$5:$I$250</formula1>
    </dataValidation>
    <dataValidation type="decimal" allowBlank="1" showInputMessage="1" showErrorMessage="1" error="Andelen kan ikke overstige 100 %" prompt="Andel skrives inn i prosent, fra 0 til 100 %_x000a_" sqref="C18">
      <formula1>0</formula1>
      <formula2>1</formula2>
    </dataValidation>
    <dataValidation allowBlank="1" showInputMessage="1" showErrorMessage="1" prompt="Bare relevant med full offentlig finansiering." sqref="C33"/>
    <dataValidation type="list" showInputMessage="1" showErrorMessage="1" prompt="Anbefalt levetid er første verdi i listen." sqref="C19">
      <formula1>$F$5:$F$101</formula1>
    </dataValidation>
  </dataValidation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27</vt:i4>
      </vt:variant>
    </vt:vector>
  </HeadingPairs>
  <TitlesOfParts>
    <vt:vector size="48" baseType="lpstr">
      <vt:lpstr>Innledning</vt:lpstr>
      <vt:lpstr>Forutsetninger</vt:lpstr>
      <vt:lpstr>1. Jevn belegg gangvei</vt:lpstr>
      <vt:lpstr>2. Markering gangveier</vt:lpstr>
      <vt:lpstr>3. Ledelinjer inne</vt:lpstr>
      <vt:lpstr>4. Håndlist i trapper</vt:lpstr>
      <vt:lpstr>5. Automatisk inngangsdør</vt:lpstr>
      <vt:lpstr>6. Markering inngangsdør</vt:lpstr>
      <vt:lpstr>7. Rampe inngangsparti</vt:lpstr>
      <vt:lpstr>8. Rampe svømmebaseng</vt:lpstr>
      <vt:lpstr>9. Rampe badestrand</vt:lpstr>
      <vt:lpstr>10. Markering glassflater</vt:lpstr>
      <vt:lpstr>11. Lav betjeningsskranke</vt:lpstr>
      <vt:lpstr>12. Handikaptoalett</vt:lpstr>
      <vt:lpstr>13. Installering av heis</vt:lpstr>
      <vt:lpstr>14. Modernisering heis</vt:lpstr>
      <vt:lpstr>15. Belysning inne</vt:lpstr>
      <vt:lpstr>16. Belysning ute</vt:lpstr>
      <vt:lpstr>17. Teleslynge</vt:lpstr>
      <vt:lpstr>18. Plass for rullestol</vt:lpstr>
      <vt:lpstr>Kalkulasjoner</vt:lpstr>
      <vt:lpstr>Afaktor</vt:lpstr>
      <vt:lpstr>Analyseperiode</vt:lpstr>
      <vt:lpstr>Diskonteringsrente</vt:lpstr>
      <vt:lpstr>Levetid_tiltak</vt:lpstr>
      <vt:lpstr>'1. Jevn belegg gangvei'!Print_Area</vt:lpstr>
      <vt:lpstr>'10. Markering glassflater'!Print_Area</vt:lpstr>
      <vt:lpstr>'11. Lav betjeningsskranke'!Print_Area</vt:lpstr>
      <vt:lpstr>'12. Handikaptoalett'!Print_Area</vt:lpstr>
      <vt:lpstr>'13. Installering av heis'!Print_Area</vt:lpstr>
      <vt:lpstr>'14. Modernisering heis'!Print_Area</vt:lpstr>
      <vt:lpstr>'15. Belysning inne'!Print_Area</vt:lpstr>
      <vt:lpstr>'16. Belysning ute'!Print_Area</vt:lpstr>
      <vt:lpstr>'17. Teleslynge'!Print_Area</vt:lpstr>
      <vt:lpstr>'18. Plass for rullestol'!Print_Area</vt:lpstr>
      <vt:lpstr>'2. Markering gangveier'!Print_Area</vt:lpstr>
      <vt:lpstr>'3. Ledelinjer inne'!Print_Area</vt:lpstr>
      <vt:lpstr>'4. Håndlist i trapper'!Print_Area</vt:lpstr>
      <vt:lpstr>'5. Automatisk inngangsdør'!Print_Area</vt:lpstr>
      <vt:lpstr>'6. Markering inngangsdør'!Print_Area</vt:lpstr>
      <vt:lpstr>'7. Rampe inngangsparti'!Print_Area</vt:lpstr>
      <vt:lpstr>'8. Rampe svømmebaseng'!Print_Area</vt:lpstr>
      <vt:lpstr>'9. Rampe badestrand'!Print_Area</vt:lpstr>
      <vt:lpstr>Forutsetninger!Print_Area</vt:lpstr>
      <vt:lpstr>Innledning!Print_Area</vt:lpstr>
      <vt:lpstr>Relativ_verdsetting</vt:lpstr>
      <vt:lpstr>Skyggepris</vt:lpstr>
      <vt:lpstr>Virkedager_pr_år</vt:lpstr>
    </vt:vector>
  </TitlesOfParts>
  <Company>Multiconsult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Eivind Tveter</dc:creator>
  <cp:lastModifiedBy>aan</cp:lastModifiedBy>
  <cp:lastPrinted>2011-12-22T14:46:05Z</cp:lastPrinted>
  <dcterms:created xsi:type="dcterms:W3CDTF">2011-11-28T13:50:02Z</dcterms:created>
  <dcterms:modified xsi:type="dcterms:W3CDTF">2012-01-03T12:02:03Z</dcterms:modified>
</cp:coreProperties>
</file>