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fil-0015.tjenester.u.dep.no\1400$\Hjem\KLD51375\Documents\"/>
    </mc:Choice>
  </mc:AlternateContent>
  <xr:revisionPtr revIDLastSave="0" documentId="8_{81BE3861-6671-4CC8-A442-483F396FB17D}" xr6:coauthVersionLast="47" xr6:coauthVersionMax="47" xr10:uidLastSave="{00000000-0000-0000-0000-000000000000}"/>
  <bookViews>
    <workbookView xWindow="-120" yWindow="-120" windowWidth="29040" windowHeight="15720" tabRatio="920" xr2:uid="{42980C35-1A00-481B-A071-4A44D067E42A}"/>
  </bookViews>
  <sheets>
    <sheet name="Innhold" sheetId="2" r:id="rId1"/>
    <sheet name="Fig 1-2" sheetId="3" r:id="rId2"/>
    <sheet name="Fig 2-1" sheetId="4" r:id="rId3"/>
    <sheet name="Fig 2-3" sheetId="5" r:id="rId4"/>
    <sheet name="Fig 2-7" sheetId="6" r:id="rId5"/>
    <sheet name="Fig 2-9" sheetId="7" r:id="rId6"/>
    <sheet name="Fig 2-13" sheetId="8" r:id="rId7"/>
    <sheet name="Fig 2-14" sheetId="9" r:id="rId8"/>
    <sheet name="Fig 2-15" sheetId="10" r:id="rId9"/>
    <sheet name="Fig 2-18" sheetId="11" r:id="rId10"/>
    <sheet name="Fig 2-21" sheetId="12" r:id="rId11"/>
    <sheet name="Fig 2-22" sheetId="13" r:id="rId12"/>
    <sheet name="Fig 2-26" sheetId="14" r:id="rId13"/>
    <sheet name="Fig 2-27" sheetId="15" r:id="rId14"/>
    <sheet name="Fig 2-29" sheetId="16" r:id="rId15"/>
    <sheet name="Fig 2-30" sheetId="17" r:id="rId16"/>
    <sheet name="Fig 2-32" sheetId="18" r:id="rId17"/>
    <sheet name="Fig 2-34" sheetId="19" r:id="rId18"/>
    <sheet name="Fig 2-36" sheetId="20" r:id="rId19"/>
    <sheet name="Fig 2-37" sheetId="21" r:id="rId20"/>
    <sheet name="Fig 2-39" sheetId="22" r:id="rId21"/>
    <sheet name="Fig 2-41" sheetId="23" r:id="rId22"/>
    <sheet name="Fig 3-1" sheetId="24" r:id="rId23"/>
    <sheet name="Fig 3-3" sheetId="26" r:id="rId24"/>
    <sheet name="Fig 3-4" sheetId="27" r:id="rId25"/>
    <sheet name="Fig 3-5" sheetId="28" r:id="rId26"/>
    <sheet name="Fig 3-6" sheetId="29" r:id="rId27"/>
    <sheet name="Fig 3-7" sheetId="65" r:id="rId28"/>
    <sheet name="Fig 3-8" sheetId="30" r:id="rId29"/>
    <sheet name="Fig 3-2" sheetId="25" r:id="rId30"/>
    <sheet name="Fig 3-9" sheetId="31" r:id="rId31"/>
    <sheet name="Fig 3-10" sheetId="32" r:id="rId32"/>
    <sheet name="Fig 3-11" sheetId="33" r:id="rId33"/>
    <sheet name="Fig 3-12" sheetId="34" r:id="rId34"/>
    <sheet name="Fig 3-13" sheetId="35" r:id="rId35"/>
    <sheet name="Fig 3-14" sheetId="64" r:id="rId36"/>
    <sheet name="Fig 3-15" sheetId="37" r:id="rId37"/>
    <sheet name="Fig 4-1" sheetId="38" r:id="rId38"/>
    <sheet name="Fig 4-2" sheetId="39" r:id="rId39"/>
    <sheet name="Fig 4-3" sheetId="40" r:id="rId40"/>
    <sheet name="Fig 4-4" sheetId="41" r:id="rId41"/>
    <sheet name="Fig 4-5" sheetId="63" r:id="rId42"/>
    <sheet name="Fig 4-6" sheetId="42" r:id="rId43"/>
    <sheet name="Figv 1-1" sheetId="43" r:id="rId44"/>
    <sheet name="Figv 1-2" sheetId="44" r:id="rId45"/>
    <sheet name="Figv 1-3" sheetId="45" r:id="rId46"/>
    <sheet name="Figv 1-4" sheetId="46" r:id="rId47"/>
    <sheet name="Figv 1-5" sheetId="47" r:id="rId48"/>
    <sheet name="Figv 1-6" sheetId="48" r:id="rId49"/>
    <sheet name="Figv 1-7" sheetId="49" r:id="rId50"/>
    <sheet name="Figv 1-8" sheetId="50" r:id="rId51"/>
    <sheet name="Figv 1-9" sheetId="51" r:id="rId52"/>
    <sheet name="Figv 1-10" sheetId="52" r:id="rId53"/>
    <sheet name="Figv 1-11" sheetId="53" r:id="rId54"/>
    <sheet name="Figv 1-12" sheetId="54" r:id="rId55"/>
    <sheet name="Figv 1-13" sheetId="55" r:id="rId56"/>
    <sheet name="Figv 1-14" sheetId="56" r:id="rId57"/>
    <sheet name="Figv 1-16" sheetId="57" r:id="rId58"/>
    <sheet name="Figv 1-17" sheetId="58" r:id="rId59"/>
    <sheet name="Figv 1-18" sheetId="59" r:id="rId60"/>
    <sheet name="Figv 1-19" sheetId="60" r:id="rId61"/>
    <sheet name="Figv 1-20" sheetId="61" r:id="rId62"/>
    <sheet name="Figv 1-21" sheetId="62" r:id="rId63"/>
  </sheets>
  <externalReferences>
    <externalReference r:id="rId64"/>
  </externalReferences>
  <definedNames>
    <definedName name="Analyseår">#REF!</definedName>
    <definedName name="Tiltaksår">#REF!</definedName>
    <definedName name="Tiltakså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6" l="1"/>
  <c r="D3" i="26" s="1"/>
  <c r="E3" i="26" s="1"/>
  <c r="F3" i="26" s="1"/>
  <c r="G3" i="26" s="1"/>
  <c r="H3" i="26" s="1"/>
  <c r="I3" i="26" s="1"/>
  <c r="J3" i="26" s="1"/>
  <c r="K3" i="26" s="1"/>
  <c r="L3" i="26" s="1"/>
  <c r="M3" i="26" s="1"/>
  <c r="N3" i="26" s="1"/>
  <c r="O3" i="26" s="1"/>
  <c r="P3" i="26" s="1"/>
  <c r="Q3" i="26" s="1"/>
  <c r="S140" i="46"/>
  <c r="T140" i="46" s="1"/>
  <c r="H140" i="46"/>
  <c r="I140" i="46" s="1"/>
  <c r="S139" i="46"/>
  <c r="T139" i="46" s="1"/>
  <c r="H139" i="46"/>
  <c r="I139" i="46" s="1"/>
  <c r="S138" i="46"/>
  <c r="T138" i="46" s="1"/>
  <c r="H138" i="46"/>
  <c r="I138" i="46" s="1"/>
  <c r="S137" i="46"/>
  <c r="T137" i="46" s="1"/>
  <c r="H137" i="46"/>
  <c r="I137" i="46" s="1"/>
  <c r="S136" i="46"/>
  <c r="T136" i="46" s="1"/>
  <c r="H136" i="46"/>
  <c r="I136" i="46" s="1"/>
  <c r="S135" i="46"/>
  <c r="T135" i="46" s="1"/>
  <c r="H135" i="46"/>
  <c r="I135" i="46" s="1"/>
  <c r="S134" i="46"/>
  <c r="T134" i="46" s="1"/>
  <c r="H134" i="46"/>
  <c r="I134" i="46" s="1"/>
  <c r="S133" i="46"/>
  <c r="T133" i="46" s="1"/>
  <c r="H133" i="46"/>
  <c r="I133" i="46" s="1"/>
  <c r="T132" i="46"/>
  <c r="S132" i="46"/>
  <c r="H132" i="46"/>
  <c r="I132" i="46" s="1"/>
  <c r="S131" i="46"/>
  <c r="T131" i="46" s="1"/>
  <c r="H131" i="46"/>
  <c r="I131" i="46" s="1"/>
  <c r="S130" i="46"/>
  <c r="T130" i="46" s="1"/>
  <c r="H130" i="46"/>
  <c r="I130" i="46" s="1"/>
  <c r="S129" i="46"/>
  <c r="T129" i="46" s="1"/>
  <c r="H129" i="46"/>
  <c r="I129" i="46" s="1"/>
  <c r="S128" i="46"/>
  <c r="T128" i="46" s="1"/>
  <c r="I128" i="46"/>
  <c r="H128" i="46"/>
  <c r="S127" i="46"/>
  <c r="T127" i="46" s="1"/>
  <c r="H127" i="46"/>
  <c r="I127" i="46" s="1"/>
  <c r="S126" i="46"/>
  <c r="T126" i="46" s="1"/>
  <c r="H126" i="46"/>
  <c r="I126" i="46" s="1"/>
  <c r="S125" i="46"/>
  <c r="T125" i="46" s="1"/>
  <c r="H125" i="46"/>
  <c r="I125" i="46" s="1"/>
  <c r="S124" i="46"/>
  <c r="T124" i="46" s="1"/>
  <c r="H124" i="46"/>
  <c r="I124" i="46" s="1"/>
  <c r="S123" i="46"/>
  <c r="T123" i="46" s="1"/>
  <c r="H123" i="46"/>
  <c r="I123" i="46" s="1"/>
  <c r="S122" i="46"/>
  <c r="T122" i="46" s="1"/>
  <c r="H122" i="46"/>
  <c r="I122" i="46" s="1"/>
  <c r="S121" i="46"/>
  <c r="T121" i="46" s="1"/>
  <c r="H121" i="46"/>
  <c r="I121" i="46" s="1"/>
  <c r="S120" i="46"/>
  <c r="T120" i="46" s="1"/>
  <c r="H120" i="46"/>
  <c r="I120" i="46" s="1"/>
  <c r="S119" i="46"/>
  <c r="T119" i="46" s="1"/>
  <c r="H119" i="46"/>
  <c r="I119" i="46" s="1"/>
  <c r="S118" i="46"/>
  <c r="T118" i="46" s="1"/>
  <c r="I118" i="46"/>
  <c r="H118" i="46"/>
  <c r="T117" i="46"/>
  <c r="S117" i="46"/>
  <c r="H117" i="46"/>
  <c r="I117" i="46" s="1"/>
  <c r="S116" i="46"/>
  <c r="T116" i="46" s="1"/>
  <c r="H116" i="46"/>
  <c r="I116" i="46" s="1"/>
  <c r="S115" i="46"/>
  <c r="T115" i="46" s="1"/>
  <c r="H115" i="46"/>
  <c r="T110" i="46"/>
  <c r="S110" i="46"/>
  <c r="H110" i="46"/>
  <c r="I110" i="46" s="1"/>
  <c r="S109" i="46"/>
  <c r="T109" i="46" s="1"/>
  <c r="H109" i="46"/>
  <c r="I109" i="46" s="1"/>
  <c r="S108" i="46"/>
  <c r="T108" i="46" s="1"/>
  <c r="I108" i="46"/>
  <c r="H108" i="46"/>
  <c r="S107" i="46"/>
  <c r="T107" i="46" s="1"/>
  <c r="H107" i="46"/>
  <c r="I107" i="46" s="1"/>
  <c r="S106" i="46"/>
  <c r="T106" i="46" s="1"/>
  <c r="I106" i="46"/>
  <c r="H106" i="46"/>
  <c r="T105" i="46"/>
  <c r="S105" i="46"/>
  <c r="H105" i="46"/>
  <c r="I105" i="46" s="1"/>
  <c r="S104" i="46"/>
  <c r="T104" i="46" s="1"/>
  <c r="H104" i="46"/>
  <c r="I104" i="46" s="1"/>
  <c r="S103" i="46"/>
  <c r="T103" i="46" s="1"/>
  <c r="I103" i="46"/>
  <c r="H103" i="46"/>
  <c r="S102" i="46"/>
  <c r="T102" i="46" s="1"/>
  <c r="H102" i="46"/>
  <c r="I102" i="46" s="1"/>
  <c r="S101" i="46"/>
  <c r="T101" i="46" s="1"/>
  <c r="H101" i="46"/>
  <c r="I101" i="46" s="1"/>
  <c r="T100" i="46"/>
  <c r="S100" i="46"/>
  <c r="H100" i="46"/>
  <c r="I100" i="46" s="1"/>
  <c r="S99" i="46"/>
  <c r="T99" i="46" s="1"/>
  <c r="H99" i="46"/>
  <c r="I99" i="46" s="1"/>
  <c r="S98" i="46"/>
  <c r="T98" i="46" s="1"/>
  <c r="I98" i="46"/>
  <c r="H98" i="46"/>
  <c r="S97" i="46"/>
  <c r="T97" i="46" s="1"/>
  <c r="H97" i="46"/>
  <c r="I97" i="46" s="1"/>
  <c r="S96" i="46"/>
  <c r="T96" i="46" s="1"/>
  <c r="I96" i="46"/>
  <c r="H96" i="46"/>
  <c r="T95" i="46"/>
  <c r="S95" i="46"/>
  <c r="H95" i="46"/>
  <c r="I95" i="46" s="1"/>
  <c r="S94" i="46"/>
  <c r="T94" i="46" s="1"/>
  <c r="H94" i="46"/>
  <c r="I94" i="46" s="1"/>
  <c r="S93" i="46"/>
  <c r="T93" i="46" s="1"/>
  <c r="I93" i="46"/>
  <c r="H93" i="46"/>
  <c r="S92" i="46"/>
  <c r="T92" i="46" s="1"/>
  <c r="H92" i="46"/>
  <c r="I92" i="46" s="1"/>
  <c r="S91" i="46"/>
  <c r="T91" i="46" s="1"/>
  <c r="H91" i="46"/>
  <c r="I91" i="46" s="1"/>
  <c r="T90" i="46"/>
  <c r="S90" i="46"/>
  <c r="H90" i="46"/>
  <c r="I90" i="46" s="1"/>
  <c r="S89" i="46"/>
  <c r="T89" i="46" s="1"/>
  <c r="H89" i="46"/>
  <c r="I89" i="46" s="1"/>
  <c r="S88" i="46"/>
  <c r="T88" i="46" s="1"/>
  <c r="I88" i="46"/>
  <c r="H88" i="46"/>
  <c r="S87" i="46"/>
  <c r="T87" i="46" s="1"/>
  <c r="H87" i="46"/>
  <c r="I87" i="46" s="1"/>
  <c r="S86" i="46"/>
  <c r="T86" i="46" s="1"/>
  <c r="H86" i="46"/>
  <c r="I86" i="46" s="1"/>
  <c r="T85" i="46"/>
  <c r="S85" i="46"/>
  <c r="H85" i="46"/>
  <c r="I85" i="46" s="1"/>
  <c r="S79" i="46"/>
  <c r="R79" i="46"/>
  <c r="Q79" i="46"/>
  <c r="P79" i="46"/>
  <c r="V79" i="46" s="1"/>
  <c r="W78" i="46"/>
  <c r="S78" i="46"/>
  <c r="R78" i="46"/>
  <c r="Q78" i="46"/>
  <c r="P78" i="46"/>
  <c r="V78" i="46" s="1"/>
  <c r="S77" i="46"/>
  <c r="R77" i="46"/>
  <c r="Q77" i="46"/>
  <c r="V77" i="46" s="1"/>
  <c r="P77" i="46"/>
  <c r="S76" i="46"/>
  <c r="R76" i="46"/>
  <c r="Q76" i="46"/>
  <c r="P76" i="46"/>
  <c r="V76" i="46" s="1"/>
  <c r="S75" i="46"/>
  <c r="V75" i="46" s="1"/>
  <c r="W75" i="46" s="1"/>
  <c r="R75" i="46"/>
  <c r="Q75" i="46"/>
  <c r="P75" i="46"/>
  <c r="S74" i="46"/>
  <c r="R74" i="46"/>
  <c r="Q74" i="46"/>
  <c r="P74" i="46"/>
  <c r="V74" i="46" s="1"/>
  <c r="S73" i="46"/>
  <c r="R73" i="46"/>
  <c r="Q73" i="46"/>
  <c r="P73" i="46"/>
  <c r="V73" i="46" s="1"/>
  <c r="W73" i="46" s="1"/>
  <c r="S72" i="46"/>
  <c r="R72" i="46"/>
  <c r="Q72" i="46"/>
  <c r="V72" i="46" s="1"/>
  <c r="W72" i="46" s="1"/>
  <c r="P72" i="46"/>
  <c r="S71" i="46"/>
  <c r="R71" i="46"/>
  <c r="Q71" i="46"/>
  <c r="P71" i="46"/>
  <c r="V71" i="46" s="1"/>
  <c r="S70" i="46"/>
  <c r="V70" i="46" s="1"/>
  <c r="W70" i="46" s="1"/>
  <c r="R70" i="46"/>
  <c r="Q70" i="46"/>
  <c r="P70" i="46"/>
  <c r="S69" i="46"/>
  <c r="R69" i="46"/>
  <c r="Q69" i="46"/>
  <c r="P69" i="46"/>
  <c r="V69" i="46" s="1"/>
  <c r="W68" i="46"/>
  <c r="S68" i="46"/>
  <c r="R68" i="46"/>
  <c r="Q68" i="46"/>
  <c r="P68" i="46"/>
  <c r="V68" i="46" s="1"/>
  <c r="S67" i="46"/>
  <c r="R67" i="46"/>
  <c r="Q67" i="46"/>
  <c r="V67" i="46" s="1"/>
  <c r="P67" i="46"/>
  <c r="S66" i="46"/>
  <c r="R66" i="46"/>
  <c r="Q66" i="46"/>
  <c r="P66" i="46"/>
  <c r="V66" i="46" s="1"/>
  <c r="S65" i="46"/>
  <c r="V65" i="46" s="1"/>
  <c r="W65" i="46" s="1"/>
  <c r="R65" i="46"/>
  <c r="Q65" i="46"/>
  <c r="P65" i="46"/>
  <c r="S64" i="46"/>
  <c r="R64" i="46"/>
  <c r="Q64" i="46"/>
  <c r="P64" i="46"/>
  <c r="V64" i="46" s="1"/>
  <c r="S63" i="46"/>
  <c r="R63" i="46"/>
  <c r="Q63" i="46"/>
  <c r="P63" i="46"/>
  <c r="V63" i="46" s="1"/>
  <c r="W63" i="46" s="1"/>
  <c r="S62" i="46"/>
  <c r="R62" i="46"/>
  <c r="Q62" i="46"/>
  <c r="V62" i="46" s="1"/>
  <c r="W62" i="46" s="1"/>
  <c r="P62" i="46"/>
  <c r="S61" i="46"/>
  <c r="R61" i="46"/>
  <c r="Q61" i="46"/>
  <c r="P61" i="46"/>
  <c r="V61" i="46" s="1"/>
  <c r="S60" i="46"/>
  <c r="V60" i="46" s="1"/>
  <c r="W60" i="46" s="1"/>
  <c r="R60" i="46"/>
  <c r="Q60" i="46"/>
  <c r="P60" i="46"/>
  <c r="S59" i="46"/>
  <c r="R59" i="46"/>
  <c r="Q59" i="46"/>
  <c r="P59" i="46"/>
  <c r="V59" i="46" s="1"/>
  <c r="W58" i="46"/>
  <c r="S58" i="46"/>
  <c r="R58" i="46"/>
  <c r="Q58" i="46"/>
  <c r="P58" i="46"/>
  <c r="V58" i="46" s="1"/>
  <c r="S57" i="46"/>
  <c r="R57" i="46"/>
  <c r="W57" i="46" s="1"/>
  <c r="Q57" i="46"/>
  <c r="V57" i="46" s="1"/>
  <c r="P57" i="46"/>
  <c r="S56" i="46"/>
  <c r="R56" i="46"/>
  <c r="Q56" i="46"/>
  <c r="P56" i="46"/>
  <c r="V56" i="46" s="1"/>
  <c r="S55" i="46"/>
  <c r="V55" i="46" s="1"/>
  <c r="W55" i="46" s="1"/>
  <c r="R55" i="46"/>
  <c r="Q55" i="46"/>
  <c r="P55" i="46"/>
  <c r="S54" i="46"/>
  <c r="R54" i="46"/>
  <c r="Q54" i="46"/>
  <c r="P54" i="46"/>
  <c r="V54" i="46" s="1"/>
  <c r="W67" i="46" l="1"/>
  <c r="W77" i="46"/>
  <c r="W61" i="46"/>
  <c r="W71" i="46"/>
  <c r="W59" i="46"/>
  <c r="W69" i="46"/>
  <c r="W79" i="46"/>
  <c r="W54" i="46"/>
  <c r="W56" i="46"/>
  <c r="W64" i="46"/>
  <c r="W66" i="46"/>
  <c r="W74" i="46"/>
  <c r="W76" i="46"/>
</calcChain>
</file>

<file path=xl/sharedStrings.xml><?xml version="1.0" encoding="utf-8"?>
<sst xmlns="http://schemas.openxmlformats.org/spreadsheetml/2006/main" count="711" uniqueCount="427">
  <si>
    <t>Innhold</t>
  </si>
  <si>
    <t>Figurtittel</t>
  </si>
  <si>
    <t>Fig 1-2</t>
  </si>
  <si>
    <t>Anslått utslippsutvikling med vedtatt og planlagt politikk</t>
  </si>
  <si>
    <t>Historiske tall og fremskrivinger</t>
  </si>
  <si>
    <t>Planlagt politikk i Klimastatus- og plan for 2026</t>
  </si>
  <si>
    <t>Venstre hjul:</t>
  </si>
  <si>
    <t>Jordbruk</t>
  </si>
  <si>
    <t>Avfallsdeponigass, fluorgasser og annet</t>
  </si>
  <si>
    <t>Olje- og gassutvinning - prosessutslipp</t>
  </si>
  <si>
    <t>Industri og bergverk - prosessutslipp</t>
  </si>
  <si>
    <t xml:space="preserve">Forbrenningsutslipp </t>
  </si>
  <si>
    <t>Høyre hjul:</t>
  </si>
  <si>
    <t>Olje- og gassutvinning - stasjonær forbrenning</t>
  </si>
  <si>
    <t>Industri og bergverk - stasjonær forbrenning</t>
  </si>
  <si>
    <t>Oppvarming i andre næringer og husholdninger</t>
  </si>
  <si>
    <t>Veitrafikk</t>
  </si>
  <si>
    <t>Innenriks sjøfart og fiske</t>
  </si>
  <si>
    <t>Innenriks luftfart</t>
  </si>
  <si>
    <t>Annen transport</t>
  </si>
  <si>
    <t>Energiforsyning</t>
  </si>
  <si>
    <t>Fig 2-1</t>
  </si>
  <si>
    <t>År</t>
  </si>
  <si>
    <t>Snittpris futures</t>
  </si>
  <si>
    <t>2x standardavvik opp og ned</t>
  </si>
  <si>
    <t>Øvre 2x std.av.</t>
  </si>
  <si>
    <t>Nedre 2.std.av</t>
  </si>
  <si>
    <t>Fig 2-3</t>
  </si>
  <si>
    <t>Kvotepliktig luftfart</t>
  </si>
  <si>
    <t>Luftfart i innsatsfordelingen</t>
  </si>
  <si>
    <t>Fig 2-7</t>
  </si>
  <si>
    <t>Utslipp fra kjøretøykategorier (2023)</t>
  </si>
  <si>
    <t>Mill. tonn CO2-ekv</t>
  </si>
  <si>
    <t>Personbiler</t>
  </si>
  <si>
    <t>Varebiler</t>
  </si>
  <si>
    <t>Tunge kjøretøy</t>
  </si>
  <si>
    <t>Motorsykler og mopeder</t>
  </si>
  <si>
    <t>Bensin</t>
  </si>
  <si>
    <t>Diesel</t>
  </si>
  <si>
    <t>Elektrisk</t>
  </si>
  <si>
    <t>Gass</t>
  </si>
  <si>
    <t>Hybrid</t>
  </si>
  <si>
    <t>Hydrogen</t>
  </si>
  <si>
    <t>Totalt</t>
  </si>
  <si>
    <t>Bybusser</t>
  </si>
  <si>
    <t xml:space="preserve">Varebiler </t>
  </si>
  <si>
    <t>Fig 2-9</t>
  </si>
  <si>
    <t>Helelektrisk/høy elektrifiseringsgrad</t>
  </si>
  <si>
    <t>Ammoniakk</t>
  </si>
  <si>
    <t>Andel helelekrisk / hydrogen / hydrogenbasert</t>
  </si>
  <si>
    <t>Andel konvensjonell</t>
  </si>
  <si>
    <t>Offshore</t>
  </si>
  <si>
    <t>Ferje/Passasjer</t>
  </si>
  <si>
    <t>Andre aktiviteter</t>
  </si>
  <si>
    <t>Våt- og tørrbulk</t>
  </si>
  <si>
    <t>Godsskip</t>
  </si>
  <si>
    <t>Fiskefartøy</t>
  </si>
  <si>
    <t>I drift</t>
  </si>
  <si>
    <t>Besluttet</t>
  </si>
  <si>
    <t>Metanol</t>
  </si>
  <si>
    <t>Innland</t>
  </si>
  <si>
    <t>Utland</t>
  </si>
  <si>
    <t xml:space="preserve">Mill. tonn CO2-ekv. </t>
  </si>
  <si>
    <t>Kvotepliktig energiforsyning</t>
  </si>
  <si>
    <t>Utslipp under innsatsfordelingen i energiforsyning</t>
  </si>
  <si>
    <t>Kvotepliktig industri</t>
  </si>
  <si>
    <t>Utslipp under innsatsfordelingen i industri</t>
  </si>
  <si>
    <t>Mill. tonn CO2-ekv.</t>
  </si>
  <si>
    <t>Metallurgisk industri</t>
  </si>
  <si>
    <t>Kjemisk industri</t>
  </si>
  <si>
    <t>Mineralsk industri</t>
  </si>
  <si>
    <t>Oljeraffinering</t>
  </si>
  <si>
    <t>Treforedling</t>
  </si>
  <si>
    <t>Annen industri</t>
  </si>
  <si>
    <t>Mill tonn CO2-ekv</t>
  </si>
  <si>
    <t>Historisk</t>
  </si>
  <si>
    <t>Norge - rørgass</t>
  </si>
  <si>
    <t>Andre eksportører - rørgass</t>
  </si>
  <si>
    <t>Norge LNG</t>
  </si>
  <si>
    <t>Andre eksportører - LNG</t>
  </si>
  <si>
    <t>Norge</t>
  </si>
  <si>
    <t>Andre eksportører</t>
  </si>
  <si>
    <t>Husdyr – tarmgass</t>
  </si>
  <si>
    <t>Husdyrgjødsel</t>
  </si>
  <si>
    <t>Kunstgjødsel</t>
  </si>
  <si>
    <t>Jordbruk, annet</t>
  </si>
  <si>
    <t>Skog</t>
  </si>
  <si>
    <t>Dyrket Mark</t>
  </si>
  <si>
    <t>Beite</t>
  </si>
  <si>
    <t>Vann og myr</t>
  </si>
  <si>
    <t>Utbygd areal</t>
  </si>
  <si>
    <t>Annen utmark</t>
  </si>
  <si>
    <t>NO</t>
  </si>
  <si>
    <t>Treprodukter</t>
  </si>
  <si>
    <t>Glidende gjennomsnitt (5 år)</t>
  </si>
  <si>
    <t>Oppvarming i andre næringer enn industri, og husholdninger</t>
  </si>
  <si>
    <t>Metan fra avfallsdeponi</t>
  </si>
  <si>
    <t>Andre kilder</t>
  </si>
  <si>
    <t>Olje og gass</t>
  </si>
  <si>
    <t>Industri og bergverk</t>
  </si>
  <si>
    <t>Oppvarming</t>
  </si>
  <si>
    <t>Luftfart, sjøfart, fiske mv.</t>
  </si>
  <si>
    <t>Andre</t>
  </si>
  <si>
    <t>Historiske utslipp</t>
  </si>
  <si>
    <t>Karbonprising</t>
  </si>
  <si>
    <t>Støtteordninger</t>
  </si>
  <si>
    <t>Krav og forbud</t>
  </si>
  <si>
    <t>Annet</t>
  </si>
  <si>
    <t>Utslippsframskriving Nasjonalbudsjettet 2026</t>
  </si>
  <si>
    <t>Historiske utslipp 2021-2024</t>
  </si>
  <si>
    <t>Målrettede satsinger utfasing fossile utslipp</t>
  </si>
  <si>
    <t>Endrede klima- og miljøavgifter</t>
  </si>
  <si>
    <t>Virkemidler i jordbruket</t>
  </si>
  <si>
    <t>Endret krav biodrivstoff</t>
  </si>
  <si>
    <t/>
  </si>
  <si>
    <t>Klimaavgifter</t>
  </si>
  <si>
    <t>Omsetningskrav for biodrivstoff</t>
  </si>
  <si>
    <t>Målrettede satsinger</t>
  </si>
  <si>
    <t>Metanhemmere, matsvinn</t>
  </si>
  <si>
    <t>Ekskl. negative utslipp</t>
  </si>
  <si>
    <t>Påskoging</t>
  </si>
  <si>
    <t>Avskoging</t>
  </si>
  <si>
    <t>Dyrket mark</t>
  </si>
  <si>
    <t>Beitemark</t>
  </si>
  <si>
    <t>Total</t>
  </si>
  <si>
    <t>Med komp. mekanisme</t>
  </si>
  <si>
    <t>Uten komp. mekanisme</t>
  </si>
  <si>
    <t>Utslipp 1990</t>
  </si>
  <si>
    <t>Fremskriving med vedtatt politikk</t>
  </si>
  <si>
    <t>Planlagt politikk</t>
  </si>
  <si>
    <t>Norsk deltakelse i EU ETS</t>
  </si>
  <si>
    <t>Finland</t>
  </si>
  <si>
    <t>Danmark</t>
  </si>
  <si>
    <t>Sverige</t>
  </si>
  <si>
    <t>Tyskland</t>
  </si>
  <si>
    <t>Storbritannia</t>
  </si>
  <si>
    <t>EU</t>
  </si>
  <si>
    <t>OECD-medlemmer</t>
  </si>
  <si>
    <t>Alle næringer</t>
  </si>
  <si>
    <t>Jordbruk, skogbruk og fiske</t>
  </si>
  <si>
    <t>Industri</t>
  </si>
  <si>
    <t>Energi, avløp og renovasjon</t>
  </si>
  <si>
    <t>Bygge- og anleggsvirksomhet</t>
  </si>
  <si>
    <t>Transport</t>
  </si>
  <si>
    <t>Bergverksdrift og petroleum</t>
  </si>
  <si>
    <t>Damnark</t>
  </si>
  <si>
    <t>Olje- og gassproduksjon</t>
  </si>
  <si>
    <t>Tjenesteytende næringer</t>
  </si>
  <si>
    <t>Husholdninger</t>
  </si>
  <si>
    <t>Totalt i Norge</t>
  </si>
  <si>
    <t>Olje- og gassproduksjon fornybar</t>
  </si>
  <si>
    <t>Olje- og gassproduksjon ikke-fornybar</t>
  </si>
  <si>
    <t>Industri fornybar</t>
  </si>
  <si>
    <t>Industri ikke-fornybar</t>
  </si>
  <si>
    <t>Transport fornybar</t>
  </si>
  <si>
    <t>Transport ikke-fornybar</t>
  </si>
  <si>
    <t>Jordbruk, skogbruk og fiske fornybar</t>
  </si>
  <si>
    <t>Jordbruk, skogbruk og fiske ikke-fornybar</t>
  </si>
  <si>
    <t>Tjenesteytende næringer fornybar</t>
  </si>
  <si>
    <t>Tjenesteytende næringer ikke-fornybar</t>
  </si>
  <si>
    <t>Husholdninger fornybar</t>
  </si>
  <si>
    <t>Husholdninger ikke-fornybar</t>
  </si>
  <si>
    <t xml:space="preserve">Total </t>
  </si>
  <si>
    <t>Elektrisitet</t>
  </si>
  <si>
    <t>Kummulative utslipp (mill.tonn)</t>
  </si>
  <si>
    <t>Effektiv karbonpris (NOK)</t>
  </si>
  <si>
    <t>Eksplisitt karbonpris (NOK)</t>
  </si>
  <si>
    <t>Energi: Fornybar energi</t>
  </si>
  <si>
    <t>Energi: Energieffektivisering og omlegging</t>
  </si>
  <si>
    <t>Energi: Petroleum</t>
  </si>
  <si>
    <t>Energi: Annen energi (kjernekraft og kull)</t>
  </si>
  <si>
    <t>Klima: Klima og klimatilpasninger</t>
  </si>
  <si>
    <t>Klima: Klimateknologi og annen utslippsreduksjon</t>
  </si>
  <si>
    <t>Klima: CO2-håndtering</t>
  </si>
  <si>
    <t>Miljø: Landbasert miljø og samfunn</t>
  </si>
  <si>
    <t>Miljø: Miljøteknologi</t>
  </si>
  <si>
    <t>Island</t>
  </si>
  <si>
    <t>Alkoholholdige drikkevarer og tobakk</t>
  </si>
  <si>
    <t xml:space="preserve"> Klær og skotøy</t>
  </si>
  <si>
    <t>Bolig, lys og brensel</t>
  </si>
  <si>
    <t>Møbler, husholdningsartikler og vedlikehold</t>
  </si>
  <si>
    <t>Post- og teletjenester</t>
  </si>
  <si>
    <t>Kultur og fritid</t>
  </si>
  <si>
    <t>Hotell- og restauranttjenester</t>
  </si>
  <si>
    <t>Passasjerkilometer per innbygger</t>
  </si>
  <si>
    <t>Tonnkilometer per innbygger</t>
  </si>
  <si>
    <t>Sjøtransport</t>
  </si>
  <si>
    <t>Skinnegående transport</t>
  </si>
  <si>
    <t>Rutebusser</t>
  </si>
  <si>
    <t>Personbiler, mv</t>
  </si>
  <si>
    <t>Motorsykler, mopeder</t>
  </si>
  <si>
    <t>Lufttransport</t>
  </si>
  <si>
    <t>Jernbanetransport</t>
  </si>
  <si>
    <t>Veitransport</t>
  </si>
  <si>
    <t>Langdistansebusser</t>
  </si>
  <si>
    <t>Lastebiler</t>
  </si>
  <si>
    <t>Nullutslipp lette varebiler 2000 - 2025 (per 31.aug)</t>
  </si>
  <si>
    <t>Nullutslipp tunge varebiler 2000 - 2025 (per 31.aug)</t>
  </si>
  <si>
    <t>Nullutslipp varebiler 2000 - 2025 (per 31.aug)</t>
  </si>
  <si>
    <t>Nullutslippsandel</t>
  </si>
  <si>
    <t>Nullutslipp personbiler 2000 - 2025 (per 31.aug)</t>
  </si>
  <si>
    <t xml:space="preserve">Nullutslipp lastebiler 2000 - 2025 </t>
  </si>
  <si>
    <t>Andel nullutslipp</t>
  </si>
  <si>
    <t>Nullutslipp bybusser 2000 - 2025 (per 31.aug)</t>
  </si>
  <si>
    <t>Nullutslipp langdistansebusser 2000 - 2025 (per 31.aug)</t>
  </si>
  <si>
    <t>Reiseavstand km, gjennomsnitt</t>
  </si>
  <si>
    <t>Andel reiser opptil 4,9 km</t>
  </si>
  <si>
    <t>Andel reiser mellom 5 og 19.9 km</t>
  </si>
  <si>
    <t>Andel reiser 20 km eller lengre</t>
  </si>
  <si>
    <t>Til fots</t>
  </si>
  <si>
    <t>Med sykkel</t>
  </si>
  <si>
    <t>Kollektivt (uten fly, drosje, båt)</t>
  </si>
  <si>
    <t>Bil</t>
  </si>
  <si>
    <t>Annet (inkl. MC/Moped, elsparkesykkel, fly/drosje/båt)</t>
  </si>
  <si>
    <t>Antall km tilrettelagt for syklende siste år (km)</t>
  </si>
  <si>
    <t>Personbiler/husholdninger</t>
  </si>
  <si>
    <t>Offentlige parkeringsplasser (ekskl. innfartsparkeringsplasser)</t>
  </si>
  <si>
    <t>Avgiftsbelagte parkeringsplasser</t>
  </si>
  <si>
    <t>Offentlige og avgiftsbelagte parkeringsplasser samlet</t>
  </si>
  <si>
    <t>Antall personbiler per hurtigladepunkt</t>
  </si>
  <si>
    <t>2025 (juli)</t>
  </si>
  <si>
    <t>Antall hurtigladepunkt</t>
  </si>
  <si>
    <t>Fornybar energi</t>
  </si>
  <si>
    <t>Energieffektivisering og -omlegging</t>
  </si>
  <si>
    <t>CO2-håndtering</t>
  </si>
  <si>
    <t>Klimateknologi og annen type utslippsreduksjon</t>
  </si>
  <si>
    <t>Tonn husdyrgjødsel til biogass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</si>
  <si>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</si>
  <si>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</si>
  <si>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</si>
  <si>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</si>
  <si>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</si>
  <si>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</si>
  <si>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</si>
  <si>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</si>
  <si>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</si>
  <si>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</si>
  <si>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</si>
  <si>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</si>
  <si>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</si>
  <si>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</si>
  <si>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</si>
  <si>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</si>
  <si>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</si>
  <si>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</si>
  <si>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</si>
  <si>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</si>
  <si>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</si>
  <si>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</si>
  <si>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</si>
  <si>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</si>
  <si>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Tonn N</t>
  </si>
  <si>
    <t>Forbruk av rødt kjøtt per person per år, kg engrosvekt</t>
  </si>
  <si>
    <t>Kg/innbygger</t>
  </si>
  <si>
    <t>Omfang av omdisponert myr (km2)</t>
  </si>
  <si>
    <t>Omfang av avskoging (km2)</t>
  </si>
  <si>
    <t>Omfang av påskoget areal (km2)</t>
  </si>
  <si>
    <t>Fig 2-13</t>
  </si>
  <si>
    <t>Fig 2-14</t>
  </si>
  <si>
    <t>Fig 2-15</t>
  </si>
  <si>
    <t>Fig 2-18</t>
  </si>
  <si>
    <t>Fig 2-21</t>
  </si>
  <si>
    <t>Fig 2-22</t>
  </si>
  <si>
    <t>Fig 2-26</t>
  </si>
  <si>
    <t>Fig 2-27</t>
  </si>
  <si>
    <t>Fig 2-29</t>
  </si>
  <si>
    <t>Fig 2-30</t>
  </si>
  <si>
    <t>Fig 2-32</t>
  </si>
  <si>
    <t>Fig 2-34</t>
  </si>
  <si>
    <t>Fig 2-36</t>
  </si>
  <si>
    <t>Fig 2-37</t>
  </si>
  <si>
    <t>Fig 2-39</t>
  </si>
  <si>
    <t>Fig 2-41</t>
  </si>
  <si>
    <t>Fig 3-1</t>
  </si>
  <si>
    <t>Fig 3-2</t>
  </si>
  <si>
    <t>Fig 3-3</t>
  </si>
  <si>
    <t>Fig 3-4</t>
  </si>
  <si>
    <t>Fig 3-5</t>
  </si>
  <si>
    <t>Fig 3-6</t>
  </si>
  <si>
    <t>Fig 3-8</t>
  </si>
  <si>
    <t>Fig 3-9</t>
  </si>
  <si>
    <t>Fig 3-10</t>
  </si>
  <si>
    <t>Fig 3-11</t>
  </si>
  <si>
    <t>Fig 3-12</t>
  </si>
  <si>
    <t>Fig 3-13</t>
  </si>
  <si>
    <t>Fig 3-14</t>
  </si>
  <si>
    <t>Fig 3-15</t>
  </si>
  <si>
    <t>Fig 4-1</t>
  </si>
  <si>
    <t>Fig 4-2</t>
  </si>
  <si>
    <t>Fig 4-3</t>
  </si>
  <si>
    <t>Fig 4-4</t>
  </si>
  <si>
    <t>Fig 4-6</t>
  </si>
  <si>
    <t>Figv 1-1</t>
  </si>
  <si>
    <t>Figv 1-2</t>
  </si>
  <si>
    <t>Figv 1-3</t>
  </si>
  <si>
    <t>Figv 1-4</t>
  </si>
  <si>
    <t>Figv 1-5</t>
  </si>
  <si>
    <t>Figv 1-6</t>
  </si>
  <si>
    <t>Figv 1-7</t>
  </si>
  <si>
    <t>Figv 1-8</t>
  </si>
  <si>
    <t>Figv 1-9</t>
  </si>
  <si>
    <t>Figv 1-10</t>
  </si>
  <si>
    <t>Figv 1-11</t>
  </si>
  <si>
    <t>Figv 1-12</t>
  </si>
  <si>
    <t>Figv 1-13</t>
  </si>
  <si>
    <t>Figv 1-14</t>
  </si>
  <si>
    <t>Figv 1-16</t>
  </si>
  <si>
    <t>Figv 1-17</t>
  </si>
  <si>
    <t>Figv 1-18</t>
  </si>
  <si>
    <t>Figv 1-19</t>
  </si>
  <si>
    <t>Figv 1-20</t>
  </si>
  <si>
    <t>Figv 1-21</t>
  </si>
  <si>
    <t>Kildefordelte klimagassutslipp: totale utslipp og forbrenningsutslipp fordelt på kilde, foreløpige utslippstall for 2024</t>
  </si>
  <si>
    <t>Forventet utvikling i kvoteprisen i ETS1</t>
  </si>
  <si>
    <t xml:space="preserve">Utslipp fra transport fordelt på ulike kilder - historiske utslipp og framskriving med vedtatt politikk </t>
  </si>
  <si>
    <t>Sektorindikator veitransport - Status på utslipp fra veitransporten i 2023, og andel nullutslippskjøretøy så langt i 2025</t>
  </si>
  <si>
    <t xml:space="preserve">Sektorindikator 1 sjøfart og fiske - antall fartøy som kan bruke klimavennlige drivstoff </t>
  </si>
  <si>
    <t xml:space="preserve">Sektorindikator 2 sjøfart og fiske - andel fartøy på strøm/hydrogenbaserte drivstoff, delt i ulike segmenter </t>
  </si>
  <si>
    <t>Sektorindikator 3 sjøfart og fiske - antall produksjonsanlegg for bærekraftig hydrogen, ammoniakk eller metanol (grønt og blått) i Norge</t>
  </si>
  <si>
    <t xml:space="preserve">Antall utenlands og innenlands flyreiser til/fra norske lufthavner </t>
  </si>
  <si>
    <t xml:space="preserve">Utslipp fra industri og energiforsyning - historiske utslipp og fremskriving </t>
  </si>
  <si>
    <t xml:space="preserve">Utslipp i ulike deler av industrien </t>
  </si>
  <si>
    <t>Utslippsutvikling for petroleumsutvinning 1990-2024</t>
  </si>
  <si>
    <t xml:space="preserve">Anslag for utslippsutviklingen i petroleumsvirksomheten </t>
  </si>
  <si>
    <t xml:space="preserve">Utslipp per produsert enhet av naturgass levert til Europa </t>
  </si>
  <si>
    <t>Utslipp per produsert enhet av olje og kondensat levert til Europa</t>
  </si>
  <si>
    <t xml:space="preserve">Utslipp fra jordbruk - historiske utslipp og fremskriving </t>
  </si>
  <si>
    <t xml:space="preserve">Sektorindikator 1 jordbruk - utslippsintensiteten i den norske jordbruksproduksjonen </t>
  </si>
  <si>
    <t>Netto utslipp og opptak fra arealkategorier i sektoren "skog og annen arealbruk" fra 1990 til 2023 (regnereglene i klimakonvensjonen)</t>
  </si>
  <si>
    <t xml:space="preserve">Sektorindikator 1 skog og areal - omfang av nedbygd areal </t>
  </si>
  <si>
    <t xml:space="preserve">Utviklingen i utslipp fra oppvarming - historiske og fremskrevne utslipp </t>
  </si>
  <si>
    <t xml:space="preserve">Andre utslipp - historiske utslipp og fremskriving </t>
  </si>
  <si>
    <t xml:space="preserve">Utslipp av klimagasser etter hovedkildene i utslippsregnskapet </t>
  </si>
  <si>
    <t>Endringer i fremskrevne utslipp av klimagasser siden Nasjonalbudsjettet 2025</t>
  </si>
  <si>
    <t xml:space="preserve">Utslippsbudsjett under innsatsfordelingen, fremskriving av utslippene med vedtatt politikk og effektene av planlagt politikk </t>
  </si>
  <si>
    <t>Endringer i utslippsgap under innsatsfordelingen siden Klimastatus og -plan for 2025</t>
  </si>
  <si>
    <t>Forventet årlig opptak (-) og utslipp (+) for perioden 2021-2025 fordelt på de ulike bokføringskategoriene (millioner tonn CO2-ekvivalenter)</t>
  </si>
  <si>
    <t xml:space="preserve">Anslåtte utslippsreduksjoner i 2035 med vedtatt politikk, planlagt politikk og norsk deltakelse i EUs kvotesystem </t>
  </si>
  <si>
    <t xml:space="preserve">Utslipp per innbygger i Norge, Finland, Danmark, Sverige, Tyskland, Storbritannia, EU, OECD-medlemmer </t>
  </si>
  <si>
    <t>Utslippsintensitet (kg CO2 ekvivalenter per 2021-dollar BNP)</t>
  </si>
  <si>
    <t>Energiforbruk fordelt på fossil og fornybar energi, i ulike sektorer i Norge</t>
  </si>
  <si>
    <t>Andelen av energiforbruket som kommer fra fornybare energikilder (totalen inkluderer energiforbruk til transport elektrisitet, oppvarming og avkjøling)</t>
  </si>
  <si>
    <t xml:space="preserve">Effektiv og eksplisitt pris på utslipp av klimagasser i ulike sektorer </t>
  </si>
  <si>
    <t>FoU-utgifter til energi, klima og miljø i 2017-2023 (faste 2015-priser)</t>
  </si>
  <si>
    <t>Materialproduktivitet sammenlignet med år 2000</t>
  </si>
  <si>
    <t>Materialfotavtrykk per innbygger i Norge, Sverige, Danmark, Finland, Tyskland og gjennomsnitt for EU</t>
  </si>
  <si>
    <t>Volumindekser for personlig konsum per innbygger etter utvalgte konsumgrupper (de nordiske landene i 2024)</t>
  </si>
  <si>
    <t>Fig 4-5</t>
  </si>
  <si>
    <t>Forbruksbaserte klimagassutslipp i 2021 fordelt på sektor og opprinnelse</t>
  </si>
  <si>
    <t>Europa</t>
  </si>
  <si>
    <t>Andre industriland</t>
  </si>
  <si>
    <t>Utviklingsland</t>
  </si>
  <si>
    <t>Elektrisitet, gass og vann</t>
  </si>
  <si>
    <t>Tekstiler og klær</t>
  </si>
  <si>
    <t>Metaller og metallprodukter</t>
  </si>
  <si>
    <t>Annen industri og resirkulering</t>
  </si>
  <si>
    <t>Engros- og detaljhandel, overnatting og servering</t>
  </si>
  <si>
    <t>Petroleumsprodukter, kjemiske og ikke-metalliske varer</t>
  </si>
  <si>
    <t>Forretningsvirksomhet</t>
  </si>
  <si>
    <t>Elektrisk utstyr og maskiner</t>
  </si>
  <si>
    <t>Offentlige tjenester</t>
  </si>
  <si>
    <t>Mat og drikke</t>
  </si>
  <si>
    <t>Transport, inkl. kjøp av transportmidler</t>
  </si>
  <si>
    <t>Utslipp fra det norske forbruket fra 2012-2021</t>
  </si>
  <si>
    <t>Sektorindikator 1 transport - antall innenlandske personkilometer og tonnkilometer per innbygger</t>
  </si>
  <si>
    <t xml:space="preserve">Sektorindikator 2a transport - personkilometer i innenlandsk persontransport med ulike transportformer, prosentvis fordeling </t>
  </si>
  <si>
    <t xml:space="preserve">Sektorindikator 2b transport - tonnkilometer i innenlands godstransport (ekskludert kabotasje) med ulike transportformer, prosentvis fordeling </t>
  </si>
  <si>
    <t xml:space="preserve">Sektorindikator 3 transport - andel nullutslippsbiler av kjøretøybestanden </t>
  </si>
  <si>
    <t>Sektorindikator 4 transport - gjennomsnittlig lengde og fordeling av daglige korte reiser</t>
  </si>
  <si>
    <t>Sektorindikator 5 transport - andel daglige reiser per transportform</t>
  </si>
  <si>
    <t>Sektorindikator 6 transport - antall kilometer tilrettelagt for syklende per år</t>
  </si>
  <si>
    <t xml:space="preserve">Sektorindikator 7 transport - antall biler per husholdning </t>
  </si>
  <si>
    <t>Sektorindikator 8 transport - antall offentlige og avgiftsbelagte parkeringsplasser</t>
  </si>
  <si>
    <t xml:space="preserve">Sektorindikator 9 transport - antall hurtigladepunkt og antall elektriske personbiler per hurtigladepunkt </t>
  </si>
  <si>
    <t>Forskning og utvikling i industrien (faste 2015-priser)</t>
  </si>
  <si>
    <t xml:space="preserve">Sektorindikator 2 jordbruk - husdyrgjødsel levert til biogassproduksjon </t>
  </si>
  <si>
    <t xml:space="preserve">Sektorindikator 4 jordbruk - mengde mineralgjødsel-nitrogen solgt </t>
  </si>
  <si>
    <t xml:space="preserve">Sektorindikator 8 jordbruk - matsvinn per person, målt i kg per innbygger </t>
  </si>
  <si>
    <t>Sektorindikator 2 skog og areal - omfang omdisponert myr</t>
  </si>
  <si>
    <t xml:space="preserve">Sektorindikator 4 skog og areal - omfang av påskoget areal </t>
  </si>
  <si>
    <t>Andel av kjøretøybestanden</t>
  </si>
  <si>
    <t xml:space="preserve">Personbiler </t>
  </si>
  <si>
    <t xml:space="preserve">Bybusser </t>
  </si>
  <si>
    <t xml:space="preserve">Langdistansebusser </t>
  </si>
  <si>
    <t xml:space="preserve">Lastebiler </t>
  </si>
  <si>
    <t>Andel nullutslipp av nye kjøretøy 01.01.2025-31.08.2025</t>
  </si>
  <si>
    <t>Sokkeldirektoratets beregningstekniske prognose</t>
  </si>
  <si>
    <t>50 pst. reduksjon sammenlignet med 2005</t>
  </si>
  <si>
    <t>40 pst. reduksjon sammenlignet med 2005</t>
  </si>
  <si>
    <t>Tonn CO2-ekv. per 1000 fat oljeekvivalenter</t>
  </si>
  <si>
    <t>Tonn CO₂-ekv. per TJ mat produsert  i norsk jordbruk</t>
  </si>
  <si>
    <t>Omfang nedbygd areal (km2)</t>
  </si>
  <si>
    <t>Produkter med f-gasser</t>
  </si>
  <si>
    <t>Planlagt politikk i Klimastatus og -plan for 2026</t>
  </si>
  <si>
    <t>Årlig utslippsbudsjett (50 pst. kutt i 2030 sammenlignet med 2005)</t>
  </si>
  <si>
    <t>Utslippsgap Klimastatus og -plan for 2025</t>
  </si>
  <si>
    <t>Utslippsgap Klimastatus og -plan for 2026</t>
  </si>
  <si>
    <t>Fremskriving og budsjett</t>
  </si>
  <si>
    <t>Forvaltet skog</t>
  </si>
  <si>
    <t>Utvikling i utslippsintensiteten (bruttoprodukt) i ulike sektorer fra 1990 til 2023. y-aksen: indeks, 1990=100</t>
  </si>
  <si>
    <t>GWh</t>
  </si>
  <si>
    <t>Ressurs-/materialproduktivitetsindeks</t>
  </si>
  <si>
    <t>Konsum av råvarematerialer per innbygger (tonn)</t>
  </si>
  <si>
    <t>Matvarer og alkoholfrie drikkevarer</t>
  </si>
  <si>
    <t>avrundet linje 6</t>
  </si>
  <si>
    <t>ikke med det som ikke er i figuren? (rødt)</t>
  </si>
  <si>
    <t xml:space="preserve">Sektorindikator 3 jordbruk - andel drøvtyggere som får metanhemmende fôrtilsetninger </t>
  </si>
  <si>
    <t>Sektorindikator 7 jordbruk - forbruk av rødt kjøtt per person per år, kg engrosvekt</t>
  </si>
  <si>
    <t xml:space="preserve">Sektorindikator 3 skog og areal - omfang av avskoging </t>
  </si>
  <si>
    <t>Andelen av energiforbruket som kommer fra fornybare energikilder, i ulike sektorer i Norge</t>
  </si>
  <si>
    <t>Andel storfe som får metanhemmere*</t>
  </si>
  <si>
    <t>Andel melkekyr som får metanhemmere*</t>
  </si>
  <si>
    <t xml:space="preserve">* I Figur 1.13 i Vedlegg 1 i Klimastatus og -plan er det ved en feil angitt 100 ganger høyere verdier enn det som er korrekt. Det vil si 80 % i stedet for 0,8 % osb. Verdiene i denne tabellen er de korrekte. </t>
  </si>
  <si>
    <t>Andel drøvtyggere totalt som får metanhemmere*</t>
  </si>
  <si>
    <t>Fig 3-7</t>
  </si>
  <si>
    <t>Illustrasjon av hvordan EU-regelverkene kan bidra til oppfyllelse av Norges mål under Parisavtalen som et punktmål i 2030</t>
  </si>
  <si>
    <t>Millioner tonn CO2-ekvivalenter</t>
  </si>
  <si>
    <t>Beskrivelse</t>
  </si>
  <si>
    <t>Bidrag fra deltakelse i innsatsfordelingen</t>
  </si>
  <si>
    <t>Bidrag fra deltakelse i kvotesystemet</t>
  </si>
  <si>
    <t>Ytterligere behov hvis EU-samarbeidet ikke tar oss i mål</t>
  </si>
  <si>
    <t>Utslippsnivå måloppnåelse</t>
  </si>
  <si>
    <t>Stiplet strek</t>
  </si>
  <si>
    <t>Grå søyle</t>
  </si>
  <si>
    <t>Rosa søyle</t>
  </si>
  <si>
    <t>Stiplet gul søyle</t>
  </si>
  <si>
    <t>Stiplet rød søyle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</si>
</sst>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\ %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_-* #,##0_-;\-* #,##0_-;_-* &quot;-&quot;??_-;_-@_-"/>
    <numFmt numFmtId="169" formatCode="_-* #,##0.0_-;\-* #,##0.0_-;_-* &quot;-&quot;??_-;_-@_-"/>
    <numFmt numFmtId="170" formatCode="_ * #,##0.000_ ;_ * \-#,##0.000_ ;_ * &quot;-&quot;??_ ;_ @_ 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0" tint="-0.249977111117893"/>
      <name val="Aptos Narrow"/>
      <family val="2"/>
      <scheme val="minor"/>
    </font>
    <font>
      <sz val="14"/>
      <color rgb="FF595959"/>
      <name val="Aptos Narrow"/>
      <family val="2"/>
      <scheme val="minor"/>
    </font>
    <font>
      <sz val="11"/>
      <color theme="4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sz val="11"/>
      <color rgb="FF0070C0"/>
      <name val="Aptos Narrow"/>
      <family val="2"/>
      <scheme val="minor"/>
    </font>
    <font>
      <sz val="11"/>
      <color theme="0" tint="-0.499984740745262"/>
      <name val="Calibri"/>
      <family val="2"/>
    </font>
    <font>
      <sz val="11"/>
      <color theme="0" tint="-0.34998626667073579"/>
      <name val="Aptos Narrow"/>
      <family val="2"/>
      <scheme val="minor"/>
    </font>
    <font>
      <b/>
      <sz val="9"/>
      <color theme="1"/>
      <name val="Open Sans"/>
      <family val="2"/>
    </font>
    <font>
      <sz val="11"/>
      <color theme="0" tint="-0.249977111117893"/>
      <name val="Calibri"/>
      <family val="2"/>
    </font>
    <font>
      <sz val="11"/>
      <color rgb="FF000000"/>
      <name val="Arial"/>
      <family val="2"/>
    </font>
    <font>
      <b/>
      <sz val="12"/>
      <name val="Calibri"/>
      <family val="2"/>
    </font>
    <font>
      <sz val="12"/>
      <color indexed="8"/>
      <name val="Aptos Narrow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i/>
      <u/>
      <sz val="11"/>
      <color theme="1" tint="0.499984740745262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b/>
      <sz val="11"/>
      <color theme="2" tint="-0.499984740745262"/>
      <name val="Calibri"/>
      <family val="2"/>
    </font>
    <font>
      <sz val="11"/>
      <color theme="1" tint="0.499984740745262"/>
      <name val="Calibri"/>
      <family val="2"/>
    </font>
    <font>
      <i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" fillId="4" borderId="0" applyNumberFormat="0" applyBorder="0" applyAlignment="0" applyProtection="0"/>
    <xf numFmtId="0" fontId="16" fillId="0" borderId="0" applyBorder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3" borderId="0" xfId="0" applyFill="1"/>
    <xf numFmtId="2" fontId="0" fillId="0" borderId="0" xfId="0" applyNumberFormat="1"/>
    <xf numFmtId="2" fontId="0" fillId="0" borderId="0" xfId="0" applyNumberFormat="1" applyFont="1"/>
    <xf numFmtId="9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0" borderId="0" xfId="0" applyFont="1"/>
    <xf numFmtId="165" fontId="8" fillId="0" borderId="0" xfId="0" applyNumberFormat="1" applyFont="1" applyAlignment="1">
      <alignment horizontal="right" vertical="center"/>
    </xf>
    <xf numFmtId="165" fontId="9" fillId="0" borderId="0" xfId="0" applyNumberFormat="1" applyFont="1"/>
    <xf numFmtId="0" fontId="0" fillId="0" borderId="0" xfId="0" applyFont="1"/>
    <xf numFmtId="0" fontId="12" fillId="0" borderId="0" xfId="4" applyFont="1"/>
    <xf numFmtId="0" fontId="12" fillId="0" borderId="1" xfId="4" applyFont="1" applyBorder="1"/>
    <xf numFmtId="167" fontId="12" fillId="0" borderId="1" xfId="2" applyNumberFormat="1" applyFont="1" applyFill="1" applyBorder="1" applyAlignment="1"/>
    <xf numFmtId="1" fontId="12" fillId="0" borderId="0" xfId="4" applyNumberFormat="1" applyFont="1"/>
    <xf numFmtId="0" fontId="12" fillId="0" borderId="2" xfId="4" applyFont="1" applyBorder="1"/>
    <xf numFmtId="1" fontId="12" fillId="0" borderId="1" xfId="4" applyNumberFormat="1" applyFont="1" applyBorder="1"/>
    <xf numFmtId="0" fontId="6" fillId="0" borderId="0" xfId="3"/>
    <xf numFmtId="164" fontId="0" fillId="0" borderId="0" xfId="0" applyNumberFormat="1"/>
    <xf numFmtId="3" fontId="0" fillId="0" borderId="0" xfId="0" applyNumberFormat="1"/>
    <xf numFmtId="0" fontId="14" fillId="0" borderId="0" xfId="0" applyFont="1" applyAlignment="1">
      <alignment horizontal="center" vertical="center" readingOrder="1"/>
    </xf>
    <xf numFmtId="1" fontId="0" fillId="0" borderId="0" xfId="0" applyNumberFormat="1"/>
    <xf numFmtId="0" fontId="7" fillId="0" borderId="0" xfId="0" applyFont="1"/>
    <xf numFmtId="165" fontId="15" fillId="0" borderId="0" xfId="0" applyNumberFormat="1" applyFont="1" applyAlignment="1">
      <alignment horizontal="right" vertical="center"/>
    </xf>
    <xf numFmtId="0" fontId="9" fillId="0" borderId="0" xfId="0" applyFont="1"/>
    <xf numFmtId="0" fontId="17" fillId="0" borderId="0" xfId="0" applyFont="1"/>
    <xf numFmtId="0" fontId="18" fillId="0" borderId="0" xfId="0" applyFont="1"/>
    <xf numFmtId="1" fontId="17" fillId="0" borderId="0" xfId="0" applyNumberFormat="1" applyFont="1"/>
    <xf numFmtId="165" fontId="17" fillId="0" borderId="0" xfId="0" applyNumberFormat="1" applyFont="1"/>
    <xf numFmtId="0" fontId="0" fillId="0" borderId="0" xfId="0" applyAlignment="1">
      <alignment vertical="center" wrapText="1"/>
    </xf>
    <xf numFmtId="168" fontId="0" fillId="0" borderId="0" xfId="2" applyNumberFormat="1" applyFont="1"/>
    <xf numFmtId="0" fontId="16" fillId="0" borderId="0" xfId="0" applyFont="1"/>
    <xf numFmtId="0" fontId="20" fillId="0" borderId="0" xfId="0" applyFont="1"/>
    <xf numFmtId="165" fontId="21" fillId="0" borderId="0" xfId="0" applyNumberFormat="1" applyFont="1" applyAlignment="1">
      <alignment horizontal="right" vertical="center"/>
    </xf>
    <xf numFmtId="165" fontId="22" fillId="0" borderId="0" xfId="0" applyNumberFormat="1" applyFont="1"/>
    <xf numFmtId="165" fontId="23" fillId="0" borderId="0" xfId="0" applyNumberFormat="1" applyFont="1" applyAlignment="1">
      <alignment horizontal="right" vertical="center"/>
    </xf>
    <xf numFmtId="165" fontId="24" fillId="0" borderId="0" xfId="0" applyNumberFormat="1" applyFont="1"/>
    <xf numFmtId="0" fontId="0" fillId="5" borderId="0" xfId="0" applyFill="1"/>
    <xf numFmtId="0" fontId="25" fillId="5" borderId="0" xfId="0" applyFont="1" applyFill="1" applyAlignment="1">
      <alignment horizontal="center" vertical="center"/>
    </xf>
    <xf numFmtId="167" fontId="0" fillId="0" borderId="0" xfId="2" applyNumberFormat="1" applyFont="1"/>
    <xf numFmtId="0" fontId="26" fillId="0" borderId="0" xfId="6" applyFont="1"/>
    <xf numFmtId="0" fontId="16" fillId="0" borderId="0" xfId="6"/>
    <xf numFmtId="9" fontId="0" fillId="0" borderId="0" xfId="0" applyNumberFormat="1"/>
    <xf numFmtId="0" fontId="18" fillId="3" borderId="0" xfId="0" applyFont="1" applyFill="1"/>
    <xf numFmtId="10" fontId="12" fillId="0" borderId="0" xfId="4" applyNumberFormat="1" applyFont="1"/>
    <xf numFmtId="0" fontId="0" fillId="6" borderId="0" xfId="0" applyFill="1"/>
    <xf numFmtId="1" fontId="12" fillId="6" borderId="0" xfId="4" applyNumberFormat="1" applyFont="1" applyFill="1"/>
    <xf numFmtId="10" fontId="12" fillId="6" borderId="0" xfId="4" applyNumberFormat="1" applyFont="1" applyFill="1"/>
    <xf numFmtId="0" fontId="12" fillId="6" borderId="2" xfId="4" applyFont="1" applyFill="1" applyBorder="1"/>
    <xf numFmtId="0" fontId="12" fillId="6" borderId="0" xfId="4" applyFont="1" applyFill="1"/>
    <xf numFmtId="0" fontId="12" fillId="6" borderId="1" xfId="4" applyFont="1" applyFill="1" applyBorder="1"/>
    <xf numFmtId="0" fontId="11" fillId="6" borderId="0" xfId="4" applyFont="1" applyFill="1"/>
    <xf numFmtId="1" fontId="30" fillId="6" borderId="2" xfId="4" applyNumberFormat="1" applyFont="1" applyFill="1" applyBorder="1"/>
    <xf numFmtId="167" fontId="12" fillId="6" borderId="0" xfId="2" applyNumberFormat="1" applyFont="1" applyFill="1"/>
    <xf numFmtId="167" fontId="12" fillId="6" borderId="1" xfId="2" applyNumberFormat="1" applyFont="1" applyFill="1" applyBorder="1" applyAlignment="1"/>
    <xf numFmtId="1" fontId="12" fillId="6" borderId="1" xfId="4" applyNumberFormat="1" applyFont="1" applyFill="1" applyBorder="1"/>
    <xf numFmtId="167" fontId="31" fillId="6" borderId="0" xfId="2" applyNumberFormat="1" applyFont="1" applyFill="1"/>
    <xf numFmtId="9" fontId="2" fillId="6" borderId="0" xfId="1" applyFont="1" applyFill="1"/>
    <xf numFmtId="167" fontId="11" fillId="6" borderId="0" xfId="2" applyNumberFormat="1" applyFont="1" applyFill="1" applyBorder="1" applyAlignment="1"/>
    <xf numFmtId="1" fontId="30" fillId="6" borderId="6" xfId="4" applyNumberFormat="1" applyFont="1" applyFill="1" applyBorder="1"/>
    <xf numFmtId="167" fontId="12" fillId="6" borderId="7" xfId="2" applyNumberFormat="1" applyFont="1" applyFill="1" applyBorder="1" applyAlignment="1"/>
    <xf numFmtId="167" fontId="12" fillId="6" borderId="8" xfId="2" applyNumberFormat="1" applyFont="1" applyFill="1" applyBorder="1" applyAlignment="1"/>
    <xf numFmtId="1" fontId="12" fillId="6" borderId="8" xfId="4" applyNumberFormat="1" applyFont="1" applyFill="1" applyBorder="1"/>
    <xf numFmtId="1" fontId="12" fillId="0" borderId="2" xfId="4" applyNumberFormat="1" applyFont="1" applyBorder="1"/>
    <xf numFmtId="167" fontId="12" fillId="0" borderId="0" xfId="2" applyNumberFormat="1" applyFont="1" applyAlignment="1">
      <alignment horizontal="right"/>
    </xf>
    <xf numFmtId="167" fontId="12" fillId="0" borderId="1" xfId="2" applyNumberFormat="1" applyFont="1" applyFill="1" applyBorder="1" applyAlignment="1">
      <alignment horizontal="right"/>
    </xf>
    <xf numFmtId="167" fontId="12" fillId="0" borderId="0" xfId="2" applyNumberFormat="1" applyFont="1"/>
    <xf numFmtId="1" fontId="12" fillId="0" borderId="6" xfId="4" applyNumberFormat="1" applyFont="1" applyBorder="1"/>
    <xf numFmtId="1" fontId="0" fillId="0" borderId="0" xfId="1" applyNumberFormat="1" applyFont="1"/>
    <xf numFmtId="167" fontId="12" fillId="0" borderId="7" xfId="2" applyNumberFormat="1" applyFont="1" applyFill="1" applyBorder="1" applyAlignment="1"/>
    <xf numFmtId="167" fontId="12" fillId="0" borderId="8" xfId="2" applyNumberFormat="1" applyFont="1" applyFill="1" applyBorder="1" applyAlignment="1"/>
    <xf numFmtId="1" fontId="12" fillId="0" borderId="7" xfId="4" applyNumberFormat="1" applyFont="1" applyBorder="1"/>
    <xf numFmtId="1" fontId="12" fillId="0" borderId="8" xfId="4" applyNumberFormat="1" applyFont="1" applyBorder="1"/>
    <xf numFmtId="0" fontId="2" fillId="0" borderId="0" xfId="0" applyFont="1" applyAlignment="1">
      <alignment wrapText="1"/>
    </xf>
    <xf numFmtId="165" fontId="13" fillId="0" borderId="0" xfId="0" applyNumberFormat="1" applyFont="1"/>
    <xf numFmtId="164" fontId="13" fillId="0" borderId="0" xfId="0" applyNumberFormat="1" applyFont="1"/>
    <xf numFmtId="0" fontId="32" fillId="0" borderId="0" xfId="0" applyFont="1" applyAlignment="1">
      <alignment horizontal="center" vertical="center" readingOrder="1"/>
    </xf>
    <xf numFmtId="0" fontId="0" fillId="0" borderId="0" xfId="0" quotePrefix="1"/>
    <xf numFmtId="9" fontId="9" fillId="0" borderId="0" xfId="0" applyNumberFormat="1" applyFont="1"/>
    <xf numFmtId="164" fontId="9" fillId="0" borderId="0" xfId="0" applyNumberFormat="1" applyFont="1"/>
    <xf numFmtId="3" fontId="0" fillId="0" borderId="0" xfId="0" applyNumberFormat="1" applyAlignment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168" fontId="0" fillId="0" borderId="0" xfId="0" applyNumberFormat="1"/>
    <xf numFmtId="0" fontId="36" fillId="0" borderId="0" xfId="0" applyFont="1"/>
    <xf numFmtId="0" fontId="37" fillId="0" borderId="0" xfId="3" applyFont="1"/>
    <xf numFmtId="0" fontId="38" fillId="0" borderId="0" xfId="0" applyFont="1"/>
    <xf numFmtId="0" fontId="39" fillId="0" borderId="0" xfId="0" applyFont="1"/>
    <xf numFmtId="168" fontId="40" fillId="0" borderId="0" xfId="2" applyNumberFormat="1" applyFont="1"/>
    <xf numFmtId="0" fontId="41" fillId="0" borderId="0" xfId="0" applyFont="1"/>
    <xf numFmtId="165" fontId="2" fillId="0" borderId="0" xfId="0" applyNumberFormat="1" applyFont="1"/>
    <xf numFmtId="165" fontId="0" fillId="0" borderId="0" xfId="0" applyNumberFormat="1" applyFont="1"/>
    <xf numFmtId="164" fontId="1" fillId="0" borderId="0" xfId="1" applyNumberFormat="1" applyFont="1"/>
    <xf numFmtId="0" fontId="0" fillId="0" borderId="0" xfId="0" applyAlignment="1">
      <alignment horizontal="left"/>
    </xf>
    <xf numFmtId="3" fontId="0" fillId="0" borderId="0" xfId="0" applyNumberFormat="1" applyFont="1"/>
    <xf numFmtId="165" fontId="9" fillId="0" borderId="0" xfId="0" applyNumberFormat="1" applyFont="1" applyAlignment="1">
      <alignment horizontal="right" vertical="center"/>
    </xf>
    <xf numFmtId="165" fontId="0" fillId="0" borderId="0" xfId="0" applyNumberFormat="1" applyFont="1" applyAlignment="1">
      <alignment wrapText="1"/>
    </xf>
    <xf numFmtId="0" fontId="0" fillId="0" borderId="0" xfId="0" applyAlignment="1"/>
    <xf numFmtId="0" fontId="7" fillId="0" borderId="0" xfId="0" applyFont="1" applyAlignment="1"/>
    <xf numFmtId="0" fontId="0" fillId="3" borderId="0" xfId="0" applyFont="1" applyFill="1"/>
    <xf numFmtId="0" fontId="0" fillId="0" borderId="0" xfId="0" applyAlignment="1">
      <alignment vertical="center"/>
    </xf>
    <xf numFmtId="169" fontId="0" fillId="0" borderId="0" xfId="0" applyNumberFormat="1"/>
    <xf numFmtId="0" fontId="42" fillId="0" borderId="0" xfId="0" applyFont="1"/>
    <xf numFmtId="166" fontId="0" fillId="0" borderId="0" xfId="2" applyNumberFormat="1" applyFont="1"/>
    <xf numFmtId="167" fontId="16" fillId="0" borderId="0" xfId="6" applyNumberFormat="1"/>
    <xf numFmtId="166" fontId="0" fillId="0" borderId="0" xfId="7" applyNumberFormat="1" applyFont="1" applyFill="1" applyAlignment="1" applyProtection="1"/>
    <xf numFmtId="0" fontId="16" fillId="0" borderId="0" xfId="6" applyFont="1"/>
    <xf numFmtId="0" fontId="2" fillId="0" borderId="0" xfId="0" applyFont="1" applyAlignment="1"/>
    <xf numFmtId="43" fontId="27" fillId="0" borderId="0" xfId="0" applyNumberFormat="1" applyFont="1" applyAlignment="1">
      <alignment vertical="center"/>
    </xf>
    <xf numFmtId="166" fontId="9" fillId="0" borderId="0" xfId="2" applyNumberFormat="1" applyFont="1"/>
    <xf numFmtId="166" fontId="9" fillId="0" borderId="0" xfId="0" applyNumberFormat="1" applyFont="1"/>
    <xf numFmtId="0" fontId="5" fillId="0" borderId="0" xfId="0" applyFont="1" applyAlignment="1">
      <alignment vertical="top" wrapText="1"/>
    </xf>
    <xf numFmtId="0" fontId="0" fillId="3" borderId="0" xfId="5" applyFont="1" applyFill="1"/>
    <xf numFmtId="170" fontId="9" fillId="0" borderId="0" xfId="0" applyNumberFormat="1" applyFont="1"/>
    <xf numFmtId="0" fontId="19" fillId="0" borderId="0" xfId="6" applyFont="1"/>
    <xf numFmtId="164" fontId="9" fillId="0" borderId="0" xfId="1" applyNumberFormat="1" applyFont="1"/>
    <xf numFmtId="0" fontId="0" fillId="0" borderId="0" xfId="0" applyFont="1" applyAlignment="1">
      <alignment wrapText="1"/>
    </xf>
    <xf numFmtId="0" fontId="0" fillId="0" borderId="0" xfId="0" applyFill="1"/>
    <xf numFmtId="165" fontId="0" fillId="0" borderId="0" xfId="0" applyNumberFormat="1" applyFill="1"/>
    <xf numFmtId="0" fontId="0" fillId="0" borderId="0" xfId="0" applyNumberFormat="1"/>
    <xf numFmtId="168" fontId="1" fillId="0" borderId="0" xfId="2" applyNumberFormat="1" applyFont="1"/>
    <xf numFmtId="0" fontId="0" fillId="0" borderId="0" xfId="0" applyFont="1" applyAlignment="1"/>
    <xf numFmtId="165" fontId="16" fillId="0" borderId="0" xfId="0" applyNumberFormat="1" applyFont="1"/>
    <xf numFmtId="0" fontId="43" fillId="0" borderId="0" xfId="0" applyFont="1" applyAlignment="1">
      <alignment wrapText="1"/>
    </xf>
    <xf numFmtId="0" fontId="9" fillId="3" borderId="0" xfId="0" applyFont="1" applyFill="1"/>
    <xf numFmtId="0" fontId="44" fillId="0" borderId="0" xfId="0" applyFont="1"/>
    <xf numFmtId="165" fontId="44" fillId="0" borderId="0" xfId="0" applyNumberFormat="1" applyFont="1"/>
    <xf numFmtId="0" fontId="11" fillId="0" borderId="3" xfId="4" applyFont="1" applyBorder="1" applyAlignment="1">
      <alignment horizontal="center"/>
    </xf>
    <xf numFmtId="0" fontId="10" fillId="0" borderId="4" xfId="4" applyBorder="1"/>
    <xf numFmtId="0" fontId="10" fillId="0" borderId="5" xfId="4" applyBorder="1"/>
    <xf numFmtId="0" fontId="11" fillId="0" borderId="0" xfId="4" applyFont="1" applyAlignment="1">
      <alignment horizontal="center"/>
    </xf>
    <xf numFmtId="0" fontId="10" fillId="0" borderId="0" xfId="4"/>
    <xf numFmtId="0" fontId="11" fillId="6" borderId="3" xfId="4" applyFont="1" applyFill="1" applyBorder="1" applyAlignment="1">
      <alignment horizontal="center"/>
    </xf>
    <xf numFmtId="0" fontId="10" fillId="6" borderId="4" xfId="4" applyFill="1" applyBorder="1"/>
    <xf numFmtId="0" fontId="10" fillId="6" borderId="5" xfId="4" applyFill="1" applyBorder="1"/>
    <xf numFmtId="0" fontId="28" fillId="6" borderId="3" xfId="4" applyFont="1" applyFill="1" applyBorder="1" applyAlignment="1">
      <alignment horizontal="center"/>
    </xf>
    <xf numFmtId="0" fontId="29" fillId="6" borderId="4" xfId="4" applyFont="1" applyFill="1" applyBorder="1"/>
    <xf numFmtId="0" fontId="29" fillId="6" borderId="5" xfId="4" applyFont="1" applyFill="1" applyBorder="1"/>
  </cellXfs>
  <cellStyles count="10">
    <cellStyle name="40 % – uthevingsfarge 5" xfId="5" builtinId="47"/>
    <cellStyle name="Hyperkobling" xfId="3" builtinId="8"/>
    <cellStyle name="Hyperlink" xfId="9" xr:uid="{BBC399CD-76E6-4A7E-81B3-89347239D512}"/>
    <cellStyle name="Komma" xfId="2" builtinId="3"/>
    <cellStyle name="Komma 2" xfId="7" xr:uid="{A3F219F3-E051-444C-BCF3-B30E9E994905}"/>
    <cellStyle name="Komma 3" xfId="8" xr:uid="{3F8F6F39-783C-441E-9C9C-1E0B42A1124E}"/>
    <cellStyle name="Normal" xfId="0" builtinId="0"/>
    <cellStyle name="Normal 2 2" xfId="6" xr:uid="{B0CF3CF4-3225-4389-A724-5E042565BF97}"/>
    <cellStyle name="Normal 3" xfId="4" xr:uid="{72D765D5-A182-4776-B960-E8B8D5051F32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420007</xdr:colOff>
      <xdr:row>65</xdr:row>
      <xdr:rowOff>152400</xdr:rowOff>
    </xdr:from>
    <xdr:to>
      <xdr:col>15</xdr:col>
      <xdr:colOff>759148</xdr:colOff>
      <xdr:row>98</xdr:row>
      <xdr:rowOff>79335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2262759-C870-426D-928B-9D9B6CF8A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6007" y="12534900"/>
          <a:ext cx="9483141" cy="62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499C555-1227-46E8-AFAB-C71568095119}"/>
            </a:ext>
          </a:extLst>
        </xdr:cNvPr>
        <xdr:cNvSpPr>
          <a:spLocks noChangeAspect="1" noChangeArrowheads="1"/>
        </xdr:cNvSpPr>
      </xdr:nvSpPr>
      <xdr:spPr bwMode="auto">
        <a:xfrm>
          <a:off x="1122045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2</xdr:row>
      <xdr:rowOff>0</xdr:rowOff>
    </xdr:from>
    <xdr:to>
      <xdr:col>26</xdr:col>
      <xdr:colOff>304800</xdr:colOff>
      <xdr:row>3</xdr:row>
      <xdr:rowOff>114300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8D646759-4355-4959-B1CE-D014A3B20480}"/>
            </a:ext>
          </a:extLst>
        </xdr:cNvPr>
        <xdr:cNvSpPr>
          <a:spLocks noChangeAspect="1" noChangeArrowheads="1"/>
        </xdr:cNvSpPr>
      </xdr:nvSpPr>
      <xdr:spPr bwMode="auto">
        <a:xfrm>
          <a:off x="19631025" y="252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</xdr:row>
      <xdr:rowOff>0</xdr:rowOff>
    </xdr:from>
    <xdr:to>
      <xdr:col>24</xdr:col>
      <xdr:colOff>304800</xdr:colOff>
      <xdr:row>3</xdr:row>
      <xdr:rowOff>114301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2862ED20-435D-4BDA-8B0A-FE3A1A8CCBC0}"/>
            </a:ext>
          </a:extLst>
        </xdr:cNvPr>
        <xdr:cNvSpPr>
          <a:spLocks noChangeAspect="1" noChangeArrowheads="1"/>
        </xdr:cNvSpPr>
      </xdr:nvSpPr>
      <xdr:spPr bwMode="auto">
        <a:xfrm>
          <a:off x="18392775" y="214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6</xdr:col>
      <xdr:colOff>304800</xdr:colOff>
      <xdr:row>16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E413907-8B66-4CFC-988D-9B3B64C2B72F}"/>
            </a:ext>
          </a:extLst>
        </xdr:cNvPr>
        <xdr:cNvSpPr>
          <a:spLocks noChangeAspect="1" noChangeArrowheads="1"/>
        </xdr:cNvSpPr>
      </xdr:nvSpPr>
      <xdr:spPr bwMode="auto">
        <a:xfrm>
          <a:off x="6524625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11FE3A70-7AB1-43E8-9102-0FD0C324FA0B}"/>
            </a:ext>
          </a:extLst>
        </xdr:cNvPr>
        <xdr:cNvSpPr>
          <a:spLocks noChangeAspect="1" noChangeArrowheads="1"/>
        </xdr:cNvSpPr>
      </xdr:nvSpPr>
      <xdr:spPr bwMode="auto">
        <a:xfrm>
          <a:off x="728662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BD2E29E-0BBE-4CD1-9EC4-A4D5BC13F0E6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BF7BF72-587B-464D-A3F7-1D94A174FE10}"/>
            </a:ext>
          </a:extLst>
        </xdr:cNvPr>
        <xdr:cNvSpPr>
          <a:spLocks noChangeAspect="1" noChangeArrowheads="1"/>
        </xdr:cNvSpPr>
      </xdr:nvSpPr>
      <xdr:spPr bwMode="auto">
        <a:xfrm>
          <a:off x="1282065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felles.dep.no/sites/d3e2c9/Dokumenter/KSP%20for%202026/Prosjektgruppe/Figurer/Figurer%20KSP%202026.xlsx" TargetMode="External"/><Relationship Id="rId1" Type="http://schemas.openxmlformats.org/officeDocument/2006/relationships/externalLinkPath" Target="https://sp.felles.dep.no/sites/d3e2c9/Dokumenter/KSP%20for%202026/Prosjektgruppe/Figurer/Figurer%20KSP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dkjente figurer"/>
      <sheetName val="LES DETTE"/>
      <sheetName val="Klimamål"/>
      <sheetName val="Boblefigur"/>
      <sheetName val="Klimastyringssystemet"/>
      <sheetName val="Årshjul"/>
      <sheetName val="Klimatilpasningsarbeidet"/>
      <sheetName val="Virkemiddelprosess"/>
      <sheetName val="Årssyklus"/>
      <sheetName val="UFF generell"/>
      <sheetName val="Kvotepris"/>
      <sheetName val="Virkemiddelapparatet"/>
      <sheetName val="Sektordiagram utslipp"/>
      <sheetName val="Tidslinje samlet"/>
      <sheetName val="Utslipp transport"/>
      <sheetName val="Veitransport tidslinje"/>
      <sheetName val="Virkemiddel veitransport"/>
      <sheetName val="Utslipp kjøretøyskategorier"/>
      <sheetName val="Skipsfart tidslinje"/>
      <sheetName val="Virkemiddel skipsfart"/>
      <sheetName val="Luftfart tidslinje"/>
      <sheetName val="Virkemiddel luftfart"/>
      <sheetName val="Annen transport tidslinje"/>
      <sheetName val="Virkemiddel annen transport"/>
      <sheetName val="Matsystemet"/>
      <sheetName val="UFF jordbruk"/>
      <sheetName val="Jordbruk indikator"/>
      <sheetName val="Jordbruk indikator 1"/>
      <sheetName val="Jordbruk indikator 2"/>
      <sheetName val="Jordbruk indikator 3"/>
      <sheetName val="Jordbruk indikator 4"/>
      <sheetName val="Jordbruk indikator 5"/>
      <sheetName val="Jordbruk indikator 6"/>
      <sheetName val="Utslipp jordbruk"/>
      <sheetName val="Virkemiddel jordbruk"/>
      <sheetName val="Utslipp industri energi"/>
      <sheetName val="Industri sektorindikator"/>
      <sheetName val="Indirekte fyring tidslinje"/>
      <sheetName val="Energiforsyning tidslinje"/>
      <sheetName val="Virkemiddel industri"/>
      <sheetName val="Utslipp olje og gass"/>
      <sheetName val="Anslag petroleumsvirksomhet"/>
      <sheetName val="Utslipp olje"/>
      <sheetName val="Utslipp naturgass"/>
      <sheetName val="Olje og gass tidslinje"/>
      <sheetName val="Utslipp skog og annen arealbruk"/>
      <sheetName val="UFF skog og arealbruk"/>
      <sheetName val="Utslipp oppvarming "/>
      <sheetName val="Oppvarming tidslinje"/>
      <sheetName val="Utslipp andre klimagasser"/>
      <sheetName val="Endring i fremskrivinger"/>
      <sheetName val="Sektorvis utslipp"/>
      <sheetName val="Regnbuefigur"/>
      <sheetName val="Årlig opptak"/>
      <sheetName val="Utslippsutvikling"/>
      <sheetName val="Figur 2030-mål"/>
      <sheetName val="Figur 2035-mål"/>
      <sheetName val="Endring KSP25-26"/>
      <sheetName val="EMPC"/>
      <sheetName val="emint"/>
      <sheetName val="Energiforbruk Norge "/>
      <sheetName val="Energiforbruk totalt"/>
      <sheetName val="Energi"/>
      <sheetName val="FOU"/>
      <sheetName val="forbruksbaserte utslipp"/>
      <sheetName val="emint int"/>
      <sheetName val="forbruksbasrte uslipp utv."/>
      <sheetName val="Int konsum"/>
      <sheetName val="Sektor persontransport"/>
      <sheetName val="Sektor godstransport"/>
      <sheetName val="Nullutslippsbiler bestand"/>
      <sheetName val="Skipsfart indikator 1"/>
      <sheetName val="Skipsfart indikator 3"/>
      <sheetName val="Skipsfart indikator 5"/>
      <sheetName val="Karbonpris"/>
      <sheetName val="Tonnkilometer"/>
      <sheetName val="Lengde daglige reiser"/>
      <sheetName val="Andel reiser"/>
      <sheetName val="Sykkelvei"/>
      <sheetName val="Antall biler"/>
      <sheetName val="Offentlige parkeringsplasser"/>
      <sheetName val="Antall elbil per hurtiglader"/>
      <sheetName val="Flyreiser"/>
      <sheetName val="indikator industri vedlegg"/>
      <sheetName val="Areal indikator 1"/>
      <sheetName val="Areal indikator 2"/>
      <sheetName val="Areal indikator 4"/>
      <sheetName val="Areal indikator 6"/>
      <sheetName val="Materialproduktivitet"/>
      <sheetName val="Materialfotavtry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4350-4F3D-4F77-AD19-96CA5FA2FDFC}">
  <sheetPr>
    <tabColor theme="2"/>
  </sheetPr>
  <dimension ref="A1:B63"/>
  <sheetViews>
    <sheetView tabSelected="1" workbookViewId="0"/>
  </sheetViews>
  <sheetFormatPr baseColWidth="10" defaultRowHeight="15" x14ac:dyDescent="0.25"/>
  <cols>
    <col min="1" max="1" width="9.85546875" customWidth="1"/>
    <col min="2" max="2" width="207.1406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21</v>
      </c>
      <c r="B3" t="s">
        <v>312</v>
      </c>
    </row>
    <row r="4" spans="1:2" x14ac:dyDescent="0.25">
      <c r="A4" t="s">
        <v>27</v>
      </c>
      <c r="B4" t="s">
        <v>313</v>
      </c>
    </row>
    <row r="5" spans="1:2" x14ac:dyDescent="0.25">
      <c r="A5" t="s">
        <v>30</v>
      </c>
      <c r="B5" t="s">
        <v>314</v>
      </c>
    </row>
    <row r="6" spans="1:2" x14ac:dyDescent="0.25">
      <c r="A6" t="s">
        <v>46</v>
      </c>
      <c r="B6" t="s">
        <v>315</v>
      </c>
    </row>
    <row r="7" spans="1:2" x14ac:dyDescent="0.25">
      <c r="A7" t="s">
        <v>257</v>
      </c>
      <c r="B7" t="s">
        <v>316</v>
      </c>
    </row>
    <row r="8" spans="1:2" x14ac:dyDescent="0.25">
      <c r="A8" t="s">
        <v>258</v>
      </c>
      <c r="B8" t="s">
        <v>317</v>
      </c>
    </row>
    <row r="9" spans="1:2" x14ac:dyDescent="0.25">
      <c r="A9" t="s">
        <v>259</v>
      </c>
      <c r="B9" t="s">
        <v>318</v>
      </c>
    </row>
    <row r="10" spans="1:2" x14ac:dyDescent="0.25">
      <c r="A10" t="s">
        <v>260</v>
      </c>
      <c r="B10" t="s">
        <v>319</v>
      </c>
    </row>
    <row r="11" spans="1:2" x14ac:dyDescent="0.25">
      <c r="A11" t="s">
        <v>261</v>
      </c>
      <c r="B11" t="s">
        <v>320</v>
      </c>
    </row>
    <row r="12" spans="1:2" x14ac:dyDescent="0.25">
      <c r="A12" t="s">
        <v>262</v>
      </c>
      <c r="B12" t="s">
        <v>321</v>
      </c>
    </row>
    <row r="13" spans="1:2" x14ac:dyDescent="0.25">
      <c r="A13" t="s">
        <v>263</v>
      </c>
      <c r="B13" t="s">
        <v>322</v>
      </c>
    </row>
    <row r="14" spans="1:2" x14ac:dyDescent="0.25">
      <c r="A14" t="s">
        <v>264</v>
      </c>
      <c r="B14" t="s">
        <v>323</v>
      </c>
    </row>
    <row r="15" spans="1:2" x14ac:dyDescent="0.25">
      <c r="A15" t="s">
        <v>265</v>
      </c>
      <c r="B15" t="s">
        <v>324</v>
      </c>
    </row>
    <row r="16" spans="1:2" x14ac:dyDescent="0.25">
      <c r="A16" t="s">
        <v>266</v>
      </c>
      <c r="B16" t="s">
        <v>325</v>
      </c>
    </row>
    <row r="17" spans="1:2" x14ac:dyDescent="0.25">
      <c r="A17" t="s">
        <v>267</v>
      </c>
      <c r="B17" t="s">
        <v>326</v>
      </c>
    </row>
    <row r="18" spans="1:2" x14ac:dyDescent="0.25">
      <c r="A18" t="s">
        <v>268</v>
      </c>
      <c r="B18" t="s">
        <v>327</v>
      </c>
    </row>
    <row r="19" spans="1:2" x14ac:dyDescent="0.25">
      <c r="A19" t="s">
        <v>269</v>
      </c>
      <c r="B19" t="s">
        <v>328</v>
      </c>
    </row>
    <row r="20" spans="1:2" x14ac:dyDescent="0.25">
      <c r="A20" t="s">
        <v>270</v>
      </c>
      <c r="B20" t="s">
        <v>329</v>
      </c>
    </row>
    <row r="21" spans="1:2" x14ac:dyDescent="0.25">
      <c r="A21" t="s">
        <v>271</v>
      </c>
      <c r="B21" t="s">
        <v>330</v>
      </c>
    </row>
    <row r="22" spans="1:2" x14ac:dyDescent="0.25">
      <c r="A22" t="s">
        <v>272</v>
      </c>
      <c r="B22" t="s">
        <v>331</v>
      </c>
    </row>
    <row r="23" spans="1:2" x14ac:dyDescent="0.25">
      <c r="A23" t="s">
        <v>273</v>
      </c>
      <c r="B23" t="s">
        <v>332</v>
      </c>
    </row>
    <row r="24" spans="1:2" x14ac:dyDescent="0.25">
      <c r="A24" t="s">
        <v>274</v>
      </c>
      <c r="B24" t="s">
        <v>333</v>
      </c>
    </row>
    <row r="25" spans="1:2" x14ac:dyDescent="0.25">
      <c r="A25" t="s">
        <v>275</v>
      </c>
      <c r="B25" t="s">
        <v>3</v>
      </c>
    </row>
    <row r="26" spans="1:2" x14ac:dyDescent="0.25">
      <c r="A26" t="s">
        <v>276</v>
      </c>
      <c r="B26" t="s">
        <v>334</v>
      </c>
    </row>
    <row r="27" spans="1:2" x14ac:dyDescent="0.25">
      <c r="A27" t="s">
        <v>277</v>
      </c>
      <c r="B27" t="s">
        <v>335</v>
      </c>
    </row>
    <row r="28" spans="1:2" x14ac:dyDescent="0.25">
      <c r="A28" t="s">
        <v>278</v>
      </c>
      <c r="B28" t="s">
        <v>336</v>
      </c>
    </row>
    <row r="29" spans="1:2" x14ac:dyDescent="0.25">
      <c r="A29" t="s">
        <v>414</v>
      </c>
      <c r="B29" t="s">
        <v>415</v>
      </c>
    </row>
    <row r="30" spans="1:2" x14ac:dyDescent="0.25">
      <c r="A30" t="s">
        <v>279</v>
      </c>
      <c r="B30" t="s">
        <v>337</v>
      </c>
    </row>
    <row r="31" spans="1:2" x14ac:dyDescent="0.25">
      <c r="A31" t="s">
        <v>280</v>
      </c>
      <c r="B31" t="s">
        <v>338</v>
      </c>
    </row>
    <row r="32" spans="1:2" x14ac:dyDescent="0.25">
      <c r="A32" t="s">
        <v>281</v>
      </c>
      <c r="B32" t="s">
        <v>399</v>
      </c>
    </row>
    <row r="33" spans="1:2" x14ac:dyDescent="0.25">
      <c r="A33" t="s">
        <v>282</v>
      </c>
      <c r="B33" t="s">
        <v>339</v>
      </c>
    </row>
    <row r="34" spans="1:2" x14ac:dyDescent="0.25">
      <c r="A34" t="s">
        <v>283</v>
      </c>
      <c r="B34" t="s">
        <v>409</v>
      </c>
    </row>
    <row r="35" spans="1:2" x14ac:dyDescent="0.25">
      <c r="A35" t="s">
        <v>284</v>
      </c>
      <c r="B35" t="s">
        <v>340</v>
      </c>
    </row>
    <row r="36" spans="1:2" x14ac:dyDescent="0.25">
      <c r="A36" t="s">
        <v>285</v>
      </c>
      <c r="B36" t="s">
        <v>341</v>
      </c>
    </row>
    <row r="37" spans="1:2" x14ac:dyDescent="0.25">
      <c r="A37" t="s">
        <v>286</v>
      </c>
      <c r="B37" t="s">
        <v>342</v>
      </c>
    </row>
    <row r="38" spans="1:2" x14ac:dyDescent="0.25">
      <c r="A38" t="s">
        <v>287</v>
      </c>
      <c r="B38" t="s">
        <v>343</v>
      </c>
    </row>
    <row r="39" spans="1:2" x14ac:dyDescent="0.25">
      <c r="A39" t="s">
        <v>288</v>
      </c>
      <c r="B39" t="s">
        <v>344</v>
      </c>
    </row>
    <row r="40" spans="1:2" x14ac:dyDescent="0.25">
      <c r="A40" t="s">
        <v>289</v>
      </c>
      <c r="B40" t="s">
        <v>345</v>
      </c>
    </row>
    <row r="41" spans="1:2" x14ac:dyDescent="0.25">
      <c r="A41" t="s">
        <v>290</v>
      </c>
      <c r="B41" t="s">
        <v>346</v>
      </c>
    </row>
    <row r="42" spans="1:2" x14ac:dyDescent="0.25">
      <c r="A42" t="s">
        <v>347</v>
      </c>
      <c r="B42" t="s">
        <v>348</v>
      </c>
    </row>
    <row r="43" spans="1:2" x14ac:dyDescent="0.25">
      <c r="A43" t="s">
        <v>291</v>
      </c>
      <c r="B43" t="s">
        <v>363</v>
      </c>
    </row>
    <row r="44" spans="1:2" x14ac:dyDescent="0.25">
      <c r="A44" t="s">
        <v>292</v>
      </c>
      <c r="B44" t="s">
        <v>364</v>
      </c>
    </row>
    <row r="45" spans="1:2" x14ac:dyDescent="0.25">
      <c r="A45" t="s">
        <v>293</v>
      </c>
      <c r="B45" t="s">
        <v>365</v>
      </c>
    </row>
    <row r="46" spans="1:2" x14ac:dyDescent="0.25">
      <c r="A46" t="s">
        <v>294</v>
      </c>
      <c r="B46" t="s">
        <v>366</v>
      </c>
    </row>
    <row r="47" spans="1:2" x14ac:dyDescent="0.25">
      <c r="A47" t="s">
        <v>295</v>
      </c>
      <c r="B47" t="s">
        <v>367</v>
      </c>
    </row>
    <row r="48" spans="1:2" x14ac:dyDescent="0.25">
      <c r="A48" t="s">
        <v>296</v>
      </c>
      <c r="B48" t="s">
        <v>368</v>
      </c>
    </row>
    <row r="49" spans="1:2" x14ac:dyDescent="0.25">
      <c r="A49" t="s">
        <v>297</v>
      </c>
      <c r="B49" t="s">
        <v>369</v>
      </c>
    </row>
    <row r="50" spans="1:2" x14ac:dyDescent="0.25">
      <c r="A50" t="s">
        <v>298</v>
      </c>
      <c r="B50" t="s">
        <v>370</v>
      </c>
    </row>
    <row r="51" spans="1:2" x14ac:dyDescent="0.25">
      <c r="A51" t="s">
        <v>299</v>
      </c>
      <c r="B51" t="s">
        <v>371</v>
      </c>
    </row>
    <row r="52" spans="1:2" x14ac:dyDescent="0.25">
      <c r="A52" t="s">
        <v>300</v>
      </c>
      <c r="B52" t="s">
        <v>372</v>
      </c>
    </row>
    <row r="53" spans="1:2" x14ac:dyDescent="0.25">
      <c r="A53" t="s">
        <v>301</v>
      </c>
      <c r="B53" t="s">
        <v>373</v>
      </c>
    </row>
    <row r="54" spans="1:2" x14ac:dyDescent="0.25">
      <c r="A54" t="s">
        <v>302</v>
      </c>
      <c r="B54" t="s">
        <v>374</v>
      </c>
    </row>
    <row r="55" spans="1:2" x14ac:dyDescent="0.25">
      <c r="A55" t="s">
        <v>303</v>
      </c>
      <c r="B55" t="s">
        <v>375</v>
      </c>
    </row>
    <row r="56" spans="1:2" x14ac:dyDescent="0.25">
      <c r="A56" t="s">
        <v>304</v>
      </c>
      <c r="B56" t="s">
        <v>406</v>
      </c>
    </row>
    <row r="57" spans="1:2" x14ac:dyDescent="0.25">
      <c r="A57" t="s">
        <v>305</v>
      </c>
      <c r="B57" t="s">
        <v>376</v>
      </c>
    </row>
    <row r="58" spans="1:2" x14ac:dyDescent="0.25">
      <c r="A58" t="s">
        <v>306</v>
      </c>
      <c r="B58" t="s">
        <v>407</v>
      </c>
    </row>
    <row r="59" spans="1:2" x14ac:dyDescent="0.25">
      <c r="A59" t="s">
        <v>307</v>
      </c>
      <c r="B59" t="s">
        <v>377</v>
      </c>
    </row>
    <row r="60" spans="1:2" x14ac:dyDescent="0.25">
      <c r="A60" t="s">
        <v>308</v>
      </c>
      <c r="B60" t="s">
        <v>329</v>
      </c>
    </row>
    <row r="61" spans="1:2" x14ac:dyDescent="0.25">
      <c r="A61" t="s">
        <v>309</v>
      </c>
      <c r="B61" t="s">
        <v>378</v>
      </c>
    </row>
    <row r="62" spans="1:2" x14ac:dyDescent="0.25">
      <c r="A62" t="s">
        <v>310</v>
      </c>
      <c r="B62" t="s">
        <v>408</v>
      </c>
    </row>
    <row r="63" spans="1:2" x14ac:dyDescent="0.25">
      <c r="A63" t="s">
        <v>311</v>
      </c>
      <c r="B63" t="s">
        <v>379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9E9-CAFB-44E5-8F35-CF13A8848D49}">
  <dimension ref="A1:Q35"/>
  <sheetViews>
    <sheetView workbookViewId="0">
      <selection activeCell="B1" sqref="B1"/>
    </sheetView>
  </sheetViews>
  <sheetFormatPr baseColWidth="10" defaultColWidth="11.42578125" defaultRowHeight="15" x14ac:dyDescent="0.25"/>
  <cols>
    <col min="2" max="2" width="11.28515625" customWidth="1"/>
  </cols>
  <sheetData>
    <row r="1" spans="1:17" x14ac:dyDescent="0.25">
      <c r="A1" s="3" t="s">
        <v>260</v>
      </c>
      <c r="B1" t="s">
        <v>319</v>
      </c>
    </row>
    <row r="3" spans="1:17" x14ac:dyDescent="0.25">
      <c r="A3" s="1"/>
      <c r="B3" s="12">
        <v>2009</v>
      </c>
      <c r="C3" s="12">
        <v>2010</v>
      </c>
      <c r="D3" s="12">
        <v>2011</v>
      </c>
      <c r="E3" s="12">
        <v>2012</v>
      </c>
      <c r="F3" s="12">
        <v>2013</v>
      </c>
      <c r="G3" s="12">
        <v>2014</v>
      </c>
      <c r="H3" s="12">
        <v>2015</v>
      </c>
      <c r="I3" s="12">
        <v>2016</v>
      </c>
      <c r="J3" s="12">
        <v>2017</v>
      </c>
      <c r="K3" s="12">
        <v>2018</v>
      </c>
      <c r="L3" s="12">
        <v>2019</v>
      </c>
      <c r="M3" s="12">
        <v>2020</v>
      </c>
      <c r="N3" s="12">
        <v>2021</v>
      </c>
      <c r="O3" s="12">
        <v>2022</v>
      </c>
      <c r="P3" s="12">
        <v>2023</v>
      </c>
      <c r="Q3" s="12">
        <v>2024</v>
      </c>
    </row>
    <row r="4" spans="1:17" x14ac:dyDescent="0.25">
      <c r="A4" s="12" t="s">
        <v>60</v>
      </c>
      <c r="B4" s="97">
        <v>27004650</v>
      </c>
      <c r="C4" s="97">
        <v>27443972</v>
      </c>
      <c r="D4" s="97">
        <v>30005470</v>
      </c>
      <c r="E4" s="97">
        <v>31398690</v>
      </c>
      <c r="F4" s="97">
        <v>31659693</v>
      </c>
      <c r="G4" s="97">
        <v>31939295</v>
      </c>
      <c r="H4" s="97">
        <v>31397485</v>
      </c>
      <c r="I4" s="97">
        <v>31673610</v>
      </c>
      <c r="J4" s="97">
        <v>32531263</v>
      </c>
      <c r="K4" s="97">
        <v>33016877</v>
      </c>
      <c r="L4" s="97">
        <v>32829143</v>
      </c>
      <c r="M4" s="97">
        <v>16299973</v>
      </c>
      <c r="N4" s="97">
        <v>19204714</v>
      </c>
      <c r="O4" s="97">
        <v>29712656</v>
      </c>
      <c r="P4" s="97">
        <v>31099277</v>
      </c>
      <c r="Q4" s="97">
        <v>30823309</v>
      </c>
    </row>
    <row r="5" spans="1:17" x14ac:dyDescent="0.25">
      <c r="A5" s="12" t="s">
        <v>61</v>
      </c>
      <c r="B5" s="97">
        <v>14987416</v>
      </c>
      <c r="C5" s="97">
        <v>16602968</v>
      </c>
      <c r="D5" s="97">
        <v>18327128</v>
      </c>
      <c r="E5" s="97">
        <v>19851906</v>
      </c>
      <c r="F5" s="97">
        <v>21762494</v>
      </c>
      <c r="G5" s="97">
        <v>22442177</v>
      </c>
      <c r="H5" s="97">
        <v>22484091</v>
      </c>
      <c r="I5" s="97">
        <v>22570633</v>
      </c>
      <c r="J5" s="97">
        <v>23169667</v>
      </c>
      <c r="K5" s="97">
        <v>24108159</v>
      </c>
      <c r="L5" s="97">
        <v>24505770</v>
      </c>
      <c r="M5" s="97">
        <v>5497873</v>
      </c>
      <c r="N5" s="97">
        <v>5134731</v>
      </c>
      <c r="O5" s="97">
        <v>18408871</v>
      </c>
      <c r="P5" s="97">
        <v>21582571</v>
      </c>
      <c r="Q5" s="97">
        <v>23269933</v>
      </c>
    </row>
    <row r="10" spans="1:17" s="1" customFormat="1" x14ac:dyDescent="0.25"/>
    <row r="15" spans="1:17" ht="15" customHeight="1" x14ac:dyDescent="0.25">
      <c r="B15" s="22"/>
    </row>
    <row r="20" spans="4:4" x14ac:dyDescent="0.25">
      <c r="D20" s="23"/>
    </row>
    <row r="21" spans="4:4" x14ac:dyDescent="0.25">
      <c r="D21" s="23"/>
    </row>
    <row r="22" spans="4:4" x14ac:dyDescent="0.25">
      <c r="D22" s="23"/>
    </row>
    <row r="23" spans="4:4" x14ac:dyDescent="0.25">
      <c r="D23" s="23"/>
    </row>
    <row r="24" spans="4:4" x14ac:dyDescent="0.25">
      <c r="D24" s="23"/>
    </row>
    <row r="25" spans="4:4" x14ac:dyDescent="0.25">
      <c r="D25" s="23"/>
    </row>
    <row r="26" spans="4:4" x14ac:dyDescent="0.25">
      <c r="D26" s="23"/>
    </row>
    <row r="27" spans="4:4" x14ac:dyDescent="0.25">
      <c r="D27" s="23"/>
    </row>
    <row r="28" spans="4:4" x14ac:dyDescent="0.25">
      <c r="D28" s="23"/>
    </row>
    <row r="29" spans="4:4" x14ac:dyDescent="0.25">
      <c r="D29" s="23"/>
    </row>
    <row r="30" spans="4:4" x14ac:dyDescent="0.25">
      <c r="D30" s="23"/>
    </row>
    <row r="31" spans="4:4" x14ac:dyDescent="0.25">
      <c r="D31" s="23"/>
    </row>
    <row r="32" spans="4:4" x14ac:dyDescent="0.25">
      <c r="D32" s="23"/>
    </row>
    <row r="33" spans="4:4" x14ac:dyDescent="0.25">
      <c r="D33" s="23"/>
    </row>
    <row r="34" spans="4:4" x14ac:dyDescent="0.25">
      <c r="D34" s="23"/>
    </row>
    <row r="35" spans="4:4" x14ac:dyDescent="0.25">
      <c r="D35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D660-E204-489E-9EB2-B967F9885EA9}">
  <dimension ref="A1:AZ8"/>
  <sheetViews>
    <sheetView zoomScaleNormal="100" workbookViewId="0">
      <selection activeCell="B1" sqref="B1"/>
    </sheetView>
  </sheetViews>
  <sheetFormatPr baseColWidth="10" defaultRowHeight="15" x14ac:dyDescent="0.25"/>
  <cols>
    <col min="1" max="1" width="59.7109375" customWidth="1"/>
  </cols>
  <sheetData>
    <row r="1" spans="1:52" x14ac:dyDescent="0.25">
      <c r="A1" s="3" t="s">
        <v>261</v>
      </c>
      <c r="B1" t="s">
        <v>320</v>
      </c>
    </row>
    <row r="3" spans="1:52" x14ac:dyDescent="0.25">
      <c r="A3" s="24" t="s">
        <v>62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63</v>
      </c>
      <c r="B4" s="98">
        <v>0</v>
      </c>
      <c r="C4" s="98">
        <v>0</v>
      </c>
      <c r="D4" s="98">
        <v>0</v>
      </c>
      <c r="E4" s="98">
        <v>0</v>
      </c>
      <c r="F4" s="98">
        <v>0.1</v>
      </c>
      <c r="G4" s="98">
        <v>0.1</v>
      </c>
      <c r="H4" s="98">
        <v>0.1</v>
      </c>
      <c r="I4" s="98">
        <v>0.1</v>
      </c>
      <c r="J4" s="98">
        <v>0.1</v>
      </c>
      <c r="K4" s="98">
        <v>0.1</v>
      </c>
      <c r="L4" s="98">
        <v>0.1</v>
      </c>
      <c r="M4" s="98">
        <v>0.1</v>
      </c>
      <c r="N4" s="98">
        <v>0.1</v>
      </c>
      <c r="O4" s="98">
        <v>0.2</v>
      </c>
      <c r="P4" s="98">
        <v>0.1</v>
      </c>
      <c r="Q4" s="98">
        <v>0.1</v>
      </c>
      <c r="R4" s="98">
        <v>0.1</v>
      </c>
      <c r="S4" s="98">
        <v>0.3</v>
      </c>
      <c r="T4" s="98">
        <v>0.2</v>
      </c>
      <c r="U4" s="98">
        <v>1.2</v>
      </c>
      <c r="V4" s="98">
        <v>1.6</v>
      </c>
      <c r="W4" s="98">
        <v>1.4</v>
      </c>
      <c r="X4" s="98">
        <v>0.8</v>
      </c>
      <c r="Y4" s="98">
        <v>0.8</v>
      </c>
      <c r="Z4" s="98">
        <v>0.8</v>
      </c>
      <c r="AA4" s="98">
        <v>0.7</v>
      </c>
      <c r="AB4" s="98">
        <v>0.7</v>
      </c>
      <c r="AC4" s="98">
        <v>0.8</v>
      </c>
      <c r="AD4" s="98">
        <v>0.8</v>
      </c>
      <c r="AE4" s="98">
        <v>0.7</v>
      </c>
      <c r="AF4" s="98">
        <v>0.6</v>
      </c>
      <c r="AG4" s="98">
        <v>0.7</v>
      </c>
      <c r="AH4" s="98">
        <v>0.4</v>
      </c>
      <c r="AI4" s="98">
        <v>0.2</v>
      </c>
      <c r="AJ4" s="98">
        <v>0.2</v>
      </c>
      <c r="AK4" s="98">
        <v>0.2</v>
      </c>
      <c r="AL4" s="98">
        <v>0.2</v>
      </c>
      <c r="AM4" s="98">
        <v>0.2</v>
      </c>
      <c r="AN4" s="98">
        <v>0.2</v>
      </c>
      <c r="AO4" s="98">
        <v>0.1</v>
      </c>
      <c r="AP4" s="98">
        <v>0.1</v>
      </c>
      <c r="AQ4" s="98">
        <v>0.1</v>
      </c>
      <c r="AR4" s="98">
        <v>0.1</v>
      </c>
      <c r="AS4" s="98">
        <v>0.2</v>
      </c>
      <c r="AT4" s="98">
        <v>0.2</v>
      </c>
      <c r="AU4" s="98">
        <v>0.2</v>
      </c>
      <c r="AV4" s="98">
        <v>0.2</v>
      </c>
      <c r="AW4" s="98">
        <v>0.2</v>
      </c>
      <c r="AX4" s="98">
        <v>0.2</v>
      </c>
      <c r="AY4" s="98">
        <v>0.2</v>
      </c>
      <c r="AZ4" s="98">
        <v>0.2</v>
      </c>
    </row>
    <row r="5" spans="1:52" x14ac:dyDescent="0.25">
      <c r="A5" t="s">
        <v>64</v>
      </c>
      <c r="B5" s="98">
        <v>0.3</v>
      </c>
      <c r="C5" s="98">
        <v>0.4</v>
      </c>
      <c r="D5" s="98">
        <v>0.4</v>
      </c>
      <c r="E5" s="98">
        <v>0.4</v>
      </c>
      <c r="F5" s="98">
        <v>0.4</v>
      </c>
      <c r="G5" s="98">
        <v>0.4</v>
      </c>
      <c r="H5" s="98">
        <v>0.5</v>
      </c>
      <c r="I5" s="98">
        <v>0.4</v>
      </c>
      <c r="J5" s="98">
        <v>0.4</v>
      </c>
      <c r="K5" s="98">
        <v>0.4</v>
      </c>
      <c r="L5" s="98">
        <v>0.4</v>
      </c>
      <c r="M5" s="98">
        <v>0.5</v>
      </c>
      <c r="N5" s="98">
        <v>0.5</v>
      </c>
      <c r="O5" s="98">
        <v>0.5</v>
      </c>
      <c r="P5" s="98">
        <v>0.5</v>
      </c>
      <c r="Q5" s="98">
        <v>0.5</v>
      </c>
      <c r="R5" s="98">
        <v>0.5</v>
      </c>
      <c r="S5" s="98">
        <v>0.7</v>
      </c>
      <c r="T5" s="98">
        <v>0.6</v>
      </c>
      <c r="U5" s="98">
        <v>0.8</v>
      </c>
      <c r="V5" s="98">
        <v>0.8</v>
      </c>
      <c r="W5" s="98">
        <v>0.8</v>
      </c>
      <c r="X5" s="98">
        <v>0.9</v>
      </c>
      <c r="Y5" s="98">
        <v>1</v>
      </c>
      <c r="Z5" s="98">
        <v>1</v>
      </c>
      <c r="AA5" s="98">
        <v>1</v>
      </c>
      <c r="AB5" s="98">
        <v>1</v>
      </c>
      <c r="AC5" s="98">
        <v>1.1000000000000001</v>
      </c>
      <c r="AD5" s="98">
        <v>1.1000000000000001</v>
      </c>
      <c r="AE5" s="98">
        <v>1.1000000000000001</v>
      </c>
      <c r="AF5" s="98">
        <v>1.1000000000000001</v>
      </c>
      <c r="AG5" s="98">
        <v>1.1000000000000001</v>
      </c>
      <c r="AH5" s="98">
        <v>1.1000000000000001</v>
      </c>
      <c r="AI5" s="98">
        <v>1.1000000000000001</v>
      </c>
      <c r="AJ5" s="98">
        <v>1</v>
      </c>
      <c r="AK5" s="98">
        <v>1</v>
      </c>
      <c r="AL5" s="98">
        <v>1</v>
      </c>
      <c r="AM5" s="98">
        <v>1</v>
      </c>
      <c r="AN5" s="98">
        <v>1</v>
      </c>
      <c r="AO5" s="98">
        <v>0.8</v>
      </c>
      <c r="AP5" s="98">
        <v>0.8</v>
      </c>
      <c r="AQ5" s="98">
        <v>0.8</v>
      </c>
      <c r="AR5" s="98">
        <v>0.8</v>
      </c>
      <c r="AS5" s="98">
        <v>0.8</v>
      </c>
      <c r="AT5" s="98">
        <v>0.8</v>
      </c>
      <c r="AU5" s="98">
        <v>0.8</v>
      </c>
      <c r="AV5" s="98">
        <v>0.8</v>
      </c>
      <c r="AW5" s="98">
        <v>0.8</v>
      </c>
      <c r="AX5" s="98">
        <v>0.8</v>
      </c>
      <c r="AY5" s="98">
        <v>0.8</v>
      </c>
      <c r="AZ5" s="98">
        <v>0.8</v>
      </c>
    </row>
    <row r="6" spans="1:52" x14ac:dyDescent="0.25">
      <c r="A6" t="s">
        <v>65</v>
      </c>
      <c r="B6" s="98">
        <v>14.6</v>
      </c>
      <c r="C6" s="98">
        <v>13.7</v>
      </c>
      <c r="D6" s="98">
        <v>12.8</v>
      </c>
      <c r="E6" s="98">
        <v>13.7</v>
      </c>
      <c r="F6" s="98">
        <v>14.3</v>
      </c>
      <c r="G6" s="98">
        <v>14</v>
      </c>
      <c r="H6" s="98">
        <v>14.5</v>
      </c>
      <c r="I6" s="98">
        <v>14.3</v>
      </c>
      <c r="J6" s="98">
        <v>14.4</v>
      </c>
      <c r="K6" s="98">
        <v>14.2</v>
      </c>
      <c r="L6" s="98">
        <v>14.1</v>
      </c>
      <c r="M6" s="98">
        <v>13.8</v>
      </c>
      <c r="N6" s="98">
        <v>13.4</v>
      </c>
      <c r="O6" s="98">
        <v>13.2</v>
      </c>
      <c r="P6" s="98">
        <v>13.6</v>
      </c>
      <c r="Q6" s="98">
        <v>13.4</v>
      </c>
      <c r="R6" s="98">
        <v>13.2</v>
      </c>
      <c r="S6" s="98">
        <v>12.9</v>
      </c>
      <c r="T6" s="98">
        <v>12.6</v>
      </c>
      <c r="U6" s="98">
        <v>10.3</v>
      </c>
      <c r="V6" s="98">
        <v>10.9</v>
      </c>
      <c r="W6" s="98">
        <v>10.9</v>
      </c>
      <c r="X6" s="98">
        <v>10.7</v>
      </c>
      <c r="Y6" s="98">
        <v>10.8</v>
      </c>
      <c r="Z6" s="98">
        <v>10.6</v>
      </c>
      <c r="AA6" s="98">
        <v>10.9</v>
      </c>
      <c r="AB6" s="98">
        <v>10.6</v>
      </c>
      <c r="AC6" s="98">
        <v>10.9</v>
      </c>
      <c r="AD6" s="98">
        <v>11</v>
      </c>
      <c r="AE6" s="98">
        <v>10.6</v>
      </c>
      <c r="AF6" s="98">
        <v>10.5</v>
      </c>
      <c r="AG6" s="98">
        <v>10.7</v>
      </c>
      <c r="AH6" s="98">
        <v>10.6</v>
      </c>
      <c r="AI6" s="98">
        <v>10.1</v>
      </c>
      <c r="AJ6" s="98">
        <v>9.8000000000000007</v>
      </c>
      <c r="AK6" s="98">
        <v>9.8000000000000007</v>
      </c>
      <c r="AL6" s="98">
        <v>9.6999999999999993</v>
      </c>
      <c r="AM6" s="98">
        <v>9.6999999999999993</v>
      </c>
      <c r="AN6" s="98">
        <v>9.6</v>
      </c>
      <c r="AO6" s="98">
        <v>9.4</v>
      </c>
      <c r="AP6" s="98">
        <v>9.1999999999999993</v>
      </c>
      <c r="AQ6" s="98">
        <v>9.1</v>
      </c>
      <c r="AR6" s="98">
        <v>9</v>
      </c>
      <c r="AS6" s="98">
        <v>8.9</v>
      </c>
      <c r="AT6" s="98">
        <v>8.8000000000000007</v>
      </c>
      <c r="AU6" s="98">
        <v>8.8000000000000007</v>
      </c>
      <c r="AV6" s="98">
        <v>8.6999999999999993</v>
      </c>
      <c r="AW6" s="98">
        <v>8.6</v>
      </c>
      <c r="AX6" s="98">
        <v>8.5</v>
      </c>
      <c r="AY6" s="98">
        <v>8.4</v>
      </c>
      <c r="AZ6" s="98">
        <v>8.3000000000000007</v>
      </c>
    </row>
    <row r="7" spans="1:52" x14ac:dyDescent="0.25">
      <c r="A7" t="s">
        <v>66</v>
      </c>
      <c r="B7" s="98">
        <v>4.5</v>
      </c>
      <c r="C7" s="98">
        <v>3.9</v>
      </c>
      <c r="D7" s="98">
        <v>2.6</v>
      </c>
      <c r="E7" s="98">
        <v>2.6</v>
      </c>
      <c r="F7" s="98">
        <v>3</v>
      </c>
      <c r="G7" s="98">
        <v>2.5</v>
      </c>
      <c r="H7" s="98">
        <v>2.6</v>
      </c>
      <c r="I7" s="98">
        <v>2.5</v>
      </c>
      <c r="J7" s="98">
        <v>2.8</v>
      </c>
      <c r="K7" s="98">
        <v>2.8</v>
      </c>
      <c r="L7" s="98">
        <v>2.7</v>
      </c>
      <c r="M7" s="98">
        <v>2.5</v>
      </c>
      <c r="N7" s="98">
        <v>1.8</v>
      </c>
      <c r="O7" s="98">
        <v>1.9</v>
      </c>
      <c r="P7" s="98">
        <v>1.7</v>
      </c>
      <c r="Q7" s="98">
        <v>1.5</v>
      </c>
      <c r="R7" s="98">
        <v>1.3</v>
      </c>
      <c r="S7" s="98">
        <v>1.2</v>
      </c>
      <c r="T7" s="98">
        <v>1.1000000000000001</v>
      </c>
      <c r="U7" s="98">
        <v>0.9</v>
      </c>
      <c r="V7" s="98">
        <v>1.1000000000000001</v>
      </c>
      <c r="W7" s="98">
        <v>1.1000000000000001</v>
      </c>
      <c r="X7" s="98">
        <v>1</v>
      </c>
      <c r="Y7" s="98">
        <v>0.9</v>
      </c>
      <c r="Z7" s="98">
        <v>0.8</v>
      </c>
      <c r="AA7" s="98">
        <v>0.9</v>
      </c>
      <c r="AB7" s="98">
        <v>0.8</v>
      </c>
      <c r="AC7" s="98">
        <v>0.9</v>
      </c>
      <c r="AD7" s="98">
        <v>0.8</v>
      </c>
      <c r="AE7" s="98">
        <v>0.7</v>
      </c>
      <c r="AF7" s="98">
        <v>0.7</v>
      </c>
      <c r="AG7" s="98">
        <v>0.9</v>
      </c>
      <c r="AH7" s="98">
        <v>0.9</v>
      </c>
      <c r="AI7" s="98">
        <v>0.7</v>
      </c>
      <c r="AJ7" s="98">
        <v>0.8</v>
      </c>
      <c r="AK7" s="98">
        <v>0.9</v>
      </c>
      <c r="AL7" s="98">
        <v>0.8</v>
      </c>
      <c r="AM7" s="98">
        <v>0.8</v>
      </c>
      <c r="AN7" s="98">
        <v>0.8</v>
      </c>
      <c r="AO7" s="98">
        <v>0.8</v>
      </c>
      <c r="AP7" s="98">
        <v>0.7</v>
      </c>
      <c r="AQ7" s="98">
        <v>0.7</v>
      </c>
      <c r="AR7" s="98">
        <v>0.7</v>
      </c>
      <c r="AS7" s="98">
        <v>0.7</v>
      </c>
      <c r="AT7" s="98">
        <v>0.7</v>
      </c>
      <c r="AU7" s="98">
        <v>0.7</v>
      </c>
      <c r="AV7" s="98">
        <v>0.7</v>
      </c>
      <c r="AW7" s="98">
        <v>0.7</v>
      </c>
      <c r="AX7" s="98">
        <v>0.7</v>
      </c>
      <c r="AY7" s="98">
        <v>0.6</v>
      </c>
      <c r="AZ7" s="98">
        <v>0.6</v>
      </c>
    </row>
    <row r="8" spans="1:52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E0C4-18C8-4DB6-83E8-41E3379ECB5F}">
  <dimension ref="A1:AI37"/>
  <sheetViews>
    <sheetView workbookViewId="0">
      <selection activeCell="B1" sqref="B1"/>
    </sheetView>
  </sheetViews>
  <sheetFormatPr baseColWidth="10" defaultRowHeight="15" x14ac:dyDescent="0.25"/>
  <cols>
    <col min="1" max="1" width="22.140625" customWidth="1"/>
    <col min="11" max="11" width="9.7109375" customWidth="1"/>
  </cols>
  <sheetData>
    <row r="1" spans="1:35" x14ac:dyDescent="0.25">
      <c r="A1" s="3" t="s">
        <v>262</v>
      </c>
      <c r="B1" t="s">
        <v>321</v>
      </c>
    </row>
    <row r="3" spans="1:35" x14ac:dyDescent="0.25">
      <c r="A3" s="101" t="s">
        <v>67</v>
      </c>
      <c r="B3" s="26">
        <v>1990</v>
      </c>
      <c r="C3" s="26">
        <v>1991</v>
      </c>
      <c r="D3" s="26">
        <v>1992</v>
      </c>
      <c r="E3" s="26">
        <v>1993</v>
      </c>
      <c r="F3" s="26">
        <v>1994</v>
      </c>
      <c r="G3" s="26">
        <v>1995</v>
      </c>
      <c r="H3" s="26">
        <v>1996</v>
      </c>
      <c r="I3" s="26">
        <v>1997</v>
      </c>
      <c r="J3" s="26">
        <v>1998</v>
      </c>
      <c r="K3" s="26">
        <v>1999</v>
      </c>
      <c r="L3" s="26">
        <v>2000</v>
      </c>
      <c r="M3" s="26">
        <v>2001</v>
      </c>
      <c r="N3" s="26">
        <v>2002</v>
      </c>
      <c r="O3" s="26">
        <v>2003</v>
      </c>
      <c r="P3" s="26">
        <v>2004</v>
      </c>
      <c r="Q3" s="26">
        <v>2005</v>
      </c>
      <c r="R3" s="26">
        <v>2006</v>
      </c>
      <c r="S3" s="26">
        <v>2007</v>
      </c>
      <c r="T3" s="26">
        <v>2008</v>
      </c>
      <c r="U3" s="26">
        <v>2009</v>
      </c>
      <c r="V3" s="26">
        <v>2010</v>
      </c>
      <c r="W3" s="26">
        <v>2011</v>
      </c>
      <c r="X3" s="26">
        <v>2012</v>
      </c>
      <c r="Y3" s="26">
        <v>2013</v>
      </c>
      <c r="Z3" s="26">
        <v>2014</v>
      </c>
      <c r="AA3" s="26">
        <v>2015</v>
      </c>
      <c r="AB3" s="26">
        <v>2016</v>
      </c>
      <c r="AC3" s="26">
        <v>2017</v>
      </c>
      <c r="AD3" s="26">
        <v>2018</v>
      </c>
      <c r="AE3" s="26">
        <v>2019</v>
      </c>
      <c r="AF3" s="26">
        <v>2020</v>
      </c>
      <c r="AG3" s="26">
        <v>2021</v>
      </c>
      <c r="AH3" s="26">
        <v>2022</v>
      </c>
      <c r="AI3">
        <v>2023</v>
      </c>
    </row>
    <row r="4" spans="1:35" x14ac:dyDescent="0.25">
      <c r="A4" s="100" t="s">
        <v>68</v>
      </c>
      <c r="B4" s="99">
        <v>10.199999999999999</v>
      </c>
      <c r="C4" s="99">
        <v>9.3000000000000007</v>
      </c>
      <c r="D4" s="99">
        <v>7.2</v>
      </c>
      <c r="E4" s="99">
        <v>7.4</v>
      </c>
      <c r="F4" s="99">
        <v>7.6</v>
      </c>
      <c r="G4" s="99">
        <v>7.4</v>
      </c>
      <c r="H4" s="99">
        <v>7.2</v>
      </c>
      <c r="I4" s="99">
        <v>7.1</v>
      </c>
      <c r="J4" s="99">
        <v>7.5</v>
      </c>
      <c r="K4" s="99">
        <v>7.6</v>
      </c>
      <c r="L4" s="99">
        <v>7.6</v>
      </c>
      <c r="M4" s="99">
        <v>7.1</v>
      </c>
      <c r="N4" s="99">
        <v>6.2</v>
      </c>
      <c r="O4" s="99">
        <v>5.7</v>
      </c>
      <c r="P4" s="99">
        <v>6.3</v>
      </c>
      <c r="Q4" s="99">
        <v>6</v>
      </c>
      <c r="R4" s="99">
        <v>5.3</v>
      </c>
      <c r="S4" s="99">
        <v>5.6</v>
      </c>
      <c r="T4" s="99">
        <v>5.8</v>
      </c>
      <c r="U4" s="99">
        <v>4</v>
      </c>
      <c r="V4" s="99">
        <v>4.5999999999999996</v>
      </c>
      <c r="W4" s="99">
        <v>4.7</v>
      </c>
      <c r="X4" s="99">
        <v>4.5999999999999996</v>
      </c>
      <c r="Y4" s="99">
        <v>4.7</v>
      </c>
      <c r="Z4" s="99">
        <v>4.9000000000000004</v>
      </c>
      <c r="AA4" s="99">
        <v>4.9000000000000004</v>
      </c>
      <c r="AB4" s="99">
        <v>5</v>
      </c>
      <c r="AC4" s="99">
        <v>5.0999999999999996</v>
      </c>
      <c r="AD4" s="99">
        <v>5.0999999999999996</v>
      </c>
      <c r="AE4" s="99">
        <v>5.2</v>
      </c>
      <c r="AF4" s="99">
        <v>5.3</v>
      </c>
      <c r="AG4" s="99">
        <v>5.6</v>
      </c>
      <c r="AH4" s="99">
        <v>5.6</v>
      </c>
      <c r="AI4" s="99">
        <v>5</v>
      </c>
    </row>
    <row r="5" spans="1:35" x14ac:dyDescent="0.25">
      <c r="A5" s="100" t="s">
        <v>69</v>
      </c>
      <c r="B5" s="99">
        <v>4.2</v>
      </c>
      <c r="C5" s="99">
        <v>3.9</v>
      </c>
      <c r="D5" s="99">
        <v>3.3</v>
      </c>
      <c r="E5" s="99">
        <v>3.6</v>
      </c>
      <c r="F5" s="99">
        <v>3.8</v>
      </c>
      <c r="G5" s="99">
        <v>3.7</v>
      </c>
      <c r="H5" s="99">
        <v>3.8</v>
      </c>
      <c r="I5" s="99">
        <v>4.0999999999999996</v>
      </c>
      <c r="J5" s="99">
        <v>4</v>
      </c>
      <c r="K5" s="99">
        <v>3.9</v>
      </c>
      <c r="L5" s="99">
        <v>4.0999999999999996</v>
      </c>
      <c r="M5" s="99">
        <v>4.0999999999999996</v>
      </c>
      <c r="N5" s="99">
        <v>4.0999999999999996</v>
      </c>
      <c r="O5" s="99">
        <v>4</v>
      </c>
      <c r="P5" s="99">
        <v>4.2</v>
      </c>
      <c r="Q5" s="99">
        <v>4</v>
      </c>
      <c r="R5" s="99">
        <v>4</v>
      </c>
      <c r="S5" s="99">
        <v>3.4</v>
      </c>
      <c r="T5" s="99">
        <v>3.2</v>
      </c>
      <c r="U5" s="99">
        <v>2.5</v>
      </c>
      <c r="V5" s="99">
        <v>2.6</v>
      </c>
      <c r="W5" s="99">
        <v>2.5</v>
      </c>
      <c r="X5" s="99">
        <v>2.5</v>
      </c>
      <c r="Y5" s="99">
        <v>2.4</v>
      </c>
      <c r="Z5" s="99">
        <v>2.2999999999999998</v>
      </c>
      <c r="AA5" s="99">
        <v>2.5</v>
      </c>
      <c r="AB5" s="99">
        <v>2.2000000000000002</v>
      </c>
      <c r="AC5" s="99">
        <v>2.1</v>
      </c>
      <c r="AD5" s="99">
        <v>2.2999999999999998</v>
      </c>
      <c r="AE5" s="99">
        <v>2.2000000000000002</v>
      </c>
      <c r="AF5" s="99">
        <v>2.2000000000000002</v>
      </c>
      <c r="AG5" s="99">
        <v>2</v>
      </c>
      <c r="AH5" s="99">
        <v>2.1</v>
      </c>
      <c r="AI5" s="99">
        <v>2</v>
      </c>
    </row>
    <row r="6" spans="1:35" x14ac:dyDescent="0.25">
      <c r="A6" s="100" t="s">
        <v>70</v>
      </c>
      <c r="B6" s="99">
        <v>1.5</v>
      </c>
      <c r="C6" s="99">
        <v>1.3</v>
      </c>
      <c r="D6" s="99">
        <v>1.5</v>
      </c>
      <c r="E6" s="99">
        <v>1.8</v>
      </c>
      <c r="F6" s="99">
        <v>1.9</v>
      </c>
      <c r="G6" s="99">
        <v>1.9</v>
      </c>
      <c r="H6" s="99">
        <v>2</v>
      </c>
      <c r="I6" s="99">
        <v>2.1</v>
      </c>
      <c r="J6" s="99">
        <v>2</v>
      </c>
      <c r="K6" s="99">
        <v>1.8</v>
      </c>
      <c r="L6" s="99">
        <v>1.8</v>
      </c>
      <c r="M6" s="99">
        <v>1.7</v>
      </c>
      <c r="N6" s="99">
        <v>1.7</v>
      </c>
      <c r="O6" s="99">
        <v>1.8</v>
      </c>
      <c r="P6" s="99">
        <v>1.6</v>
      </c>
      <c r="Q6" s="99">
        <v>1.6</v>
      </c>
      <c r="R6" s="99">
        <v>1.7</v>
      </c>
      <c r="S6" s="99">
        <v>1.8</v>
      </c>
      <c r="T6" s="99">
        <v>1.8</v>
      </c>
      <c r="U6" s="99">
        <v>1.7</v>
      </c>
      <c r="V6" s="99">
        <v>1.8</v>
      </c>
      <c r="W6" s="99">
        <v>1.8</v>
      </c>
      <c r="X6" s="99">
        <v>1.7</v>
      </c>
      <c r="Y6" s="99">
        <v>1.8</v>
      </c>
      <c r="Z6" s="99">
        <v>1.7</v>
      </c>
      <c r="AA6" s="99">
        <v>1.7</v>
      </c>
      <c r="AB6" s="99">
        <v>1.7</v>
      </c>
      <c r="AC6" s="99">
        <v>1.8</v>
      </c>
      <c r="AD6" s="99">
        <v>1.7</v>
      </c>
      <c r="AE6" s="99">
        <v>1.7</v>
      </c>
      <c r="AF6" s="99">
        <v>1.6</v>
      </c>
      <c r="AG6" s="99">
        <v>1.6</v>
      </c>
      <c r="AH6" s="99">
        <v>1.7</v>
      </c>
      <c r="AI6" s="99">
        <v>1.4</v>
      </c>
    </row>
    <row r="7" spans="1:35" x14ac:dyDescent="0.25">
      <c r="A7" s="100" t="s">
        <v>71</v>
      </c>
      <c r="B7" s="99">
        <v>1.8</v>
      </c>
      <c r="C7" s="99">
        <v>1.6</v>
      </c>
      <c r="D7" s="99">
        <v>2</v>
      </c>
      <c r="E7" s="99">
        <v>2</v>
      </c>
      <c r="F7" s="99">
        <v>2.1</v>
      </c>
      <c r="G7" s="99">
        <v>1.7</v>
      </c>
      <c r="H7" s="99">
        <v>2.1</v>
      </c>
      <c r="I7" s="99">
        <v>1.9</v>
      </c>
      <c r="J7" s="99">
        <v>2</v>
      </c>
      <c r="K7" s="99">
        <v>2</v>
      </c>
      <c r="L7" s="99">
        <v>1.9</v>
      </c>
      <c r="M7" s="99">
        <v>1.9</v>
      </c>
      <c r="N7" s="99">
        <v>1.8</v>
      </c>
      <c r="O7" s="99">
        <v>2</v>
      </c>
      <c r="P7" s="99">
        <v>1.8</v>
      </c>
      <c r="Q7" s="99">
        <v>2</v>
      </c>
      <c r="R7" s="99">
        <v>2.1</v>
      </c>
      <c r="S7" s="99">
        <v>2</v>
      </c>
      <c r="T7" s="99">
        <v>1.8</v>
      </c>
      <c r="U7" s="99">
        <v>1.9</v>
      </c>
      <c r="V7" s="99">
        <v>1.9</v>
      </c>
      <c r="W7" s="99">
        <v>1.9</v>
      </c>
      <c r="X7" s="99">
        <v>2</v>
      </c>
      <c r="Y7" s="99">
        <v>2</v>
      </c>
      <c r="Z7" s="99">
        <v>1.7</v>
      </c>
      <c r="AA7" s="99">
        <v>1.9</v>
      </c>
      <c r="AB7" s="99">
        <v>1.7</v>
      </c>
      <c r="AC7" s="99">
        <v>2</v>
      </c>
      <c r="AD7" s="99">
        <v>2</v>
      </c>
      <c r="AE7" s="99">
        <v>1.6</v>
      </c>
      <c r="AF7" s="99">
        <v>1.6</v>
      </c>
      <c r="AG7" s="99">
        <v>1.7</v>
      </c>
      <c r="AH7" s="99">
        <v>1.4</v>
      </c>
      <c r="AI7" s="99">
        <v>1.7</v>
      </c>
    </row>
    <row r="8" spans="1:35" x14ac:dyDescent="0.25">
      <c r="A8" s="100" t="s">
        <v>72</v>
      </c>
      <c r="B8" s="99">
        <v>0.3</v>
      </c>
      <c r="C8" s="99">
        <v>0.3</v>
      </c>
      <c r="D8" s="99">
        <v>0.3</v>
      </c>
      <c r="E8" s="99">
        <v>0.3</v>
      </c>
      <c r="F8" s="99">
        <v>0.7</v>
      </c>
      <c r="G8" s="99">
        <v>0.6</v>
      </c>
      <c r="H8" s="99">
        <v>0.8</v>
      </c>
      <c r="I8" s="99">
        <v>0.6</v>
      </c>
      <c r="J8" s="99">
        <v>0.6</v>
      </c>
      <c r="K8" s="99">
        <v>0.5</v>
      </c>
      <c r="L8" s="99">
        <v>0.4</v>
      </c>
      <c r="M8" s="99">
        <v>0.5</v>
      </c>
      <c r="N8" s="99">
        <v>0.5</v>
      </c>
      <c r="O8" s="99">
        <v>0.5</v>
      </c>
      <c r="P8" s="99">
        <v>0.5</v>
      </c>
      <c r="Q8" s="99">
        <v>0.5</v>
      </c>
      <c r="R8" s="99">
        <v>0.5</v>
      </c>
      <c r="S8" s="99">
        <v>0.4</v>
      </c>
      <c r="T8" s="99">
        <v>0.4</v>
      </c>
      <c r="U8" s="99">
        <v>0.3</v>
      </c>
      <c r="V8" s="99">
        <v>0.4</v>
      </c>
      <c r="W8" s="99">
        <v>0.3</v>
      </c>
      <c r="X8" s="99">
        <v>0.2</v>
      </c>
      <c r="Y8" s="99">
        <v>0.2</v>
      </c>
      <c r="Z8" s="99">
        <v>0.1</v>
      </c>
      <c r="AA8" s="99">
        <v>0.1</v>
      </c>
      <c r="AB8" s="99">
        <v>0.1</v>
      </c>
      <c r="AC8" s="99">
        <v>0.1</v>
      </c>
      <c r="AD8" s="99">
        <v>0.1</v>
      </c>
      <c r="AE8" s="99">
        <v>0.1</v>
      </c>
      <c r="AF8" s="99">
        <v>0.1</v>
      </c>
      <c r="AG8" s="99">
        <v>0.1</v>
      </c>
      <c r="AH8" s="99">
        <v>0.1</v>
      </c>
      <c r="AI8" s="99">
        <v>0.1</v>
      </c>
    </row>
    <row r="9" spans="1:35" x14ac:dyDescent="0.25">
      <c r="A9" s="100" t="s">
        <v>73</v>
      </c>
      <c r="B9" s="99">
        <v>1.3</v>
      </c>
      <c r="C9" s="99">
        <v>1.1000000000000001</v>
      </c>
      <c r="D9" s="99">
        <v>1.1000000000000001</v>
      </c>
      <c r="E9" s="99">
        <v>1.1000000000000001</v>
      </c>
      <c r="F9" s="99">
        <v>1.3</v>
      </c>
      <c r="G9" s="99">
        <v>1.1000000000000001</v>
      </c>
      <c r="H9" s="99">
        <v>1.2</v>
      </c>
      <c r="I9" s="99">
        <v>1.1000000000000001</v>
      </c>
      <c r="J9" s="99">
        <v>1.2</v>
      </c>
      <c r="K9" s="99">
        <v>1.1000000000000001</v>
      </c>
      <c r="L9" s="99">
        <v>1</v>
      </c>
      <c r="M9" s="99">
        <v>1</v>
      </c>
      <c r="N9" s="99">
        <v>0.9</v>
      </c>
      <c r="O9" s="99">
        <v>1.1000000000000001</v>
      </c>
      <c r="P9" s="99">
        <v>0.9</v>
      </c>
      <c r="Q9" s="99">
        <v>0.8</v>
      </c>
      <c r="R9" s="99">
        <v>0.9</v>
      </c>
      <c r="S9" s="99">
        <v>0.9</v>
      </c>
      <c r="T9" s="99">
        <v>0.8</v>
      </c>
      <c r="U9" s="99">
        <v>0.7</v>
      </c>
      <c r="V9" s="99">
        <v>0.8</v>
      </c>
      <c r="W9" s="99">
        <v>0.8</v>
      </c>
      <c r="X9" s="99">
        <v>0.7</v>
      </c>
      <c r="Y9" s="99">
        <v>0.7</v>
      </c>
      <c r="Z9" s="99">
        <v>0.7</v>
      </c>
      <c r="AA9" s="99">
        <v>0.7</v>
      </c>
      <c r="AB9" s="99">
        <v>0.6</v>
      </c>
      <c r="AC9" s="99">
        <v>0.7</v>
      </c>
      <c r="AD9" s="99">
        <v>0.6</v>
      </c>
      <c r="AE9" s="99">
        <v>0.6</v>
      </c>
      <c r="AF9" s="99">
        <v>0.6</v>
      </c>
      <c r="AG9" s="99">
        <v>0.6</v>
      </c>
      <c r="AH9" s="99">
        <v>0.6</v>
      </c>
      <c r="AI9" s="99">
        <v>0.7</v>
      </c>
    </row>
    <row r="10" spans="1:35" x14ac:dyDescent="0.25">
      <c r="B10" s="99"/>
      <c r="C10" s="99"/>
      <c r="D10" s="99"/>
      <c r="E10" s="99"/>
      <c r="F10" s="99"/>
      <c r="G10" s="99"/>
    </row>
    <row r="11" spans="1:35" x14ac:dyDescent="0.25">
      <c r="B11" s="99"/>
      <c r="C11" s="99"/>
      <c r="D11" s="99"/>
      <c r="E11" s="99"/>
      <c r="F11" s="99"/>
      <c r="G11" s="99"/>
    </row>
    <row r="12" spans="1:35" x14ac:dyDescent="0.25">
      <c r="B12" s="99"/>
      <c r="C12" s="99"/>
      <c r="D12" s="99"/>
      <c r="E12" s="99"/>
      <c r="F12" s="99"/>
      <c r="G12" s="99"/>
    </row>
    <row r="13" spans="1:35" x14ac:dyDescent="0.25">
      <c r="B13" s="99"/>
      <c r="C13" s="99"/>
      <c r="D13" s="99"/>
      <c r="E13" s="99"/>
      <c r="F13" s="99"/>
      <c r="G13" s="99"/>
    </row>
    <row r="14" spans="1:35" x14ac:dyDescent="0.25">
      <c r="B14" s="99"/>
      <c r="C14" s="99"/>
      <c r="D14" s="99"/>
      <c r="E14" s="99"/>
      <c r="F14" s="99"/>
      <c r="G14" s="99"/>
    </row>
    <row r="15" spans="1:35" x14ac:dyDescent="0.25">
      <c r="B15" s="99"/>
      <c r="C15" s="99"/>
      <c r="D15" s="99"/>
      <c r="E15" s="99"/>
      <c r="F15" s="99"/>
      <c r="G15" s="99"/>
    </row>
    <row r="16" spans="1:35" x14ac:dyDescent="0.25">
      <c r="B16" s="99"/>
      <c r="C16" s="99"/>
      <c r="D16" s="99"/>
      <c r="E16" s="99"/>
      <c r="F16" s="99"/>
      <c r="G16" s="99"/>
    </row>
    <row r="17" spans="2:7" x14ac:dyDescent="0.25">
      <c r="B17" s="99"/>
      <c r="C17" s="99"/>
      <c r="D17" s="99"/>
      <c r="E17" s="99"/>
      <c r="F17" s="99"/>
      <c r="G17" s="99"/>
    </row>
    <row r="18" spans="2:7" x14ac:dyDescent="0.25">
      <c r="B18" s="99"/>
      <c r="C18" s="99"/>
      <c r="D18" s="99"/>
      <c r="E18" s="99"/>
      <c r="F18" s="99"/>
      <c r="G18" s="99"/>
    </row>
    <row r="19" spans="2:7" x14ac:dyDescent="0.25">
      <c r="B19" s="99"/>
      <c r="C19" s="99"/>
      <c r="D19" s="99"/>
      <c r="E19" s="99"/>
      <c r="F19" s="99"/>
      <c r="G19" s="99"/>
    </row>
    <row r="20" spans="2:7" x14ac:dyDescent="0.25">
      <c r="B20" s="99"/>
      <c r="C20" s="99"/>
      <c r="D20" s="99"/>
      <c r="E20" s="99"/>
      <c r="F20" s="99"/>
      <c r="G20" s="99"/>
    </row>
    <row r="21" spans="2:7" x14ac:dyDescent="0.25">
      <c r="B21" s="99"/>
      <c r="C21" s="99"/>
      <c r="D21" s="99"/>
      <c r="E21" s="99"/>
      <c r="F21" s="99"/>
      <c r="G21" s="99"/>
    </row>
    <row r="22" spans="2:7" x14ac:dyDescent="0.25">
      <c r="B22" s="99"/>
      <c r="C22" s="99"/>
      <c r="D22" s="99"/>
      <c r="E22" s="99"/>
      <c r="F22" s="99"/>
      <c r="G22" s="99"/>
    </row>
    <row r="23" spans="2:7" x14ac:dyDescent="0.25">
      <c r="B23" s="99"/>
      <c r="C23" s="99"/>
      <c r="D23" s="99"/>
      <c r="E23" s="99"/>
      <c r="F23" s="99"/>
      <c r="G23" s="99"/>
    </row>
    <row r="24" spans="2:7" x14ac:dyDescent="0.25">
      <c r="B24" s="99"/>
      <c r="C24" s="99"/>
      <c r="D24" s="99"/>
      <c r="E24" s="99"/>
      <c r="F24" s="99"/>
      <c r="G24" s="99"/>
    </row>
    <row r="25" spans="2:7" x14ac:dyDescent="0.25">
      <c r="B25" s="99"/>
      <c r="C25" s="99"/>
      <c r="D25" s="99"/>
      <c r="E25" s="99"/>
      <c r="F25" s="99"/>
      <c r="G25" s="99"/>
    </row>
    <row r="26" spans="2:7" x14ac:dyDescent="0.25">
      <c r="B26" s="99"/>
      <c r="C26" s="99"/>
      <c r="D26" s="99"/>
      <c r="E26" s="99"/>
      <c r="F26" s="99"/>
      <c r="G26" s="99"/>
    </row>
    <row r="27" spans="2:7" x14ac:dyDescent="0.25">
      <c r="B27" s="99"/>
      <c r="C27" s="99"/>
      <c r="D27" s="99"/>
      <c r="E27" s="99"/>
      <c r="F27" s="99"/>
      <c r="G27" s="99"/>
    </row>
    <row r="28" spans="2:7" x14ac:dyDescent="0.25">
      <c r="B28" s="99"/>
      <c r="C28" s="99"/>
      <c r="D28" s="99"/>
      <c r="E28" s="99"/>
      <c r="F28" s="99"/>
      <c r="G28" s="99"/>
    </row>
    <row r="29" spans="2:7" x14ac:dyDescent="0.25">
      <c r="B29" s="99"/>
      <c r="C29" s="99"/>
      <c r="D29" s="99"/>
      <c r="E29" s="99"/>
      <c r="F29" s="99"/>
      <c r="G29" s="99"/>
    </row>
    <row r="30" spans="2:7" x14ac:dyDescent="0.25">
      <c r="B30" s="99"/>
      <c r="C30" s="99"/>
      <c r="D30" s="99"/>
      <c r="E30" s="99"/>
      <c r="F30" s="99"/>
      <c r="G30" s="99"/>
    </row>
    <row r="31" spans="2:7" x14ac:dyDescent="0.25">
      <c r="B31" s="99"/>
      <c r="C31" s="99"/>
      <c r="D31" s="99"/>
      <c r="E31" s="99"/>
      <c r="F31" s="99"/>
      <c r="G31" s="99"/>
    </row>
    <row r="32" spans="2:7" x14ac:dyDescent="0.25">
      <c r="B32" s="99"/>
      <c r="C32" s="99"/>
      <c r="D32" s="99"/>
      <c r="E32" s="99"/>
      <c r="F32" s="99"/>
      <c r="G32" s="99"/>
    </row>
    <row r="33" spans="1:7" x14ac:dyDescent="0.25">
      <c r="B33" s="99"/>
      <c r="C33" s="99"/>
      <c r="D33" s="99"/>
      <c r="E33" s="99"/>
      <c r="F33" s="99"/>
      <c r="G33" s="99"/>
    </row>
    <row r="34" spans="1:7" x14ac:dyDescent="0.25">
      <c r="B34" s="99"/>
      <c r="C34" s="99"/>
      <c r="D34" s="99"/>
      <c r="E34" s="99"/>
      <c r="F34" s="99"/>
      <c r="G34" s="99"/>
    </row>
    <row r="35" spans="1:7" x14ac:dyDescent="0.25">
      <c r="B35" s="99"/>
      <c r="C35" s="99"/>
      <c r="D35" s="99"/>
      <c r="E35" s="99"/>
      <c r="F35" s="99"/>
      <c r="G35" s="99"/>
    </row>
    <row r="36" spans="1:7" x14ac:dyDescent="0.25">
      <c r="A36" s="26"/>
      <c r="B36" s="99"/>
      <c r="C36" s="99"/>
      <c r="D36" s="99"/>
      <c r="E36" s="99"/>
      <c r="F36" s="99"/>
      <c r="G36" s="99"/>
    </row>
    <row r="37" spans="1:7" x14ac:dyDescent="0.25">
      <c r="B37" s="99"/>
      <c r="C37" s="99"/>
      <c r="D37" s="99"/>
      <c r="E37" s="99"/>
      <c r="F37" s="99"/>
      <c r="G37" s="9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2182-AF9B-4267-8C60-3A68C1C9460C}">
  <dimension ref="A1:E40"/>
  <sheetViews>
    <sheetView zoomScaleNormal="100" workbookViewId="0">
      <selection activeCell="B1" sqref="B1"/>
    </sheetView>
  </sheetViews>
  <sheetFormatPr baseColWidth="10" defaultRowHeight="15" x14ac:dyDescent="0.25"/>
  <cols>
    <col min="1" max="2" width="11.42578125" style="12"/>
    <col min="3" max="3" width="33.28515625" style="12" customWidth="1"/>
    <col min="4" max="4" width="39.28515625" style="12" customWidth="1"/>
    <col min="5" max="16384" width="11.42578125" style="12"/>
  </cols>
  <sheetData>
    <row r="1" spans="1:5" x14ac:dyDescent="0.25">
      <c r="A1" s="102" t="s">
        <v>263</v>
      </c>
      <c r="B1" s="12" t="s">
        <v>322</v>
      </c>
    </row>
    <row r="3" spans="1:5" x14ac:dyDescent="0.25">
      <c r="A3" s="33" t="s">
        <v>22</v>
      </c>
      <c r="B3" s="101" t="s">
        <v>67</v>
      </c>
    </row>
    <row r="4" spans="1:5" x14ac:dyDescent="0.25">
      <c r="A4" s="29">
        <v>1990</v>
      </c>
      <c r="B4" s="30">
        <v>8.1999999999999993</v>
      </c>
      <c r="C4" s="27"/>
      <c r="D4" s="27"/>
      <c r="E4" s="27"/>
    </row>
    <row r="5" spans="1:5" x14ac:dyDescent="0.25">
      <c r="A5" s="29">
        <v>1991</v>
      </c>
      <c r="B5" s="30">
        <v>8.1</v>
      </c>
      <c r="E5" s="27"/>
    </row>
    <row r="6" spans="1:5" x14ac:dyDescent="0.25">
      <c r="A6" s="29">
        <v>1992</v>
      </c>
      <c r="B6" s="30">
        <v>8.6999999999999993</v>
      </c>
      <c r="E6" s="27"/>
    </row>
    <row r="7" spans="1:5" x14ac:dyDescent="0.25">
      <c r="A7" s="29">
        <v>1993</v>
      </c>
      <c r="B7" s="30">
        <v>9.3000000000000007</v>
      </c>
      <c r="E7" s="27"/>
    </row>
    <row r="8" spans="1:5" x14ac:dyDescent="0.25">
      <c r="A8" s="29">
        <v>1994</v>
      </c>
      <c r="B8" s="30">
        <v>10.1</v>
      </c>
      <c r="E8" s="27"/>
    </row>
    <row r="9" spans="1:5" x14ac:dyDescent="0.25">
      <c r="A9" s="29">
        <v>1995</v>
      </c>
      <c r="B9" s="30">
        <v>10.199999999999999</v>
      </c>
      <c r="E9" s="27"/>
    </row>
    <row r="10" spans="1:5" x14ac:dyDescent="0.25">
      <c r="A10" s="29">
        <v>1996</v>
      </c>
      <c r="B10" s="30">
        <v>11.1</v>
      </c>
      <c r="E10" s="27"/>
    </row>
    <row r="11" spans="1:5" x14ac:dyDescent="0.25">
      <c r="A11" s="29">
        <v>1997</v>
      </c>
      <c r="B11" s="30">
        <v>11.6</v>
      </c>
      <c r="E11" s="27"/>
    </row>
    <row r="12" spans="1:5" x14ac:dyDescent="0.25">
      <c r="A12" s="29">
        <v>1998</v>
      </c>
      <c r="B12" s="30">
        <v>11.3</v>
      </c>
      <c r="E12" s="27"/>
    </row>
    <row r="13" spans="1:5" x14ac:dyDescent="0.25">
      <c r="A13" s="29">
        <v>1999</v>
      </c>
      <c r="B13" s="30">
        <v>11.8</v>
      </c>
      <c r="E13" s="27"/>
    </row>
    <row r="14" spans="1:5" x14ac:dyDescent="0.25">
      <c r="A14" s="29">
        <v>2000</v>
      </c>
      <c r="B14" s="30">
        <v>13.2</v>
      </c>
      <c r="E14" s="27"/>
    </row>
    <row r="15" spans="1:5" x14ac:dyDescent="0.25">
      <c r="A15" s="29">
        <v>2001</v>
      </c>
      <c r="B15" s="30">
        <v>14.1</v>
      </c>
      <c r="E15" s="27"/>
    </row>
    <row r="16" spans="1:5" x14ac:dyDescent="0.25">
      <c r="A16" s="29">
        <v>2002</v>
      </c>
      <c r="B16" s="30">
        <v>13.8</v>
      </c>
      <c r="E16" s="27"/>
    </row>
    <row r="17" spans="1:5" x14ac:dyDescent="0.25">
      <c r="A17" s="29">
        <v>2003</v>
      </c>
      <c r="B17" s="30">
        <v>13.9</v>
      </c>
      <c r="E17" s="27"/>
    </row>
    <row r="18" spans="1:5" x14ac:dyDescent="0.25">
      <c r="A18" s="29">
        <v>2004</v>
      </c>
      <c r="B18" s="30">
        <v>14.1</v>
      </c>
      <c r="E18" s="27"/>
    </row>
    <row r="19" spans="1:5" x14ac:dyDescent="0.25">
      <c r="A19" s="29">
        <v>2005</v>
      </c>
      <c r="B19" s="30">
        <v>14.1</v>
      </c>
      <c r="E19" s="27"/>
    </row>
    <row r="20" spans="1:5" x14ac:dyDescent="0.25">
      <c r="A20" s="29">
        <v>2006</v>
      </c>
      <c r="B20" s="30">
        <v>13.7</v>
      </c>
      <c r="E20" s="27"/>
    </row>
    <row r="21" spans="1:5" x14ac:dyDescent="0.25">
      <c r="A21" s="29">
        <v>2007</v>
      </c>
      <c r="B21" s="30">
        <v>15.1</v>
      </c>
      <c r="E21" s="27"/>
    </row>
    <row r="22" spans="1:5" x14ac:dyDescent="0.25">
      <c r="A22" s="29">
        <v>2008</v>
      </c>
      <c r="B22" s="30">
        <v>14.8</v>
      </c>
      <c r="E22" s="27"/>
    </row>
    <row r="23" spans="1:5" x14ac:dyDescent="0.25">
      <c r="A23" s="29">
        <v>2009</v>
      </c>
      <c r="B23" s="30">
        <v>13.7</v>
      </c>
      <c r="E23" s="27"/>
    </row>
    <row r="24" spans="1:5" x14ac:dyDescent="0.25">
      <c r="A24" s="29">
        <v>2010</v>
      </c>
      <c r="B24" s="30">
        <v>13.8</v>
      </c>
      <c r="E24" s="27"/>
    </row>
    <row r="25" spans="1:5" x14ac:dyDescent="0.25">
      <c r="A25" s="29">
        <v>2011</v>
      </c>
      <c r="B25" s="30">
        <v>13.5</v>
      </c>
      <c r="E25" s="27"/>
    </row>
    <row r="26" spans="1:5" x14ac:dyDescent="0.25">
      <c r="A26" s="29">
        <v>2012</v>
      </c>
      <c r="B26" s="30">
        <v>13.6</v>
      </c>
      <c r="E26" s="27"/>
    </row>
    <row r="27" spans="1:5" x14ac:dyDescent="0.25">
      <c r="A27" s="29">
        <v>2013</v>
      </c>
      <c r="B27" s="30">
        <v>13.5</v>
      </c>
      <c r="E27" s="27"/>
    </row>
    <row r="28" spans="1:5" x14ac:dyDescent="0.25">
      <c r="A28" s="29">
        <v>2014</v>
      </c>
      <c r="B28" s="30">
        <v>14.2</v>
      </c>
      <c r="E28" s="27"/>
    </row>
    <row r="29" spans="1:5" x14ac:dyDescent="0.25">
      <c r="A29" s="29">
        <v>2015</v>
      </c>
      <c r="B29" s="30">
        <v>14.7</v>
      </c>
      <c r="E29" s="27"/>
    </row>
    <row r="30" spans="1:5" x14ac:dyDescent="0.25">
      <c r="A30" s="29">
        <v>2016</v>
      </c>
      <c r="B30" s="30">
        <v>14.4</v>
      </c>
      <c r="E30" s="27"/>
    </row>
    <row r="31" spans="1:5" x14ac:dyDescent="0.25">
      <c r="A31" s="29">
        <v>2017</v>
      </c>
      <c r="B31" s="30">
        <v>14.2</v>
      </c>
      <c r="E31" s="27"/>
    </row>
    <row r="32" spans="1:5" x14ac:dyDescent="0.25">
      <c r="A32" s="29">
        <v>2018</v>
      </c>
      <c r="B32" s="30">
        <v>14</v>
      </c>
      <c r="E32" s="27"/>
    </row>
    <row r="33" spans="1:5" x14ac:dyDescent="0.25">
      <c r="A33" s="29">
        <v>2019</v>
      </c>
      <c r="B33" s="30">
        <v>13.8</v>
      </c>
      <c r="E33" s="27"/>
    </row>
    <row r="34" spans="1:5" x14ac:dyDescent="0.25">
      <c r="A34" s="29">
        <v>2020</v>
      </c>
      <c r="B34" s="30">
        <v>13.1</v>
      </c>
      <c r="E34" s="27"/>
    </row>
    <row r="35" spans="1:5" x14ac:dyDescent="0.25">
      <c r="A35" s="29">
        <v>2021</v>
      </c>
      <c r="B35" s="30">
        <v>12.1</v>
      </c>
      <c r="E35" s="27"/>
    </row>
    <row r="36" spans="1:5" x14ac:dyDescent="0.25">
      <c r="A36" s="29">
        <v>2022</v>
      </c>
      <c r="B36" s="30">
        <v>12</v>
      </c>
      <c r="E36" s="27"/>
    </row>
    <row r="37" spans="1:5" x14ac:dyDescent="0.25">
      <c r="A37" s="29">
        <v>2023</v>
      </c>
      <c r="B37" s="30">
        <v>11.5</v>
      </c>
      <c r="E37" s="27"/>
    </row>
    <row r="38" spans="1:5" x14ac:dyDescent="0.25">
      <c r="A38" s="29">
        <v>2024</v>
      </c>
      <c r="B38" s="30">
        <v>11</v>
      </c>
      <c r="E38" s="27"/>
    </row>
    <row r="39" spans="1:5" x14ac:dyDescent="0.25">
      <c r="A39" s="27"/>
      <c r="B39" s="33"/>
      <c r="E39" s="27"/>
    </row>
    <row r="40" spans="1:5" x14ac:dyDescent="0.25">
      <c r="B40" s="3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3D90-49C2-43DA-B4A5-5DA36BA3E546}">
  <dimension ref="A1:E31"/>
  <sheetViews>
    <sheetView workbookViewId="0">
      <selection activeCell="B1" sqref="B1"/>
    </sheetView>
  </sheetViews>
  <sheetFormatPr baseColWidth="10" defaultColWidth="11.42578125" defaultRowHeight="15" x14ac:dyDescent="0.25"/>
  <cols>
    <col min="3" max="3" width="46.28515625" customWidth="1"/>
    <col min="4" max="4" width="15.85546875" customWidth="1"/>
    <col min="5" max="5" width="18.140625" customWidth="1"/>
  </cols>
  <sheetData>
    <row r="1" spans="1:5" x14ac:dyDescent="0.25">
      <c r="A1" s="102" t="s">
        <v>264</v>
      </c>
      <c r="B1" s="12" t="s">
        <v>323</v>
      </c>
    </row>
    <row r="3" spans="1:5" x14ac:dyDescent="0.25">
      <c r="B3" s="24" t="s">
        <v>74</v>
      </c>
      <c r="C3" s="31"/>
    </row>
    <row r="4" spans="1:5" x14ac:dyDescent="0.25">
      <c r="B4" s="100" t="s">
        <v>75</v>
      </c>
      <c r="C4" s="103" t="s">
        <v>386</v>
      </c>
      <c r="D4" s="103" t="s">
        <v>387</v>
      </c>
      <c r="E4" s="103" t="s">
        <v>388</v>
      </c>
    </row>
    <row r="5" spans="1:5" x14ac:dyDescent="0.25">
      <c r="A5">
        <v>2024</v>
      </c>
      <c r="B5">
        <v>10.9</v>
      </c>
      <c r="C5" s="31"/>
      <c r="D5">
        <v>6.8</v>
      </c>
      <c r="E5">
        <v>8.1</v>
      </c>
    </row>
    <row r="6" spans="1:5" x14ac:dyDescent="0.25">
      <c r="A6">
        <v>2025</v>
      </c>
      <c r="C6" s="8">
        <v>11.4</v>
      </c>
      <c r="D6">
        <v>6.8</v>
      </c>
      <c r="E6">
        <v>8.1</v>
      </c>
    </row>
    <row r="7" spans="1:5" x14ac:dyDescent="0.25">
      <c r="A7">
        <v>2026</v>
      </c>
      <c r="C7" s="8">
        <v>11.7</v>
      </c>
      <c r="D7">
        <v>6.8</v>
      </c>
      <c r="E7">
        <v>8.1</v>
      </c>
    </row>
    <row r="8" spans="1:5" x14ac:dyDescent="0.25">
      <c r="A8">
        <v>2027</v>
      </c>
      <c r="C8" s="8">
        <v>11.6</v>
      </c>
      <c r="D8">
        <v>6.8</v>
      </c>
      <c r="E8">
        <v>8.1</v>
      </c>
    </row>
    <row r="9" spans="1:5" x14ac:dyDescent="0.25">
      <c r="A9">
        <v>2028</v>
      </c>
      <c r="C9" s="8">
        <v>10.4</v>
      </c>
      <c r="D9">
        <v>6.8</v>
      </c>
      <c r="E9">
        <v>8.1</v>
      </c>
    </row>
    <row r="10" spans="1:5" x14ac:dyDescent="0.25">
      <c r="A10">
        <v>2029</v>
      </c>
      <c r="C10" s="8">
        <v>10.199999999999999</v>
      </c>
      <c r="D10">
        <v>6.8</v>
      </c>
      <c r="E10">
        <v>8.1</v>
      </c>
    </row>
    <row r="11" spans="1:5" x14ac:dyDescent="0.25">
      <c r="A11">
        <v>2030</v>
      </c>
      <c r="C11" s="8">
        <v>8.8000000000000007</v>
      </c>
      <c r="D11">
        <v>6.8</v>
      </c>
      <c r="E11">
        <v>8.1</v>
      </c>
    </row>
    <row r="12" spans="1:5" x14ac:dyDescent="0.25">
      <c r="A12">
        <v>2031</v>
      </c>
      <c r="C12" s="8">
        <v>8.5</v>
      </c>
      <c r="D12">
        <v>6.8</v>
      </c>
      <c r="E12">
        <v>8.1</v>
      </c>
    </row>
    <row r="13" spans="1:5" x14ac:dyDescent="0.25">
      <c r="A13">
        <v>2032</v>
      </c>
      <c r="C13" s="8">
        <v>7.9</v>
      </c>
      <c r="D13">
        <v>6.8</v>
      </c>
      <c r="E13">
        <v>8.1</v>
      </c>
    </row>
    <row r="14" spans="1:5" x14ac:dyDescent="0.25">
      <c r="A14">
        <v>2033</v>
      </c>
      <c r="C14" s="8">
        <v>7.3</v>
      </c>
      <c r="D14">
        <v>6.8</v>
      </c>
      <c r="E14">
        <v>8.1</v>
      </c>
    </row>
    <row r="15" spans="1:5" x14ac:dyDescent="0.25">
      <c r="A15">
        <v>2034</v>
      </c>
      <c r="C15" s="8">
        <v>6.7</v>
      </c>
      <c r="D15">
        <v>6.8</v>
      </c>
      <c r="E15">
        <v>8.1</v>
      </c>
    </row>
    <row r="16" spans="1:5" x14ac:dyDescent="0.25">
      <c r="A16">
        <v>2035</v>
      </c>
      <c r="C16" s="8">
        <v>6.2</v>
      </c>
      <c r="D16">
        <v>6.8</v>
      </c>
      <c r="E16">
        <v>8.1</v>
      </c>
    </row>
    <row r="17" spans="1:5" x14ac:dyDescent="0.25">
      <c r="A17">
        <v>2036</v>
      </c>
      <c r="C17" s="8">
        <v>5.7</v>
      </c>
      <c r="D17">
        <v>6.8</v>
      </c>
      <c r="E17">
        <v>8.1</v>
      </c>
    </row>
    <row r="18" spans="1:5" x14ac:dyDescent="0.25">
      <c r="A18">
        <v>2037</v>
      </c>
      <c r="C18" s="8">
        <v>5.4</v>
      </c>
      <c r="D18">
        <v>6.8</v>
      </c>
      <c r="E18">
        <v>8.1</v>
      </c>
    </row>
    <row r="19" spans="1:5" x14ac:dyDescent="0.25">
      <c r="A19">
        <v>2038</v>
      </c>
      <c r="C19" s="8">
        <v>5.0999999999999996</v>
      </c>
      <c r="D19">
        <v>6.8</v>
      </c>
      <c r="E19">
        <v>8.1</v>
      </c>
    </row>
    <row r="20" spans="1:5" x14ac:dyDescent="0.25">
      <c r="A20">
        <v>2039</v>
      </c>
      <c r="C20" s="8">
        <v>4.8</v>
      </c>
      <c r="D20">
        <v>6.8</v>
      </c>
      <c r="E20">
        <v>8.1</v>
      </c>
    </row>
    <row r="21" spans="1:5" x14ac:dyDescent="0.25">
      <c r="A21">
        <v>2040</v>
      </c>
      <c r="C21" s="8">
        <v>4.4000000000000004</v>
      </c>
      <c r="D21">
        <v>6.8</v>
      </c>
      <c r="E21">
        <v>8.1</v>
      </c>
    </row>
    <row r="22" spans="1:5" x14ac:dyDescent="0.25">
      <c r="A22">
        <v>2041</v>
      </c>
      <c r="C22" s="8">
        <v>4</v>
      </c>
      <c r="D22">
        <v>6.8</v>
      </c>
      <c r="E22">
        <v>8.1</v>
      </c>
    </row>
    <row r="23" spans="1:5" x14ac:dyDescent="0.25">
      <c r="A23">
        <v>2042</v>
      </c>
      <c r="C23" s="8">
        <v>3.7</v>
      </c>
      <c r="D23">
        <v>6.8</v>
      </c>
      <c r="E23">
        <v>8.1</v>
      </c>
    </row>
    <row r="24" spans="1:5" x14ac:dyDescent="0.25">
      <c r="A24">
        <v>2043</v>
      </c>
      <c r="C24" s="8">
        <v>3.3</v>
      </c>
      <c r="D24">
        <v>6.8</v>
      </c>
      <c r="E24">
        <v>8.1</v>
      </c>
    </row>
    <row r="25" spans="1:5" x14ac:dyDescent="0.25">
      <c r="A25">
        <v>2044</v>
      </c>
      <c r="C25" s="8">
        <v>3</v>
      </c>
      <c r="D25">
        <v>6.8</v>
      </c>
      <c r="E25">
        <v>8.1</v>
      </c>
    </row>
    <row r="26" spans="1:5" x14ac:dyDescent="0.25">
      <c r="A26">
        <v>2045</v>
      </c>
      <c r="C26" s="8">
        <v>2.7</v>
      </c>
      <c r="D26">
        <v>6.8</v>
      </c>
      <c r="E26">
        <v>8.1</v>
      </c>
    </row>
    <row r="27" spans="1:5" x14ac:dyDescent="0.25">
      <c r="A27">
        <v>2046</v>
      </c>
      <c r="C27" s="8">
        <v>2.6</v>
      </c>
      <c r="D27">
        <v>6.8</v>
      </c>
      <c r="E27">
        <v>8.1</v>
      </c>
    </row>
    <row r="28" spans="1:5" x14ac:dyDescent="0.25">
      <c r="A28">
        <v>2047</v>
      </c>
      <c r="C28" s="8">
        <v>2.4</v>
      </c>
      <c r="D28">
        <v>6.8</v>
      </c>
      <c r="E28">
        <v>8.1</v>
      </c>
    </row>
    <row r="29" spans="1:5" x14ac:dyDescent="0.25">
      <c r="A29">
        <v>2048</v>
      </c>
      <c r="C29" s="8">
        <v>2.2000000000000002</v>
      </c>
      <c r="D29">
        <v>6.8</v>
      </c>
      <c r="E29">
        <v>8.1</v>
      </c>
    </row>
    <row r="30" spans="1:5" x14ac:dyDescent="0.25">
      <c r="A30">
        <v>2049</v>
      </c>
      <c r="C30" s="8">
        <v>2.1</v>
      </c>
      <c r="D30">
        <v>6.8</v>
      </c>
      <c r="E30">
        <v>8.1</v>
      </c>
    </row>
    <row r="31" spans="1:5" x14ac:dyDescent="0.25">
      <c r="A31">
        <v>2050</v>
      </c>
      <c r="C31" s="8">
        <v>1.9</v>
      </c>
      <c r="D31">
        <v>6.8</v>
      </c>
      <c r="E31">
        <v>8.1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D80F-B4A0-497D-964F-3F948322B7B1}">
  <dimension ref="A1:B7"/>
  <sheetViews>
    <sheetView workbookViewId="0">
      <selection activeCell="B1" sqref="B1"/>
    </sheetView>
  </sheetViews>
  <sheetFormatPr baseColWidth="10" defaultRowHeight="15" x14ac:dyDescent="0.25"/>
  <cols>
    <col min="1" max="1" width="27.7109375" customWidth="1"/>
  </cols>
  <sheetData>
    <row r="1" spans="1:2" x14ac:dyDescent="0.25">
      <c r="A1" s="102" t="s">
        <v>265</v>
      </c>
      <c r="B1" s="12" t="s">
        <v>324</v>
      </c>
    </row>
    <row r="3" spans="1:2" x14ac:dyDescent="0.25">
      <c r="B3" t="s">
        <v>389</v>
      </c>
    </row>
    <row r="4" spans="1:2" x14ac:dyDescent="0.25">
      <c r="A4" t="s">
        <v>76</v>
      </c>
      <c r="B4">
        <v>7.2</v>
      </c>
    </row>
    <row r="5" spans="1:2" x14ac:dyDescent="0.25">
      <c r="A5" t="s">
        <v>77</v>
      </c>
      <c r="B5">
        <v>63.5</v>
      </c>
    </row>
    <row r="6" spans="1:2" x14ac:dyDescent="0.25">
      <c r="A6" t="s">
        <v>78</v>
      </c>
      <c r="B6">
        <v>34.9</v>
      </c>
    </row>
    <row r="7" spans="1:2" x14ac:dyDescent="0.25">
      <c r="A7" t="s">
        <v>79</v>
      </c>
      <c r="B7">
        <v>81.599999999999994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7F67-1BE2-4E3F-BE7C-9E4F6DB4F9A5}">
  <dimension ref="A1:B5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9.5703125" customWidth="1"/>
  </cols>
  <sheetData>
    <row r="1" spans="1:2" x14ac:dyDescent="0.25">
      <c r="A1" s="102" t="s">
        <v>266</v>
      </c>
      <c r="B1" s="12" t="s">
        <v>325</v>
      </c>
    </row>
    <row r="2" spans="1:2" x14ac:dyDescent="0.25">
      <c r="A2" s="12"/>
      <c r="B2" s="12"/>
    </row>
    <row r="3" spans="1:2" x14ac:dyDescent="0.25">
      <c r="B3" t="s">
        <v>389</v>
      </c>
    </row>
    <row r="4" spans="1:2" x14ac:dyDescent="0.25">
      <c r="A4" t="s">
        <v>80</v>
      </c>
      <c r="B4">
        <v>11.6</v>
      </c>
    </row>
    <row r="5" spans="1:2" x14ac:dyDescent="0.25">
      <c r="A5" t="s">
        <v>81</v>
      </c>
      <c r="B5">
        <v>25.7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A111-BB39-41DF-AECC-7271FB11B499}">
  <dimension ref="A1:AZ7"/>
  <sheetViews>
    <sheetView zoomScaleNormal="100" workbookViewId="0">
      <selection activeCell="B1" sqref="B1"/>
    </sheetView>
  </sheetViews>
  <sheetFormatPr baseColWidth="10" defaultRowHeight="15" x14ac:dyDescent="0.25"/>
  <cols>
    <col min="1" max="1" width="20" customWidth="1"/>
  </cols>
  <sheetData>
    <row r="1" spans="1:52" x14ac:dyDescent="0.25">
      <c r="A1" s="102" t="s">
        <v>267</v>
      </c>
      <c r="B1" s="12" t="s">
        <v>326</v>
      </c>
    </row>
    <row r="3" spans="1:52" x14ac:dyDescent="0.25">
      <c r="A3" s="24"/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82</v>
      </c>
      <c r="B4" s="10">
        <v>2.6</v>
      </c>
      <c r="C4" s="10">
        <v>2.6</v>
      </c>
      <c r="D4" s="10">
        <v>2.6</v>
      </c>
      <c r="E4" s="10">
        <v>2.6</v>
      </c>
      <c r="F4" s="10">
        <v>2.7</v>
      </c>
      <c r="G4" s="10">
        <v>2.7</v>
      </c>
      <c r="H4" s="10">
        <v>2.7</v>
      </c>
      <c r="I4" s="10">
        <v>2.6</v>
      </c>
      <c r="J4" s="10">
        <v>2.6</v>
      </c>
      <c r="K4" s="10">
        <v>2.7</v>
      </c>
      <c r="L4" s="10">
        <v>2.6</v>
      </c>
      <c r="M4" s="10">
        <v>2.5</v>
      </c>
      <c r="N4" s="10">
        <v>2.5</v>
      </c>
      <c r="O4" s="10">
        <v>2.6</v>
      </c>
      <c r="P4" s="10">
        <v>2.5</v>
      </c>
      <c r="Q4" s="10">
        <v>2.5</v>
      </c>
      <c r="R4" s="10">
        <v>2.5</v>
      </c>
      <c r="S4" s="10">
        <v>2.5</v>
      </c>
      <c r="T4" s="10">
        <v>2.5</v>
      </c>
      <c r="U4" s="10">
        <v>2.5</v>
      </c>
      <c r="V4" s="10">
        <v>2.5</v>
      </c>
      <c r="W4" s="10">
        <v>2.4</v>
      </c>
      <c r="X4" s="10">
        <v>2.4</v>
      </c>
      <c r="Y4" s="10">
        <v>2.5</v>
      </c>
      <c r="Z4" s="10">
        <v>2.5</v>
      </c>
      <c r="AA4" s="10">
        <v>2.5</v>
      </c>
      <c r="AB4" s="10">
        <v>2.6</v>
      </c>
      <c r="AC4" s="10">
        <v>2.6</v>
      </c>
      <c r="AD4" s="10">
        <v>2.6</v>
      </c>
      <c r="AE4" s="10">
        <v>2.5</v>
      </c>
      <c r="AF4" s="10">
        <v>2.5</v>
      </c>
      <c r="AG4" s="10">
        <v>2.5</v>
      </c>
      <c r="AH4" s="10">
        <v>2.5</v>
      </c>
      <c r="AI4" s="10">
        <v>2.4</v>
      </c>
      <c r="AJ4" s="10">
        <v>2.4</v>
      </c>
      <c r="AK4" s="10">
        <v>2.6</v>
      </c>
      <c r="AL4" s="10">
        <v>2.6</v>
      </c>
      <c r="AM4" s="10">
        <v>2.6</v>
      </c>
      <c r="AN4" s="10">
        <v>2.6</v>
      </c>
      <c r="AO4" s="10">
        <v>2.6</v>
      </c>
      <c r="AP4" s="10">
        <v>2.6</v>
      </c>
      <c r="AQ4" s="10">
        <v>2.6</v>
      </c>
      <c r="AR4" s="10">
        <v>2.6</v>
      </c>
      <c r="AS4" s="10">
        <v>2.6</v>
      </c>
      <c r="AT4" s="10">
        <v>2.7</v>
      </c>
      <c r="AU4" s="10">
        <v>2.7</v>
      </c>
      <c r="AV4" s="10">
        <v>2.7</v>
      </c>
      <c r="AW4" s="10">
        <v>2.7</v>
      </c>
      <c r="AX4" s="10">
        <v>2.7</v>
      </c>
      <c r="AY4" s="10">
        <v>2.7</v>
      </c>
      <c r="AZ4" s="10">
        <v>2.7</v>
      </c>
    </row>
    <row r="5" spans="1:52" x14ac:dyDescent="0.25">
      <c r="A5" t="s">
        <v>83</v>
      </c>
      <c r="B5" s="10">
        <v>0.7</v>
      </c>
      <c r="C5" s="10">
        <v>0.7</v>
      </c>
      <c r="D5" s="10">
        <v>0.7</v>
      </c>
      <c r="E5" s="10">
        <v>0.7</v>
      </c>
      <c r="F5" s="10">
        <v>0.7</v>
      </c>
      <c r="G5" s="10">
        <v>0.7</v>
      </c>
      <c r="H5" s="10">
        <v>0.7</v>
      </c>
      <c r="I5" s="10">
        <v>0.7</v>
      </c>
      <c r="J5" s="10">
        <v>0.7</v>
      </c>
      <c r="K5" s="10">
        <v>0.7</v>
      </c>
      <c r="L5" s="10">
        <v>0.7</v>
      </c>
      <c r="M5" s="10">
        <v>0.7</v>
      </c>
      <c r="N5" s="10">
        <v>0.7</v>
      </c>
      <c r="O5" s="10">
        <v>0.7</v>
      </c>
      <c r="P5" s="10">
        <v>0.7</v>
      </c>
      <c r="Q5" s="10">
        <v>0.7</v>
      </c>
      <c r="R5" s="10">
        <v>0.7</v>
      </c>
      <c r="S5" s="10">
        <v>0.7</v>
      </c>
      <c r="T5" s="10">
        <v>0.7</v>
      </c>
      <c r="U5" s="10">
        <v>0.8</v>
      </c>
      <c r="V5" s="10">
        <v>0.8</v>
      </c>
      <c r="W5" s="10">
        <v>0.7</v>
      </c>
      <c r="X5" s="10">
        <v>0.7</v>
      </c>
      <c r="Y5" s="10">
        <v>0.8</v>
      </c>
      <c r="Z5" s="10">
        <v>0.8</v>
      </c>
      <c r="AA5" s="10">
        <v>0.8</v>
      </c>
      <c r="AB5" s="10">
        <v>0.8</v>
      </c>
      <c r="AC5" s="10">
        <v>0.8</v>
      </c>
      <c r="AD5" s="10">
        <v>0.8</v>
      </c>
      <c r="AE5" s="10">
        <v>0.8</v>
      </c>
      <c r="AF5" s="10">
        <v>0.8</v>
      </c>
      <c r="AG5" s="10">
        <v>0.8</v>
      </c>
      <c r="AH5" s="10">
        <v>0.7</v>
      </c>
      <c r="AI5" s="10">
        <v>0.7</v>
      </c>
      <c r="AJ5" s="10">
        <v>0.8</v>
      </c>
      <c r="AK5" s="10">
        <v>0.8</v>
      </c>
      <c r="AL5" s="10">
        <v>0.8</v>
      </c>
      <c r="AM5" s="10">
        <v>0.8</v>
      </c>
      <c r="AN5" s="10">
        <v>0.8</v>
      </c>
      <c r="AO5" s="10">
        <v>0.8</v>
      </c>
      <c r="AP5" s="10">
        <v>0.8</v>
      </c>
      <c r="AQ5" s="10">
        <v>0.8</v>
      </c>
      <c r="AR5" s="10">
        <v>0.8</v>
      </c>
      <c r="AS5" s="10">
        <v>0.8</v>
      </c>
      <c r="AT5" s="10">
        <v>0.8</v>
      </c>
      <c r="AU5" s="10">
        <v>0.8</v>
      </c>
      <c r="AV5" s="10">
        <v>0.8</v>
      </c>
      <c r="AW5" s="10">
        <v>0.8</v>
      </c>
      <c r="AX5" s="10">
        <v>0.8</v>
      </c>
      <c r="AY5" s="10">
        <v>0.8</v>
      </c>
      <c r="AZ5" s="10">
        <v>0.8</v>
      </c>
    </row>
    <row r="6" spans="1:52" x14ac:dyDescent="0.25">
      <c r="A6" t="s">
        <v>84</v>
      </c>
      <c r="B6" s="10">
        <v>0.7</v>
      </c>
      <c r="C6" s="10">
        <v>0.7</v>
      </c>
      <c r="D6" s="10">
        <v>0.7</v>
      </c>
      <c r="E6" s="10">
        <v>0.7</v>
      </c>
      <c r="F6" s="10">
        <v>0.7</v>
      </c>
      <c r="G6" s="10">
        <v>0.7</v>
      </c>
      <c r="H6" s="10">
        <v>0.7</v>
      </c>
      <c r="I6" s="10">
        <v>0.7</v>
      </c>
      <c r="J6" s="10">
        <v>0.7</v>
      </c>
      <c r="K6" s="10">
        <v>0.7</v>
      </c>
      <c r="L6" s="10">
        <v>0.7</v>
      </c>
      <c r="M6" s="10">
        <v>0.7</v>
      </c>
      <c r="N6" s="10">
        <v>0.7</v>
      </c>
      <c r="O6" s="10">
        <v>0.7</v>
      </c>
      <c r="P6" s="10">
        <v>0.7</v>
      </c>
      <c r="Q6" s="10">
        <v>0.7</v>
      </c>
      <c r="R6" s="10">
        <v>0.7</v>
      </c>
      <c r="S6" s="10">
        <v>0.7</v>
      </c>
      <c r="T6" s="10">
        <v>0.7</v>
      </c>
      <c r="U6" s="10">
        <v>0.6</v>
      </c>
      <c r="V6" s="10">
        <v>0.6</v>
      </c>
      <c r="W6" s="10">
        <v>0.6</v>
      </c>
      <c r="X6" s="10">
        <v>0.6</v>
      </c>
      <c r="Y6" s="10">
        <v>0.6</v>
      </c>
      <c r="Z6" s="10">
        <v>0.7</v>
      </c>
      <c r="AA6" s="10">
        <v>0.7</v>
      </c>
      <c r="AB6" s="10">
        <v>0.7</v>
      </c>
      <c r="AC6" s="10">
        <v>0.7</v>
      </c>
      <c r="AD6" s="10">
        <v>0.7</v>
      </c>
      <c r="AE6" s="10">
        <v>0.7</v>
      </c>
      <c r="AF6" s="10">
        <v>0.7</v>
      </c>
      <c r="AG6" s="10">
        <v>0.7</v>
      </c>
      <c r="AH6" s="10">
        <v>0.6</v>
      </c>
      <c r="AI6" s="10">
        <v>0.6</v>
      </c>
      <c r="AJ6" s="10">
        <v>0.6</v>
      </c>
      <c r="AK6" s="10">
        <v>0.6</v>
      </c>
      <c r="AL6" s="10">
        <v>0.6</v>
      </c>
      <c r="AM6" s="10">
        <v>0.6</v>
      </c>
      <c r="AN6" s="10">
        <v>0.6</v>
      </c>
      <c r="AO6" s="10">
        <v>0.6</v>
      </c>
      <c r="AP6" s="10">
        <v>0.6</v>
      </c>
      <c r="AQ6" s="10">
        <v>0.6</v>
      </c>
      <c r="AR6" s="10">
        <v>0.6</v>
      </c>
      <c r="AS6" s="10">
        <v>0.6</v>
      </c>
      <c r="AT6" s="10">
        <v>0.6</v>
      </c>
      <c r="AU6" s="10">
        <v>0.6</v>
      </c>
      <c r="AV6" s="10">
        <v>0.6</v>
      </c>
      <c r="AW6" s="10">
        <v>0.6</v>
      </c>
      <c r="AX6" s="10">
        <v>0.6</v>
      </c>
      <c r="AY6" s="10">
        <v>0.6</v>
      </c>
      <c r="AZ6" s="10">
        <v>0.6</v>
      </c>
    </row>
    <row r="7" spans="1:52" x14ac:dyDescent="0.25">
      <c r="A7" t="s">
        <v>85</v>
      </c>
      <c r="B7" s="10">
        <v>1</v>
      </c>
      <c r="C7" s="10">
        <v>0.9</v>
      </c>
      <c r="D7" s="10">
        <v>0.9</v>
      </c>
      <c r="E7" s="10">
        <v>0.9</v>
      </c>
      <c r="F7" s="10">
        <v>0.9</v>
      </c>
      <c r="G7" s="10">
        <v>0.9</v>
      </c>
      <c r="H7" s="10">
        <v>0.9</v>
      </c>
      <c r="I7" s="10">
        <v>0.9</v>
      </c>
      <c r="J7" s="10">
        <v>0.9</v>
      </c>
      <c r="K7" s="10">
        <v>0.9</v>
      </c>
      <c r="L7" s="10">
        <v>0.8</v>
      </c>
      <c r="M7" s="10">
        <v>0.8</v>
      </c>
      <c r="N7" s="10">
        <v>0.8</v>
      </c>
      <c r="O7" s="10">
        <v>0.8</v>
      </c>
      <c r="P7" s="10">
        <v>0.8</v>
      </c>
      <c r="Q7" s="10">
        <v>0.8</v>
      </c>
      <c r="R7" s="10">
        <v>0.8</v>
      </c>
      <c r="S7" s="10">
        <v>0.8</v>
      </c>
      <c r="T7" s="10">
        <v>0.8</v>
      </c>
      <c r="U7" s="10">
        <v>0.8</v>
      </c>
      <c r="V7" s="10">
        <v>0.8</v>
      </c>
      <c r="W7" s="10">
        <v>0.8</v>
      </c>
      <c r="X7" s="10">
        <v>0.8</v>
      </c>
      <c r="Y7" s="10">
        <v>0.8</v>
      </c>
      <c r="Z7" s="10">
        <v>0.8</v>
      </c>
      <c r="AA7" s="10">
        <v>0.8</v>
      </c>
      <c r="AB7" s="10">
        <v>0.8</v>
      </c>
      <c r="AC7" s="10">
        <v>0.8</v>
      </c>
      <c r="AD7" s="10">
        <v>0.8</v>
      </c>
      <c r="AE7" s="10">
        <v>0.8</v>
      </c>
      <c r="AF7" s="10">
        <v>0.8</v>
      </c>
      <c r="AG7" s="10">
        <v>0.8</v>
      </c>
      <c r="AH7" s="10">
        <v>0.8</v>
      </c>
      <c r="AI7" s="10">
        <v>0.8</v>
      </c>
      <c r="AJ7" s="10">
        <v>0.8</v>
      </c>
      <c r="AK7" s="10">
        <v>0.8</v>
      </c>
      <c r="AL7" s="10">
        <v>0.8</v>
      </c>
      <c r="AM7" s="10">
        <v>0.8</v>
      </c>
      <c r="AN7" s="10">
        <v>0.8</v>
      </c>
      <c r="AO7" s="10">
        <v>0.8</v>
      </c>
      <c r="AP7" s="10">
        <v>0.8</v>
      </c>
      <c r="AQ7" s="10">
        <v>0.8</v>
      </c>
      <c r="AR7" s="10">
        <v>0.8</v>
      </c>
      <c r="AS7" s="10">
        <v>0.8</v>
      </c>
      <c r="AT7" s="10">
        <v>0.8</v>
      </c>
      <c r="AU7" s="10">
        <v>0.8</v>
      </c>
      <c r="AV7" s="10">
        <v>0.8</v>
      </c>
      <c r="AW7" s="10">
        <v>0.8</v>
      </c>
      <c r="AX7" s="10">
        <v>0.8</v>
      </c>
      <c r="AY7" s="10">
        <v>0.8</v>
      </c>
      <c r="AZ7" s="10">
        <v>0.8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0EA9-4114-47BE-86A1-FDBBB310FB82}">
  <dimension ref="A1:Z4"/>
  <sheetViews>
    <sheetView zoomScaleNormal="100" workbookViewId="0">
      <selection activeCell="B1" sqref="B1"/>
    </sheetView>
  </sheetViews>
  <sheetFormatPr baseColWidth="10" defaultRowHeight="15" x14ac:dyDescent="0.25"/>
  <cols>
    <col min="1" max="1" width="49.140625" customWidth="1"/>
  </cols>
  <sheetData>
    <row r="1" spans="1:26" x14ac:dyDescent="0.25">
      <c r="A1" s="102" t="s">
        <v>268</v>
      </c>
      <c r="B1" s="12" t="s">
        <v>327</v>
      </c>
    </row>
    <row r="3" spans="1:26" x14ac:dyDescent="0.25">
      <c r="A3" s="12"/>
      <c r="B3" s="12">
        <v>2000</v>
      </c>
      <c r="C3" s="12">
        <v>2001</v>
      </c>
      <c r="D3" s="12">
        <v>2002</v>
      </c>
      <c r="E3" s="12">
        <v>2003</v>
      </c>
      <c r="F3" s="12">
        <v>2004</v>
      </c>
      <c r="G3" s="12">
        <v>2005</v>
      </c>
      <c r="H3" s="12">
        <v>2006</v>
      </c>
      <c r="I3" s="12">
        <v>2007</v>
      </c>
      <c r="J3" s="12">
        <v>2008</v>
      </c>
      <c r="K3" s="12">
        <v>2009</v>
      </c>
      <c r="L3" s="12">
        <v>2010</v>
      </c>
      <c r="M3" s="12">
        <v>2011</v>
      </c>
      <c r="N3" s="12">
        <v>2012</v>
      </c>
      <c r="O3" s="12">
        <v>2013</v>
      </c>
      <c r="P3" s="12">
        <v>2014</v>
      </c>
      <c r="Q3" s="12">
        <v>2015</v>
      </c>
      <c r="R3" s="12">
        <v>2016</v>
      </c>
      <c r="S3" s="12">
        <v>2017</v>
      </c>
      <c r="T3" s="12">
        <v>2018</v>
      </c>
      <c r="U3" s="12">
        <v>2019</v>
      </c>
      <c r="V3" s="12">
        <v>2020</v>
      </c>
      <c r="W3" s="12">
        <v>2021</v>
      </c>
      <c r="X3" s="12">
        <v>2022</v>
      </c>
      <c r="Y3" s="12">
        <v>2023</v>
      </c>
      <c r="Z3" s="1"/>
    </row>
    <row r="4" spans="1:26" x14ac:dyDescent="0.25">
      <c r="A4" s="12" t="s">
        <v>390</v>
      </c>
      <c r="B4" s="104">
        <v>469.2</v>
      </c>
      <c r="C4" s="104">
        <v>450.1</v>
      </c>
      <c r="D4" s="104">
        <v>499.4</v>
      </c>
      <c r="E4" s="104">
        <v>461.4</v>
      </c>
      <c r="F4" s="104">
        <v>430.5</v>
      </c>
      <c r="G4" s="104">
        <v>430.6</v>
      </c>
      <c r="H4" s="104">
        <v>413.5</v>
      </c>
      <c r="I4" s="104">
        <v>409.6</v>
      </c>
      <c r="J4" s="104">
        <v>403.2</v>
      </c>
      <c r="K4" s="104">
        <v>419</v>
      </c>
      <c r="L4" s="104">
        <v>427.4</v>
      </c>
      <c r="M4" s="104">
        <v>415.1</v>
      </c>
      <c r="N4" s="104">
        <v>454.7</v>
      </c>
      <c r="O4" s="104">
        <v>414.3</v>
      </c>
      <c r="P4" s="104">
        <v>427.4</v>
      </c>
      <c r="Q4" s="104">
        <v>410</v>
      </c>
      <c r="R4" s="104">
        <v>418.3</v>
      </c>
      <c r="S4" s="104">
        <v>406.8</v>
      </c>
      <c r="T4" s="104">
        <v>454.8</v>
      </c>
      <c r="U4" s="104">
        <v>475.7</v>
      </c>
      <c r="V4" s="104">
        <v>437.5</v>
      </c>
      <c r="W4" s="104">
        <v>428.2</v>
      </c>
      <c r="X4" s="104">
        <v>413</v>
      </c>
      <c r="Y4" s="104">
        <v>414.1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53C4-A75F-49F4-9D37-B5D60608CAA5}">
  <dimension ref="A1:AI12"/>
  <sheetViews>
    <sheetView workbookViewId="0">
      <selection activeCell="B1" sqref="B1"/>
    </sheetView>
  </sheetViews>
  <sheetFormatPr baseColWidth="10" defaultRowHeight="15" x14ac:dyDescent="0.25"/>
  <cols>
    <col min="1" max="1" width="13.42578125" customWidth="1"/>
  </cols>
  <sheetData>
    <row r="1" spans="1:35" x14ac:dyDescent="0.25">
      <c r="A1" s="102" t="s">
        <v>269</v>
      </c>
      <c r="B1" s="12" t="s">
        <v>328</v>
      </c>
    </row>
    <row r="3" spans="1:35" x14ac:dyDescent="0.25">
      <c r="A3" s="24" t="s">
        <v>62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</row>
    <row r="4" spans="1:35" x14ac:dyDescent="0.25">
      <c r="A4" t="s">
        <v>86</v>
      </c>
      <c r="B4" s="98">
        <v>-13.4</v>
      </c>
      <c r="C4" s="98">
        <v>-14.4</v>
      </c>
      <c r="D4" s="98">
        <v>-14.2</v>
      </c>
      <c r="E4" s="98">
        <v>-15.7</v>
      </c>
      <c r="F4" s="98">
        <v>-14.2</v>
      </c>
      <c r="G4" s="98">
        <v>-17.100000000000001</v>
      </c>
      <c r="H4" s="98">
        <v>-13.3</v>
      </c>
      <c r="I4" s="98">
        <v>-16.7</v>
      </c>
      <c r="J4" s="98">
        <v>-17.899999999999999</v>
      </c>
      <c r="K4" s="98">
        <v>-23.2</v>
      </c>
      <c r="L4" s="98">
        <v>-21</v>
      </c>
      <c r="M4" s="98">
        <v>-25.5</v>
      </c>
      <c r="N4" s="98">
        <v>-26.7</v>
      </c>
      <c r="O4" s="98">
        <v>-25.9</v>
      </c>
      <c r="P4" s="98">
        <v>-25.9</v>
      </c>
      <c r="Q4" s="98">
        <v>-27.6</v>
      </c>
      <c r="R4" s="98">
        <v>-22.9</v>
      </c>
      <c r="S4" s="98">
        <v>-24.4</v>
      </c>
      <c r="T4" s="98">
        <v>-29.7</v>
      </c>
      <c r="U4" s="98">
        <v>-28.9</v>
      </c>
      <c r="V4" s="98">
        <v>-30.9</v>
      </c>
      <c r="W4" s="98">
        <v>-29.5</v>
      </c>
      <c r="X4" s="98">
        <v>-29</v>
      </c>
      <c r="Y4" s="98">
        <v>-25.8</v>
      </c>
      <c r="Z4" s="98">
        <v>-23.8</v>
      </c>
      <c r="AA4" s="98">
        <v>-20.3</v>
      </c>
      <c r="AB4" s="98">
        <v>-18.5</v>
      </c>
      <c r="AC4" s="98">
        <v>-20.2</v>
      </c>
      <c r="AD4" s="98">
        <v>-17</v>
      </c>
      <c r="AE4" s="98">
        <v>-13.3</v>
      </c>
      <c r="AF4" s="98">
        <v>-19.7</v>
      </c>
      <c r="AG4" s="98">
        <v>-14.6</v>
      </c>
      <c r="AH4" s="98">
        <v>-12.9</v>
      </c>
      <c r="AI4" s="98">
        <v>-19.3</v>
      </c>
    </row>
    <row r="5" spans="1:35" x14ac:dyDescent="0.25">
      <c r="A5" t="s">
        <v>87</v>
      </c>
      <c r="B5" s="98">
        <v>2.1</v>
      </c>
      <c r="C5" s="98">
        <v>2.1</v>
      </c>
      <c r="D5" s="98">
        <v>2.1</v>
      </c>
      <c r="E5" s="98">
        <v>2.1</v>
      </c>
      <c r="F5" s="98">
        <v>2.1</v>
      </c>
      <c r="G5" s="98">
        <v>2.1</v>
      </c>
      <c r="H5" s="98">
        <v>2.1</v>
      </c>
      <c r="I5" s="98">
        <v>2.2000000000000002</v>
      </c>
      <c r="J5" s="98">
        <v>2.2000000000000002</v>
      </c>
      <c r="K5" s="98">
        <v>2.2000000000000002</v>
      </c>
      <c r="L5" s="98">
        <v>2.1</v>
      </c>
      <c r="M5" s="98">
        <v>2.2000000000000002</v>
      </c>
      <c r="N5" s="98">
        <v>2.2000000000000002</v>
      </c>
      <c r="O5" s="98">
        <v>2.2000000000000002</v>
      </c>
      <c r="P5" s="98">
        <v>2.2000000000000002</v>
      </c>
      <c r="Q5" s="98">
        <v>2.2000000000000002</v>
      </c>
      <c r="R5" s="98">
        <v>2.2999999999999998</v>
      </c>
      <c r="S5" s="98">
        <v>2.2000000000000002</v>
      </c>
      <c r="T5" s="98">
        <v>2.2000000000000002</v>
      </c>
      <c r="U5" s="98">
        <v>2.2999999999999998</v>
      </c>
      <c r="V5" s="98">
        <v>2.2999999999999998</v>
      </c>
      <c r="W5" s="98">
        <v>2.2999999999999998</v>
      </c>
      <c r="X5" s="98">
        <v>2.2999999999999998</v>
      </c>
      <c r="Y5" s="98">
        <v>2.5</v>
      </c>
      <c r="Z5" s="98">
        <v>2.4</v>
      </c>
      <c r="AA5" s="98">
        <v>2.5</v>
      </c>
      <c r="AB5" s="98">
        <v>2.5</v>
      </c>
      <c r="AC5" s="98">
        <v>2.5</v>
      </c>
      <c r="AD5" s="98">
        <v>2.4</v>
      </c>
      <c r="AE5" s="98">
        <v>2.4</v>
      </c>
      <c r="AF5" s="98">
        <v>2.2999999999999998</v>
      </c>
      <c r="AG5" s="98">
        <v>2.2999999999999998</v>
      </c>
      <c r="AH5" s="98">
        <v>2.2999999999999998</v>
      </c>
      <c r="AI5" s="98">
        <v>2.2999999999999998</v>
      </c>
    </row>
    <row r="6" spans="1:35" x14ac:dyDescent="0.25">
      <c r="A6" t="s">
        <v>88</v>
      </c>
      <c r="B6" s="98">
        <v>-0.1</v>
      </c>
      <c r="C6" s="98">
        <v>-0.1</v>
      </c>
      <c r="D6" s="98">
        <v>-0.1</v>
      </c>
      <c r="E6" s="98">
        <v>-0.1</v>
      </c>
      <c r="F6" s="98">
        <v>-0.1</v>
      </c>
      <c r="G6" s="98">
        <v>-0.1</v>
      </c>
      <c r="H6" s="98">
        <v>0</v>
      </c>
      <c r="I6" s="98">
        <v>0.1</v>
      </c>
      <c r="J6" s="98">
        <v>0</v>
      </c>
      <c r="K6" s="98">
        <v>0.1</v>
      </c>
      <c r="L6" s="98">
        <v>0</v>
      </c>
      <c r="M6" s="98">
        <v>-0.1</v>
      </c>
      <c r="N6" s="98">
        <v>-0.1</v>
      </c>
      <c r="O6" s="98">
        <v>0</v>
      </c>
      <c r="P6" s="98">
        <v>-0.1</v>
      </c>
      <c r="Q6" s="98">
        <v>0</v>
      </c>
      <c r="R6" s="98">
        <v>0.1</v>
      </c>
      <c r="S6" s="98">
        <v>0.2</v>
      </c>
      <c r="T6" s="98">
        <v>0.3</v>
      </c>
      <c r="U6" s="98">
        <v>0.4</v>
      </c>
      <c r="V6" s="98">
        <v>0.3</v>
      </c>
      <c r="W6" s="98">
        <v>0.3</v>
      </c>
      <c r="X6" s="98">
        <v>0.5</v>
      </c>
      <c r="Y6" s="98">
        <v>0.4</v>
      </c>
      <c r="Z6" s="98">
        <v>0.2</v>
      </c>
      <c r="AA6" s="98">
        <v>0.2</v>
      </c>
      <c r="AB6" s="98">
        <v>0.1</v>
      </c>
      <c r="AC6" s="98">
        <v>-0.2</v>
      </c>
      <c r="AD6" s="98">
        <v>-0.2</v>
      </c>
      <c r="AE6" s="98">
        <v>0</v>
      </c>
      <c r="AF6" s="98">
        <v>-0.1</v>
      </c>
      <c r="AG6" s="98">
        <v>0</v>
      </c>
      <c r="AH6" s="98">
        <v>0.1</v>
      </c>
      <c r="AI6" s="98">
        <v>0</v>
      </c>
    </row>
    <row r="7" spans="1:35" x14ac:dyDescent="0.25">
      <c r="A7" t="s">
        <v>89</v>
      </c>
      <c r="B7" s="98">
        <v>0.3</v>
      </c>
      <c r="C7" s="98">
        <v>0.3</v>
      </c>
      <c r="D7" s="98">
        <v>0.3</v>
      </c>
      <c r="E7" s="98">
        <v>0.3</v>
      </c>
      <c r="F7" s="98">
        <v>0.3</v>
      </c>
      <c r="G7" s="98">
        <v>0.3</v>
      </c>
      <c r="H7" s="98">
        <v>0.3</v>
      </c>
      <c r="I7" s="98">
        <v>0.3</v>
      </c>
      <c r="J7" s="98">
        <v>0.3</v>
      </c>
      <c r="K7" s="98">
        <v>0.3</v>
      </c>
      <c r="L7" s="98">
        <v>0.3</v>
      </c>
      <c r="M7" s="98">
        <v>0.3</v>
      </c>
      <c r="N7" s="98">
        <v>0.3</v>
      </c>
      <c r="O7" s="98">
        <v>0.3</v>
      </c>
      <c r="P7" s="98">
        <v>0.3</v>
      </c>
      <c r="Q7" s="98">
        <v>0.3</v>
      </c>
      <c r="R7" s="98">
        <v>0.3</v>
      </c>
      <c r="S7" s="98">
        <v>0.3</v>
      </c>
      <c r="T7" s="98">
        <v>0.3</v>
      </c>
      <c r="U7" s="98">
        <v>0.3</v>
      </c>
      <c r="V7" s="98">
        <v>0.3</v>
      </c>
      <c r="W7" s="98">
        <v>0.3</v>
      </c>
      <c r="X7" s="98">
        <v>0.3</v>
      </c>
      <c r="Y7" s="98">
        <v>0.3</v>
      </c>
      <c r="Z7" s="98">
        <v>0.3</v>
      </c>
      <c r="AA7" s="98">
        <v>0.3</v>
      </c>
      <c r="AB7" s="98">
        <v>0.3</v>
      </c>
      <c r="AC7" s="98">
        <v>0.4</v>
      </c>
      <c r="AD7" s="98">
        <v>0.4</v>
      </c>
      <c r="AE7" s="98">
        <v>0.4</v>
      </c>
      <c r="AF7" s="98">
        <v>0.4</v>
      </c>
      <c r="AG7" s="98">
        <v>0.4</v>
      </c>
      <c r="AH7" s="98">
        <v>0.4</v>
      </c>
      <c r="AI7" s="98">
        <v>0.4</v>
      </c>
    </row>
    <row r="8" spans="1:35" x14ac:dyDescent="0.25">
      <c r="A8" t="s">
        <v>90</v>
      </c>
      <c r="B8" s="98">
        <v>1.6</v>
      </c>
      <c r="C8" s="98">
        <v>1.6</v>
      </c>
      <c r="D8" s="98">
        <v>1.6</v>
      </c>
      <c r="E8" s="98">
        <v>1.5</v>
      </c>
      <c r="F8" s="98">
        <v>1.6</v>
      </c>
      <c r="G8" s="98">
        <v>1.7</v>
      </c>
      <c r="H8" s="98">
        <v>1.8</v>
      </c>
      <c r="I8" s="98">
        <v>1.8</v>
      </c>
      <c r="J8" s="98">
        <v>1.8</v>
      </c>
      <c r="K8" s="98">
        <v>1.8</v>
      </c>
      <c r="L8" s="98">
        <v>2</v>
      </c>
      <c r="M8" s="98">
        <v>2</v>
      </c>
      <c r="N8" s="98">
        <v>1.9</v>
      </c>
      <c r="O8" s="98">
        <v>1.7</v>
      </c>
      <c r="P8" s="98">
        <v>1.6</v>
      </c>
      <c r="Q8" s="98">
        <v>1.4</v>
      </c>
      <c r="R8" s="98">
        <v>1.4</v>
      </c>
      <c r="S8" s="98">
        <v>1.3</v>
      </c>
      <c r="T8" s="98">
        <v>1.4</v>
      </c>
      <c r="U8" s="98">
        <v>1.4</v>
      </c>
      <c r="V8" s="98">
        <v>1.6</v>
      </c>
      <c r="W8" s="98">
        <v>1.5</v>
      </c>
      <c r="X8" s="98">
        <v>1.6</v>
      </c>
      <c r="Y8" s="98">
        <v>1.6</v>
      </c>
      <c r="Z8" s="98">
        <v>1.9</v>
      </c>
      <c r="AA8" s="98">
        <v>2.2000000000000002</v>
      </c>
      <c r="AB8" s="98">
        <v>2.2000000000000002</v>
      </c>
      <c r="AC8" s="98">
        <v>2.1</v>
      </c>
      <c r="AD8" s="98">
        <v>2.1</v>
      </c>
      <c r="AE8" s="98">
        <v>2.5</v>
      </c>
      <c r="AF8" s="98">
        <v>2</v>
      </c>
      <c r="AG8" s="98">
        <v>2.1</v>
      </c>
      <c r="AH8" s="98">
        <v>2</v>
      </c>
      <c r="AI8" s="98">
        <v>1.9</v>
      </c>
    </row>
    <row r="9" spans="1:35" x14ac:dyDescent="0.25">
      <c r="A9" t="s">
        <v>91</v>
      </c>
      <c r="B9" s="98" t="s">
        <v>92</v>
      </c>
      <c r="C9" s="98" t="s">
        <v>92</v>
      </c>
      <c r="D9" s="98" t="s">
        <v>92</v>
      </c>
      <c r="E9" s="98" t="s">
        <v>92</v>
      </c>
      <c r="F9" s="98" t="s">
        <v>92</v>
      </c>
      <c r="G9" s="98" t="s">
        <v>92</v>
      </c>
      <c r="H9" s="98" t="s">
        <v>92</v>
      </c>
      <c r="I9" s="98" t="s">
        <v>92</v>
      </c>
      <c r="J9" s="98" t="s">
        <v>92</v>
      </c>
      <c r="K9" s="98" t="s">
        <v>92</v>
      </c>
      <c r="L9" s="98" t="s">
        <v>92</v>
      </c>
      <c r="M9" s="98" t="s">
        <v>92</v>
      </c>
      <c r="N9" s="98" t="s">
        <v>92</v>
      </c>
      <c r="O9" s="98" t="s">
        <v>92</v>
      </c>
      <c r="P9" s="98" t="s">
        <v>92</v>
      </c>
      <c r="Q9" s="98" t="s">
        <v>92</v>
      </c>
      <c r="R9" s="98" t="s">
        <v>92</v>
      </c>
      <c r="S9" s="98" t="s">
        <v>92</v>
      </c>
      <c r="T9" s="98" t="s">
        <v>92</v>
      </c>
      <c r="U9" s="98" t="s">
        <v>92</v>
      </c>
      <c r="V9" s="98" t="s">
        <v>92</v>
      </c>
      <c r="W9" s="98" t="s">
        <v>92</v>
      </c>
      <c r="X9" s="98" t="s">
        <v>92</v>
      </c>
      <c r="Y9" s="98" t="s">
        <v>92</v>
      </c>
      <c r="Z9" s="98" t="s">
        <v>92</v>
      </c>
      <c r="AA9" s="98" t="s">
        <v>92</v>
      </c>
      <c r="AB9" s="98" t="s">
        <v>92</v>
      </c>
      <c r="AC9" s="98" t="s">
        <v>92</v>
      </c>
      <c r="AD9" s="98" t="s">
        <v>92</v>
      </c>
      <c r="AE9" s="98" t="s">
        <v>92</v>
      </c>
      <c r="AF9" s="98" t="s">
        <v>92</v>
      </c>
      <c r="AG9" s="98" t="s">
        <v>92</v>
      </c>
      <c r="AH9" s="98" t="s">
        <v>92</v>
      </c>
      <c r="AI9" s="98" t="s">
        <v>92</v>
      </c>
    </row>
    <row r="10" spans="1:35" x14ac:dyDescent="0.25">
      <c r="A10" t="s">
        <v>93</v>
      </c>
      <c r="B10" s="98">
        <v>-1</v>
      </c>
      <c r="C10" s="98">
        <v>-0.9</v>
      </c>
      <c r="D10" s="98">
        <v>-0.6</v>
      </c>
      <c r="E10" s="98">
        <v>-0.5</v>
      </c>
      <c r="F10" s="98">
        <v>-0.7</v>
      </c>
      <c r="G10" s="98">
        <v>-1</v>
      </c>
      <c r="H10" s="98">
        <v>-0.8</v>
      </c>
      <c r="I10" s="98">
        <v>-0.6</v>
      </c>
      <c r="J10" s="98">
        <v>-0.7</v>
      </c>
      <c r="K10" s="98">
        <v>-0.9</v>
      </c>
      <c r="L10" s="98">
        <v>-0.5</v>
      </c>
      <c r="M10" s="98">
        <v>-0.5</v>
      </c>
      <c r="N10" s="98">
        <v>-0.3</v>
      </c>
      <c r="O10" s="98">
        <v>-0.1</v>
      </c>
      <c r="P10" s="98">
        <v>-0.2</v>
      </c>
      <c r="Q10" s="98">
        <v>-0.5</v>
      </c>
      <c r="R10" s="98">
        <v>-0.4</v>
      </c>
      <c r="S10" s="98">
        <v>-0.4</v>
      </c>
      <c r="T10" s="98">
        <v>-0.2</v>
      </c>
      <c r="U10" s="98">
        <v>0.1</v>
      </c>
      <c r="V10" s="98">
        <v>0.7</v>
      </c>
      <c r="W10" s="98">
        <v>0.1</v>
      </c>
      <c r="X10" s="98">
        <v>0.2</v>
      </c>
      <c r="Y10" s="98">
        <v>0.4</v>
      </c>
      <c r="Z10" s="98">
        <v>0.5</v>
      </c>
      <c r="AA10" s="98">
        <v>0.2</v>
      </c>
      <c r="AB10" s="98">
        <v>0.1</v>
      </c>
      <c r="AC10" s="98">
        <v>-0.2</v>
      </c>
      <c r="AD10" s="98">
        <v>-0.4</v>
      </c>
      <c r="AE10" s="98">
        <v>-0.5</v>
      </c>
      <c r="AF10" s="98">
        <v>-0.5</v>
      </c>
      <c r="AG10" s="98">
        <v>-0.3</v>
      </c>
      <c r="AH10" s="98">
        <v>-0.5</v>
      </c>
      <c r="AI10" s="98">
        <v>-0.4</v>
      </c>
    </row>
    <row r="12" spans="1:35" x14ac:dyDescent="0.25">
      <c r="B1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FB4A-4D78-4659-8FA8-1A447D3BBD68}">
  <dimension ref="A1:T8"/>
  <sheetViews>
    <sheetView zoomScaleNormal="100" workbookViewId="0">
      <selection activeCell="C43" sqref="C43"/>
    </sheetView>
  </sheetViews>
  <sheetFormatPr baseColWidth="10" defaultRowHeight="15" x14ac:dyDescent="0.25"/>
  <cols>
    <col min="1" max="1" width="30" customWidth="1"/>
  </cols>
  <sheetData>
    <row r="1" spans="1:20" x14ac:dyDescent="0.25">
      <c r="A1" s="3" t="s">
        <v>2</v>
      </c>
      <c r="B1" s="26" t="s">
        <v>3</v>
      </c>
    </row>
    <row r="3" spans="1:20" x14ac:dyDescent="0.25">
      <c r="B3" s="23">
        <v>2020</v>
      </c>
      <c r="C3" s="23">
        <v>2021</v>
      </c>
      <c r="D3" s="23">
        <v>2022</v>
      </c>
      <c r="E3" s="23">
        <v>2023</v>
      </c>
      <c r="F3" s="23">
        <v>2024</v>
      </c>
      <c r="G3" s="23">
        <v>2025</v>
      </c>
      <c r="H3" s="23">
        <v>2026</v>
      </c>
      <c r="I3" s="23">
        <v>2027</v>
      </c>
      <c r="J3" s="23">
        <v>2028</v>
      </c>
      <c r="K3" s="23">
        <v>2029</v>
      </c>
      <c r="L3" s="23">
        <v>2030</v>
      </c>
      <c r="M3" s="23">
        <v>2031</v>
      </c>
      <c r="N3" s="23">
        <v>2032</v>
      </c>
      <c r="O3" s="23">
        <v>2033</v>
      </c>
      <c r="P3" s="23">
        <v>2034</v>
      </c>
      <c r="Q3" s="23">
        <v>2035</v>
      </c>
    </row>
    <row r="4" spans="1:20" x14ac:dyDescent="0.25">
      <c r="A4" t="s">
        <v>4</v>
      </c>
      <c r="B4" s="8">
        <v>49.5</v>
      </c>
      <c r="C4" s="8">
        <v>49.3</v>
      </c>
      <c r="D4" s="8">
        <v>49</v>
      </c>
      <c r="E4" s="8">
        <v>46.6</v>
      </c>
      <c r="F4" s="8">
        <v>45</v>
      </c>
      <c r="G4" s="8">
        <v>44.9</v>
      </c>
      <c r="H4" s="8">
        <v>44.5</v>
      </c>
      <c r="I4" s="8">
        <v>43.5</v>
      </c>
      <c r="J4" s="8">
        <v>41.5</v>
      </c>
      <c r="K4" s="8">
        <v>40.200000000000003</v>
      </c>
      <c r="L4" s="8">
        <v>37.799999999999997</v>
      </c>
      <c r="M4" s="8">
        <v>36.799999999999997</v>
      </c>
      <c r="N4" s="8">
        <v>35.6</v>
      </c>
      <c r="O4" s="8">
        <v>34.200000000000003</v>
      </c>
      <c r="P4" s="8">
        <v>33</v>
      </c>
      <c r="Q4" s="8">
        <v>31.7</v>
      </c>
      <c r="T4" s="4"/>
    </row>
    <row r="5" spans="1:20" x14ac:dyDescent="0.25">
      <c r="A5" t="s">
        <v>5</v>
      </c>
      <c r="B5" s="8"/>
      <c r="C5" s="8"/>
      <c r="D5" s="8"/>
      <c r="E5" s="8"/>
      <c r="F5" s="8"/>
      <c r="G5" s="93"/>
      <c r="H5" s="94">
        <v>44.1</v>
      </c>
      <c r="I5" s="94">
        <v>42.7</v>
      </c>
      <c r="J5" s="94">
        <v>39.799999999999997</v>
      </c>
      <c r="K5" s="94">
        <v>37.799999999999997</v>
      </c>
      <c r="L5" s="94">
        <v>34.5</v>
      </c>
      <c r="M5" s="94">
        <v>33.200000000000003</v>
      </c>
      <c r="N5" s="94">
        <v>31.8</v>
      </c>
      <c r="O5" s="94">
        <v>30.4</v>
      </c>
      <c r="P5" s="94">
        <v>29</v>
      </c>
      <c r="Q5" s="94">
        <v>27.4</v>
      </c>
    </row>
    <row r="6" spans="1:2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0" x14ac:dyDescent="0.25">
      <c r="H7" s="4"/>
      <c r="I7" s="4"/>
      <c r="J7" s="4"/>
      <c r="K7" s="4"/>
      <c r="L7" s="4"/>
      <c r="M7" s="4"/>
      <c r="N7" s="4"/>
      <c r="O7" s="4"/>
      <c r="P7" s="4"/>
      <c r="Q7" s="4"/>
    </row>
    <row r="8" spans="1:20" x14ac:dyDescent="0.25">
      <c r="G8" s="4"/>
      <c r="H8" s="4"/>
      <c r="I8" s="4"/>
      <c r="J8" s="4"/>
      <c r="K8" s="4"/>
      <c r="L8" s="4"/>
      <c r="M8" s="4"/>
      <c r="N8" s="4"/>
      <c r="O8" s="4"/>
      <c r="P8" s="4"/>
      <c r="Q8" s="4"/>
      <c r="T8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8C49-D2C4-488A-A06C-E89379A47D28}">
  <dimension ref="A1:C33"/>
  <sheetViews>
    <sheetView workbookViewId="0">
      <selection activeCell="B1" sqref="B1"/>
    </sheetView>
  </sheetViews>
  <sheetFormatPr baseColWidth="10" defaultRowHeight="15" x14ac:dyDescent="0.25"/>
  <cols>
    <col min="2" max="2" width="26.7109375" bestFit="1" customWidth="1"/>
  </cols>
  <sheetData>
    <row r="1" spans="1:3" x14ac:dyDescent="0.25">
      <c r="A1" s="102" t="s">
        <v>270</v>
      </c>
      <c r="B1" s="12" t="s">
        <v>329</v>
      </c>
    </row>
    <row r="3" spans="1:3" x14ac:dyDescent="0.25">
      <c r="A3" s="33" t="s">
        <v>22</v>
      </c>
      <c r="B3" s="33" t="s">
        <v>391</v>
      </c>
      <c r="C3" t="s">
        <v>94</v>
      </c>
    </row>
    <row r="4" spans="1:3" x14ac:dyDescent="0.25">
      <c r="A4" s="33">
        <v>1994</v>
      </c>
      <c r="B4" s="105">
        <v>44251.1</v>
      </c>
      <c r="C4" s="105"/>
    </row>
    <row r="5" spans="1:3" x14ac:dyDescent="0.25">
      <c r="A5" s="33">
        <v>1995</v>
      </c>
      <c r="B5" s="105">
        <v>49658.6</v>
      </c>
      <c r="C5" s="105"/>
    </row>
    <row r="6" spans="1:3" x14ac:dyDescent="0.25">
      <c r="A6" s="33">
        <v>1996</v>
      </c>
      <c r="B6" s="105">
        <v>48845.599999999999</v>
      </c>
      <c r="C6" s="105"/>
    </row>
    <row r="7" spans="1:3" x14ac:dyDescent="0.25">
      <c r="A7" s="33">
        <v>1997</v>
      </c>
      <c r="B7" s="105">
        <v>50725.3</v>
      </c>
      <c r="C7" s="105"/>
    </row>
    <row r="8" spans="1:3" x14ac:dyDescent="0.25">
      <c r="A8" s="33">
        <v>1998</v>
      </c>
      <c r="B8" s="105">
        <v>49305.8</v>
      </c>
      <c r="C8" s="105">
        <v>48557.3</v>
      </c>
    </row>
    <row r="9" spans="1:3" x14ac:dyDescent="0.25">
      <c r="A9" s="33">
        <v>1999</v>
      </c>
      <c r="B9" s="105">
        <v>49746.5</v>
      </c>
      <c r="C9" s="105">
        <v>49656.3</v>
      </c>
    </row>
    <row r="10" spans="1:3" x14ac:dyDescent="0.25">
      <c r="A10" s="33">
        <v>2000</v>
      </c>
      <c r="B10" s="105">
        <v>49926.7</v>
      </c>
      <c r="C10" s="105">
        <v>49710</v>
      </c>
    </row>
    <row r="11" spans="1:3" x14ac:dyDescent="0.25">
      <c r="A11" s="33">
        <v>2001</v>
      </c>
      <c r="B11" s="105">
        <v>53894</v>
      </c>
      <c r="C11" s="105">
        <v>50719.7</v>
      </c>
    </row>
    <row r="12" spans="1:3" x14ac:dyDescent="0.25">
      <c r="A12" s="33">
        <v>2002</v>
      </c>
      <c r="B12" s="105">
        <v>53894</v>
      </c>
      <c r="C12" s="105">
        <v>51353.4</v>
      </c>
    </row>
    <row r="13" spans="1:3" x14ac:dyDescent="0.25">
      <c r="A13" s="33">
        <v>2003</v>
      </c>
      <c r="B13" s="105">
        <v>49928.6</v>
      </c>
      <c r="C13" s="105">
        <v>51478</v>
      </c>
    </row>
    <row r="14" spans="1:3" x14ac:dyDescent="0.25">
      <c r="A14" s="33">
        <v>2004</v>
      </c>
      <c r="B14" s="105">
        <v>49027.3</v>
      </c>
      <c r="C14" s="105">
        <v>51334.1</v>
      </c>
    </row>
    <row r="15" spans="1:3" x14ac:dyDescent="0.25">
      <c r="A15" s="33">
        <v>2005</v>
      </c>
      <c r="B15" s="105">
        <v>51911.3</v>
      </c>
      <c r="C15" s="105">
        <v>51731.1</v>
      </c>
    </row>
    <row r="16" spans="1:3" x14ac:dyDescent="0.25">
      <c r="A16" s="33">
        <v>2006</v>
      </c>
      <c r="B16" s="105">
        <v>54975.5</v>
      </c>
      <c r="C16" s="105">
        <v>51947.4</v>
      </c>
    </row>
    <row r="17" spans="1:3" x14ac:dyDescent="0.25">
      <c r="A17" s="33">
        <v>2007</v>
      </c>
      <c r="B17" s="105">
        <v>54074.3</v>
      </c>
      <c r="C17" s="105">
        <v>51983.4</v>
      </c>
    </row>
    <row r="18" spans="1:3" x14ac:dyDescent="0.25">
      <c r="A18" s="33">
        <v>2008</v>
      </c>
      <c r="B18" s="105">
        <v>59121.2</v>
      </c>
      <c r="C18" s="105">
        <v>53821.9</v>
      </c>
    </row>
    <row r="19" spans="1:3" x14ac:dyDescent="0.25">
      <c r="A19" s="33">
        <v>2009</v>
      </c>
      <c r="B19" s="105">
        <v>56778</v>
      </c>
      <c r="C19" s="105">
        <v>55372.1</v>
      </c>
    </row>
    <row r="20" spans="1:3" x14ac:dyDescent="0.25">
      <c r="A20" s="33">
        <v>2010</v>
      </c>
      <c r="B20" s="105">
        <v>55696.5</v>
      </c>
      <c r="C20" s="105">
        <v>56129.1</v>
      </c>
    </row>
    <row r="21" spans="1:3" x14ac:dyDescent="0.25">
      <c r="A21" s="33">
        <v>2011</v>
      </c>
      <c r="B21" s="105">
        <v>48126.1</v>
      </c>
      <c r="C21" s="105">
        <v>54759.199999999997</v>
      </c>
    </row>
    <row r="22" spans="1:3" x14ac:dyDescent="0.25">
      <c r="A22" s="33">
        <v>2012</v>
      </c>
      <c r="B22" s="105">
        <v>45602.6</v>
      </c>
      <c r="C22" s="105">
        <v>53064.9</v>
      </c>
    </row>
    <row r="23" spans="1:3" x14ac:dyDescent="0.25">
      <c r="A23" s="33">
        <v>2013</v>
      </c>
      <c r="B23" s="105">
        <v>41456.9</v>
      </c>
      <c r="C23" s="105">
        <v>49532</v>
      </c>
    </row>
    <row r="24" spans="1:3" x14ac:dyDescent="0.25">
      <c r="A24" s="33">
        <v>2014</v>
      </c>
      <c r="B24" s="105">
        <v>50829.8</v>
      </c>
      <c r="C24" s="105">
        <v>48342.400000000001</v>
      </c>
    </row>
    <row r="25" spans="1:3" x14ac:dyDescent="0.25">
      <c r="A25" s="33">
        <v>2015</v>
      </c>
      <c r="B25" s="105">
        <v>54613.1</v>
      </c>
      <c r="C25" s="105">
        <v>48125.7</v>
      </c>
    </row>
    <row r="26" spans="1:3" x14ac:dyDescent="0.25">
      <c r="A26" s="33">
        <v>2016</v>
      </c>
      <c r="B26" s="105">
        <v>51188.4</v>
      </c>
      <c r="C26" s="105">
        <v>48738.2</v>
      </c>
    </row>
    <row r="27" spans="1:3" x14ac:dyDescent="0.25">
      <c r="A27" s="33">
        <v>2017</v>
      </c>
      <c r="B27" s="105">
        <v>48845.2</v>
      </c>
      <c r="C27" s="105">
        <v>49386.7</v>
      </c>
    </row>
    <row r="28" spans="1:3" x14ac:dyDescent="0.25">
      <c r="A28" s="33">
        <v>2018</v>
      </c>
      <c r="B28" s="105">
        <v>48845.2</v>
      </c>
      <c r="C28" s="105">
        <v>50864.4</v>
      </c>
    </row>
    <row r="29" spans="1:3" x14ac:dyDescent="0.25">
      <c r="A29" s="33">
        <v>2019</v>
      </c>
      <c r="B29" s="105">
        <v>47395.199999999997</v>
      </c>
      <c r="C29" s="105">
        <v>50177.4</v>
      </c>
    </row>
    <row r="30" spans="1:3" x14ac:dyDescent="0.25">
      <c r="A30" s="33">
        <v>2020</v>
      </c>
      <c r="B30" s="105">
        <v>45503.5</v>
      </c>
      <c r="C30" s="105">
        <v>48355.5</v>
      </c>
    </row>
    <row r="31" spans="1:3" x14ac:dyDescent="0.25">
      <c r="A31" s="33">
        <v>2021</v>
      </c>
      <c r="B31" s="105">
        <v>47215.9</v>
      </c>
      <c r="C31" s="105">
        <v>47561</v>
      </c>
    </row>
    <row r="32" spans="1:3" x14ac:dyDescent="0.25">
      <c r="A32" s="33">
        <v>2022</v>
      </c>
      <c r="B32" s="105">
        <v>48387.5</v>
      </c>
      <c r="C32" s="105">
        <v>47469.5</v>
      </c>
    </row>
    <row r="33" spans="1:3" x14ac:dyDescent="0.25">
      <c r="A33" s="33">
        <v>2023</v>
      </c>
      <c r="B33" s="105">
        <v>48387.5</v>
      </c>
      <c r="C33" s="105">
        <v>47377.9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495A-3C25-491A-9743-31CA3A2D244E}">
  <dimension ref="A1:AZ4"/>
  <sheetViews>
    <sheetView zoomScaleNormal="100" workbookViewId="0">
      <selection activeCell="B1" sqref="B1"/>
    </sheetView>
  </sheetViews>
  <sheetFormatPr baseColWidth="10" defaultRowHeight="15" x14ac:dyDescent="0.25"/>
  <cols>
    <col min="1" max="1" width="11.28515625" customWidth="1"/>
  </cols>
  <sheetData>
    <row r="1" spans="1:52" x14ac:dyDescent="0.25">
      <c r="A1" s="102" t="s">
        <v>271</v>
      </c>
      <c r="B1" s="12" t="s">
        <v>330</v>
      </c>
    </row>
    <row r="3" spans="1:52" x14ac:dyDescent="0.25">
      <c r="A3" s="24" t="s">
        <v>62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95</v>
      </c>
      <c r="B4" s="98">
        <v>2.8</v>
      </c>
      <c r="C4" s="98">
        <v>2.5</v>
      </c>
      <c r="D4" s="98">
        <v>2.2999999999999998</v>
      </c>
      <c r="E4" s="98">
        <v>2.2999999999999998</v>
      </c>
      <c r="F4" s="98">
        <v>2.2999999999999998</v>
      </c>
      <c r="G4" s="98">
        <v>2.4</v>
      </c>
      <c r="H4" s="98">
        <v>2.9</v>
      </c>
      <c r="I4" s="98">
        <v>2.5</v>
      </c>
      <c r="J4" s="98">
        <v>2.2000000000000002</v>
      </c>
      <c r="K4" s="98">
        <v>2.5</v>
      </c>
      <c r="L4" s="98">
        <v>1.9</v>
      </c>
      <c r="M4" s="98">
        <v>2.1</v>
      </c>
      <c r="N4" s="98">
        <v>2.2999999999999998</v>
      </c>
      <c r="O4" s="98">
        <v>2.7</v>
      </c>
      <c r="P4" s="98">
        <v>2.2999999999999998</v>
      </c>
      <c r="Q4" s="98">
        <v>1.8</v>
      </c>
      <c r="R4" s="98">
        <v>1.9</v>
      </c>
      <c r="S4" s="98">
        <v>1.7</v>
      </c>
      <c r="T4" s="98">
        <v>1.5</v>
      </c>
      <c r="U4" s="98">
        <v>1.7</v>
      </c>
      <c r="V4" s="98">
        <v>2</v>
      </c>
      <c r="W4" s="98">
        <v>1.4</v>
      </c>
      <c r="X4" s="98">
        <v>1.3</v>
      </c>
      <c r="Y4" s="98">
        <v>1.3</v>
      </c>
      <c r="Z4" s="98">
        <v>1.1000000000000001</v>
      </c>
      <c r="AA4" s="98">
        <v>0.9</v>
      </c>
      <c r="AB4" s="98">
        <v>1</v>
      </c>
      <c r="AC4" s="98">
        <v>0.9</v>
      </c>
      <c r="AD4" s="98">
        <v>0.8</v>
      </c>
      <c r="AE4" s="98">
        <v>0.6</v>
      </c>
      <c r="AF4" s="98">
        <v>0.5</v>
      </c>
      <c r="AG4" s="98">
        <v>0.5</v>
      </c>
      <c r="AH4" s="98">
        <v>0.6</v>
      </c>
      <c r="AI4" s="98">
        <v>0.6</v>
      </c>
      <c r="AJ4" s="98">
        <v>0.5</v>
      </c>
      <c r="AK4" s="98">
        <v>0.5</v>
      </c>
      <c r="AL4" s="98">
        <v>0.5</v>
      </c>
      <c r="AM4" s="98">
        <v>0.5</v>
      </c>
      <c r="AN4" s="98">
        <v>0.4</v>
      </c>
      <c r="AO4" s="98">
        <v>0.4</v>
      </c>
      <c r="AP4" s="98">
        <v>0.4</v>
      </c>
      <c r="AQ4" s="98">
        <v>0.4</v>
      </c>
      <c r="AR4" s="98">
        <v>0.4</v>
      </c>
      <c r="AS4" s="98">
        <v>0.4</v>
      </c>
      <c r="AT4" s="98">
        <v>0.4</v>
      </c>
      <c r="AU4" s="98">
        <v>0.4</v>
      </c>
      <c r="AV4" s="98">
        <v>0.4</v>
      </c>
      <c r="AW4" s="98">
        <v>0.4</v>
      </c>
      <c r="AX4" s="98">
        <v>0.3</v>
      </c>
      <c r="AY4" s="98">
        <v>0.3</v>
      </c>
      <c r="AZ4" s="98">
        <v>0.3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8CD1-71D6-4D82-99F9-45736C640F2C}">
  <dimension ref="A1:AZ6"/>
  <sheetViews>
    <sheetView zoomScaleNormal="100" workbookViewId="0">
      <selection activeCell="B1" sqref="B1"/>
    </sheetView>
  </sheetViews>
  <sheetFormatPr baseColWidth="10" defaultRowHeight="15" x14ac:dyDescent="0.25"/>
  <cols>
    <col min="1" max="1" width="27.7109375" customWidth="1"/>
  </cols>
  <sheetData>
    <row r="1" spans="1:52" x14ac:dyDescent="0.25">
      <c r="A1" s="102" t="s">
        <v>272</v>
      </c>
      <c r="B1" s="12" t="s">
        <v>331</v>
      </c>
    </row>
    <row r="3" spans="1:52" x14ac:dyDescent="0.25">
      <c r="A3" s="24" t="s">
        <v>62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 s="26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392</v>
      </c>
      <c r="B4" s="98">
        <v>0.1</v>
      </c>
      <c r="C4" s="98">
        <v>0.1</v>
      </c>
      <c r="D4" s="98">
        <v>0.1</v>
      </c>
      <c r="E4" s="98">
        <v>0.1</v>
      </c>
      <c r="F4" s="98">
        <v>0.1</v>
      </c>
      <c r="G4" s="98">
        <v>0.2</v>
      </c>
      <c r="H4" s="98">
        <v>0.2</v>
      </c>
      <c r="I4" s="98">
        <v>0.3</v>
      </c>
      <c r="J4" s="98">
        <v>0.4</v>
      </c>
      <c r="K4" s="98">
        <v>0.5</v>
      </c>
      <c r="L4" s="98">
        <v>0.5</v>
      </c>
      <c r="M4" s="98">
        <v>0.6</v>
      </c>
      <c r="N4" s="98">
        <v>0.6</v>
      </c>
      <c r="O4" s="98">
        <v>0.5</v>
      </c>
      <c r="P4" s="98">
        <v>0.6</v>
      </c>
      <c r="Q4" s="98">
        <v>0.6</v>
      </c>
      <c r="R4" s="98">
        <v>0.6</v>
      </c>
      <c r="S4" s="98">
        <v>0.7</v>
      </c>
      <c r="T4" s="98">
        <v>0.7</v>
      </c>
      <c r="U4" s="98">
        <v>0.8</v>
      </c>
      <c r="V4" s="98">
        <v>0.8</v>
      </c>
      <c r="W4" s="98">
        <v>0.9</v>
      </c>
      <c r="X4" s="98">
        <v>0.9</v>
      </c>
      <c r="Y4" s="98">
        <v>1</v>
      </c>
      <c r="Z4" s="98">
        <v>1</v>
      </c>
      <c r="AA4" s="98">
        <v>0.9</v>
      </c>
      <c r="AB4" s="98">
        <v>0.9</v>
      </c>
      <c r="AC4" s="98">
        <v>0.9</v>
      </c>
      <c r="AD4" s="98">
        <v>0.9</v>
      </c>
      <c r="AE4" s="98">
        <v>0.9</v>
      </c>
      <c r="AF4" s="98">
        <v>0.8</v>
      </c>
      <c r="AG4" s="98">
        <v>0.8</v>
      </c>
      <c r="AH4" s="98">
        <v>0.8</v>
      </c>
      <c r="AI4" s="98">
        <v>0.8</v>
      </c>
      <c r="AJ4" s="98">
        <v>0.8</v>
      </c>
      <c r="AK4" s="98">
        <v>0.7</v>
      </c>
      <c r="AL4" s="98">
        <v>0.7</v>
      </c>
      <c r="AM4" s="98">
        <v>0.6</v>
      </c>
      <c r="AN4" s="98">
        <v>0.6</v>
      </c>
      <c r="AO4" s="98">
        <v>0.5</v>
      </c>
      <c r="AP4" s="98">
        <v>0.5</v>
      </c>
      <c r="AQ4" s="98">
        <v>0.5</v>
      </c>
      <c r="AR4" s="98">
        <v>0.4</v>
      </c>
      <c r="AS4" s="98">
        <v>0.4</v>
      </c>
      <c r="AT4" s="98">
        <v>0.4</v>
      </c>
      <c r="AU4" s="98">
        <v>0.4</v>
      </c>
      <c r="AV4" s="98">
        <v>0.4</v>
      </c>
      <c r="AW4" s="98">
        <v>0.4</v>
      </c>
      <c r="AX4" s="98">
        <v>0.4</v>
      </c>
      <c r="AY4" s="98">
        <v>0.4</v>
      </c>
      <c r="AZ4" s="98">
        <v>0.4</v>
      </c>
    </row>
    <row r="5" spans="1:52" x14ac:dyDescent="0.25">
      <c r="A5" t="s">
        <v>96</v>
      </c>
      <c r="B5" s="98">
        <v>2.2999999999999998</v>
      </c>
      <c r="C5" s="98">
        <v>2.2000000000000002</v>
      </c>
      <c r="D5" s="98">
        <v>2.2000000000000002</v>
      </c>
      <c r="E5" s="98">
        <v>2.2000000000000002</v>
      </c>
      <c r="F5" s="98">
        <v>2.2000000000000002</v>
      </c>
      <c r="G5" s="98">
        <v>2.2000000000000002</v>
      </c>
      <c r="H5" s="98">
        <v>2.1</v>
      </c>
      <c r="I5" s="98">
        <v>2</v>
      </c>
      <c r="J5" s="98">
        <v>1.9</v>
      </c>
      <c r="K5" s="98">
        <v>1.8</v>
      </c>
      <c r="L5" s="98">
        <v>1.8</v>
      </c>
      <c r="M5" s="98">
        <v>1.8</v>
      </c>
      <c r="N5" s="98">
        <v>1.7</v>
      </c>
      <c r="O5" s="98">
        <v>1.7</v>
      </c>
      <c r="P5" s="98">
        <v>1.6</v>
      </c>
      <c r="Q5" s="98">
        <v>1.5</v>
      </c>
      <c r="R5" s="98">
        <v>1.6</v>
      </c>
      <c r="S5" s="98">
        <v>1.5</v>
      </c>
      <c r="T5" s="98">
        <v>1.5</v>
      </c>
      <c r="U5" s="98">
        <v>1.5</v>
      </c>
      <c r="V5" s="98">
        <v>1.4</v>
      </c>
      <c r="W5" s="98">
        <v>1.4</v>
      </c>
      <c r="X5" s="98">
        <v>1.4</v>
      </c>
      <c r="Y5" s="98">
        <v>1.3</v>
      </c>
      <c r="Z5" s="98">
        <v>1.3</v>
      </c>
      <c r="AA5" s="98">
        <v>1.2</v>
      </c>
      <c r="AB5" s="98">
        <v>1.2</v>
      </c>
      <c r="AC5" s="98">
        <v>1.1000000000000001</v>
      </c>
      <c r="AD5" s="98">
        <v>1.1000000000000001</v>
      </c>
      <c r="AE5" s="98">
        <v>1</v>
      </c>
      <c r="AF5" s="98">
        <v>0.9</v>
      </c>
      <c r="AG5" s="98">
        <v>0.9</v>
      </c>
      <c r="AH5" s="98">
        <v>0.9</v>
      </c>
      <c r="AI5" s="98">
        <v>0.9</v>
      </c>
      <c r="AJ5" s="98">
        <v>0.8</v>
      </c>
      <c r="AK5" s="98">
        <v>0.8</v>
      </c>
      <c r="AL5" s="98">
        <v>0.7</v>
      </c>
      <c r="AM5" s="98">
        <v>0.7</v>
      </c>
      <c r="AN5" s="98">
        <v>0.7</v>
      </c>
      <c r="AO5" s="98">
        <v>0.6</v>
      </c>
      <c r="AP5" s="98">
        <v>0.6</v>
      </c>
      <c r="AQ5" s="98">
        <v>0.6</v>
      </c>
      <c r="AR5" s="98">
        <v>0.6</v>
      </c>
      <c r="AS5" s="98">
        <v>0.5</v>
      </c>
      <c r="AT5" s="98">
        <v>0.5</v>
      </c>
      <c r="AU5" s="98">
        <v>0.5</v>
      </c>
      <c r="AV5" s="98">
        <v>0.5</v>
      </c>
      <c r="AW5" s="98">
        <v>0.5</v>
      </c>
      <c r="AX5" s="98">
        <v>0.4</v>
      </c>
      <c r="AY5" s="98">
        <v>0.4</v>
      </c>
      <c r="AZ5" s="98">
        <v>0.4</v>
      </c>
    </row>
    <row r="6" spans="1:52" x14ac:dyDescent="0.25">
      <c r="A6" t="s">
        <v>97</v>
      </c>
      <c r="B6" s="98">
        <v>0.7</v>
      </c>
      <c r="C6" s="98">
        <v>0.7</v>
      </c>
      <c r="D6" s="98">
        <v>0.7</v>
      </c>
      <c r="E6" s="98">
        <v>0.7</v>
      </c>
      <c r="F6" s="98">
        <v>0.7</v>
      </c>
      <c r="G6" s="98">
        <v>0.7</v>
      </c>
      <c r="H6" s="98">
        <v>0.7</v>
      </c>
      <c r="I6" s="98">
        <v>0.7</v>
      </c>
      <c r="J6" s="98">
        <v>0.7</v>
      </c>
      <c r="K6" s="98">
        <v>0.7</v>
      </c>
      <c r="L6" s="98">
        <v>0.7</v>
      </c>
      <c r="M6" s="98">
        <v>0.7</v>
      </c>
      <c r="N6" s="98">
        <v>0.6</v>
      </c>
      <c r="O6" s="98">
        <v>0.6</v>
      </c>
      <c r="P6" s="98">
        <v>0.6</v>
      </c>
      <c r="Q6" s="98">
        <v>0.6</v>
      </c>
      <c r="R6" s="98">
        <v>0.6</v>
      </c>
      <c r="S6" s="98">
        <v>0.6</v>
      </c>
      <c r="T6" s="98">
        <v>0.6</v>
      </c>
      <c r="U6" s="98">
        <v>0.6</v>
      </c>
      <c r="V6" s="98">
        <v>0.6</v>
      </c>
      <c r="W6" s="98">
        <v>0.6</v>
      </c>
      <c r="X6" s="98">
        <v>0.6</v>
      </c>
      <c r="Y6" s="98">
        <v>0.6</v>
      </c>
      <c r="Z6" s="98">
        <v>0.5</v>
      </c>
      <c r="AA6" s="98">
        <v>0.5</v>
      </c>
      <c r="AB6" s="98">
        <v>0.6</v>
      </c>
      <c r="AC6" s="98">
        <v>0.6</v>
      </c>
      <c r="AD6" s="98">
        <v>0.5</v>
      </c>
      <c r="AE6" s="98">
        <v>0.5</v>
      </c>
      <c r="AF6" s="98">
        <v>0.5</v>
      </c>
      <c r="AG6" s="98">
        <v>0.6</v>
      </c>
      <c r="AH6" s="98">
        <v>0.6</v>
      </c>
      <c r="AI6" s="98">
        <v>0.6</v>
      </c>
      <c r="AJ6" s="98">
        <v>0.6</v>
      </c>
      <c r="AK6" s="98">
        <v>0.6</v>
      </c>
      <c r="AL6" s="98">
        <v>0.6</v>
      </c>
      <c r="AM6" s="98">
        <v>0.5</v>
      </c>
      <c r="AN6" s="98">
        <v>0.5</v>
      </c>
      <c r="AO6" s="98">
        <v>0.5</v>
      </c>
      <c r="AP6" s="98">
        <v>0.5</v>
      </c>
      <c r="AQ6" s="98">
        <v>0.5</v>
      </c>
      <c r="AR6" s="98">
        <v>0.5</v>
      </c>
      <c r="AS6" s="98">
        <v>0.5</v>
      </c>
      <c r="AT6" s="98">
        <v>0.5</v>
      </c>
      <c r="AU6" s="98">
        <v>0.5</v>
      </c>
      <c r="AV6" s="98">
        <v>0.5</v>
      </c>
      <c r="AW6" s="98">
        <v>0.5</v>
      </c>
      <c r="AX6" s="98">
        <v>0.5</v>
      </c>
      <c r="AY6" s="98">
        <v>0.5</v>
      </c>
      <c r="AZ6" s="98">
        <v>0.5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2A5C-FD50-4B0A-AC28-3756AC3ECE1C}">
  <dimension ref="A1:AZ11"/>
  <sheetViews>
    <sheetView zoomScaleNormal="100" workbookViewId="0">
      <selection activeCell="B1" sqref="B1"/>
    </sheetView>
  </sheetViews>
  <sheetFormatPr baseColWidth="10" defaultRowHeight="15" x14ac:dyDescent="0.25"/>
  <cols>
    <col min="1" max="1" width="23.140625" customWidth="1"/>
    <col min="2" max="2" width="14" customWidth="1"/>
  </cols>
  <sheetData>
    <row r="1" spans="1:52" x14ac:dyDescent="0.25">
      <c r="A1" s="102" t="s">
        <v>273</v>
      </c>
      <c r="B1" s="12" t="s">
        <v>332</v>
      </c>
    </row>
    <row r="3" spans="1:52" x14ac:dyDescent="0.25">
      <c r="A3" s="24" t="s">
        <v>62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98</v>
      </c>
      <c r="B4" s="8">
        <v>8.3000000000000007</v>
      </c>
      <c r="C4" s="8">
        <v>8.1</v>
      </c>
      <c r="D4" s="8">
        <v>8.6999999999999993</v>
      </c>
      <c r="E4" s="8">
        <v>9.3000000000000007</v>
      </c>
      <c r="F4" s="8">
        <v>10.1</v>
      </c>
      <c r="G4" s="8">
        <v>10.199999999999999</v>
      </c>
      <c r="H4" s="8">
        <v>11.1</v>
      </c>
      <c r="I4" s="8">
        <v>11.6</v>
      </c>
      <c r="J4" s="8">
        <v>11.3</v>
      </c>
      <c r="K4" s="8">
        <v>11.8</v>
      </c>
      <c r="L4" s="8">
        <v>13.2</v>
      </c>
      <c r="M4" s="8">
        <v>14.1</v>
      </c>
      <c r="N4" s="8">
        <v>13.8</v>
      </c>
      <c r="O4" s="8">
        <v>13.9</v>
      </c>
      <c r="P4" s="8">
        <v>14.2</v>
      </c>
      <c r="Q4" s="8">
        <v>14.1</v>
      </c>
      <c r="R4" s="8">
        <v>13.7</v>
      </c>
      <c r="S4" s="8">
        <v>15.2</v>
      </c>
      <c r="T4" s="8">
        <v>14.8</v>
      </c>
      <c r="U4" s="8">
        <v>13.7</v>
      </c>
      <c r="V4" s="8">
        <v>13.8</v>
      </c>
      <c r="W4" s="8">
        <v>13.5</v>
      </c>
      <c r="X4" s="8">
        <v>13.6</v>
      </c>
      <c r="Y4" s="8">
        <v>13.5</v>
      </c>
      <c r="Z4" s="8">
        <v>14.2</v>
      </c>
      <c r="AA4" s="8">
        <v>14.8</v>
      </c>
      <c r="AB4" s="8">
        <v>14.5</v>
      </c>
      <c r="AC4" s="8">
        <v>14.2</v>
      </c>
      <c r="AD4" s="8">
        <v>14.1</v>
      </c>
      <c r="AE4" s="8">
        <v>13.9</v>
      </c>
      <c r="AF4" s="8">
        <v>13.2</v>
      </c>
      <c r="AG4" s="8">
        <v>12.1</v>
      </c>
      <c r="AH4" s="8">
        <v>12.1</v>
      </c>
      <c r="AI4" s="8">
        <v>11.6</v>
      </c>
      <c r="AJ4" s="8">
        <v>11</v>
      </c>
      <c r="AK4" s="8">
        <v>11.6</v>
      </c>
      <c r="AL4" s="8">
        <v>11.9</v>
      </c>
      <c r="AM4" s="8">
        <v>11.8</v>
      </c>
      <c r="AN4" s="8">
        <v>10.4</v>
      </c>
      <c r="AO4" s="8">
        <v>10.199999999999999</v>
      </c>
      <c r="AP4" s="8">
        <v>8.6999999999999993</v>
      </c>
      <c r="AQ4" s="8">
        <v>8.3000000000000007</v>
      </c>
      <c r="AR4" s="8">
        <v>7.8</v>
      </c>
      <c r="AS4" s="8">
        <v>7.1</v>
      </c>
      <c r="AT4" s="8">
        <v>6.5</v>
      </c>
      <c r="AU4" s="8">
        <v>5.8</v>
      </c>
      <c r="AV4" s="8">
        <v>5.6</v>
      </c>
      <c r="AW4" s="8">
        <v>5.4</v>
      </c>
      <c r="AX4" s="8">
        <v>5.2</v>
      </c>
      <c r="AY4" s="8">
        <v>5.0999999999999996</v>
      </c>
      <c r="AZ4" s="8">
        <v>4.9000000000000004</v>
      </c>
    </row>
    <row r="5" spans="1:52" x14ac:dyDescent="0.25">
      <c r="A5" t="s">
        <v>99</v>
      </c>
      <c r="B5" s="8">
        <v>19.100000000000001</v>
      </c>
      <c r="C5" s="8">
        <v>17.600000000000001</v>
      </c>
      <c r="D5" s="8">
        <v>15.4</v>
      </c>
      <c r="E5" s="8">
        <v>16.3</v>
      </c>
      <c r="F5" s="8">
        <v>17.3</v>
      </c>
      <c r="G5" s="8">
        <v>16.600000000000001</v>
      </c>
      <c r="H5" s="8">
        <v>17.2</v>
      </c>
      <c r="I5" s="8">
        <v>16.899999999999999</v>
      </c>
      <c r="J5" s="8">
        <v>17.2</v>
      </c>
      <c r="K5" s="8">
        <v>17</v>
      </c>
      <c r="L5" s="8">
        <v>16.8</v>
      </c>
      <c r="M5" s="8">
        <v>16.3</v>
      </c>
      <c r="N5" s="8">
        <v>15.2</v>
      </c>
      <c r="O5" s="8">
        <v>15.1</v>
      </c>
      <c r="P5" s="8">
        <v>15.3</v>
      </c>
      <c r="Q5" s="8">
        <v>14.9</v>
      </c>
      <c r="R5" s="8">
        <v>14.5</v>
      </c>
      <c r="S5" s="8">
        <v>14.2</v>
      </c>
      <c r="T5" s="8">
        <v>13.7</v>
      </c>
      <c r="U5" s="8">
        <v>11.2</v>
      </c>
      <c r="V5" s="8">
        <v>12</v>
      </c>
      <c r="W5" s="8">
        <v>12</v>
      </c>
      <c r="X5" s="8">
        <v>11.7</v>
      </c>
      <c r="Y5" s="8">
        <v>11.8</v>
      </c>
      <c r="Z5" s="8">
        <v>11.4</v>
      </c>
      <c r="AA5" s="8">
        <v>11.7</v>
      </c>
      <c r="AB5" s="8">
        <v>11.4</v>
      </c>
      <c r="AC5" s="8">
        <v>11.8</v>
      </c>
      <c r="AD5" s="8">
        <v>11.8</v>
      </c>
      <c r="AE5" s="8">
        <v>11.4</v>
      </c>
      <c r="AF5" s="8">
        <v>11.3</v>
      </c>
      <c r="AG5" s="8">
        <v>11.6</v>
      </c>
      <c r="AH5" s="8">
        <v>11.5</v>
      </c>
      <c r="AI5" s="8">
        <v>10.8</v>
      </c>
      <c r="AJ5" s="8">
        <v>10.6</v>
      </c>
      <c r="AK5" s="8">
        <v>10.7</v>
      </c>
      <c r="AL5" s="8">
        <v>10.5</v>
      </c>
      <c r="AM5" s="8">
        <v>10.4</v>
      </c>
      <c r="AN5" s="8">
        <v>10.3</v>
      </c>
      <c r="AO5" s="8">
        <v>10.1</v>
      </c>
      <c r="AP5" s="8">
        <v>9.9</v>
      </c>
      <c r="AQ5" s="8">
        <v>9.8000000000000007</v>
      </c>
      <c r="AR5" s="8">
        <v>9.6999999999999993</v>
      </c>
      <c r="AS5" s="8">
        <v>9.6</v>
      </c>
      <c r="AT5" s="8">
        <v>9.5</v>
      </c>
      <c r="AU5" s="8">
        <v>9.4</v>
      </c>
      <c r="AV5" s="8">
        <v>9.3000000000000007</v>
      </c>
      <c r="AW5" s="8">
        <v>9.1999999999999993</v>
      </c>
      <c r="AX5" s="8">
        <v>9.1</v>
      </c>
      <c r="AY5" s="8">
        <v>8.9</v>
      </c>
      <c r="AZ5" s="8">
        <v>8.8000000000000007</v>
      </c>
    </row>
    <row r="6" spans="1:52" x14ac:dyDescent="0.25">
      <c r="A6" t="s">
        <v>20</v>
      </c>
      <c r="B6" s="8">
        <v>0.3</v>
      </c>
      <c r="C6" s="8">
        <v>0.4</v>
      </c>
      <c r="D6" s="8">
        <v>0.4</v>
      </c>
      <c r="E6" s="8">
        <v>0.4</v>
      </c>
      <c r="F6" s="8">
        <v>0.5</v>
      </c>
      <c r="G6" s="8">
        <v>0.5</v>
      </c>
      <c r="H6" s="8">
        <v>0.6</v>
      </c>
      <c r="I6" s="8">
        <v>0.5</v>
      </c>
      <c r="J6" s="8">
        <v>0.5</v>
      </c>
      <c r="K6" s="8">
        <v>0.5</v>
      </c>
      <c r="L6" s="8">
        <v>0.5</v>
      </c>
      <c r="M6" s="8">
        <v>0.5</v>
      </c>
      <c r="N6" s="8">
        <v>0.6</v>
      </c>
      <c r="O6" s="8">
        <v>0.7</v>
      </c>
      <c r="P6" s="8">
        <v>0.6</v>
      </c>
      <c r="Q6" s="8">
        <v>0.6</v>
      </c>
      <c r="R6" s="8">
        <v>0.6</v>
      </c>
      <c r="S6" s="8">
        <v>0.9</v>
      </c>
      <c r="T6" s="8">
        <v>0.8</v>
      </c>
      <c r="U6" s="8">
        <v>2</v>
      </c>
      <c r="V6" s="8">
        <v>2.5</v>
      </c>
      <c r="W6" s="8">
        <v>2.2000000000000002</v>
      </c>
      <c r="X6" s="8">
        <v>1.7</v>
      </c>
      <c r="Y6" s="8">
        <v>1.8</v>
      </c>
      <c r="Z6" s="8">
        <v>1.8</v>
      </c>
      <c r="AA6" s="8">
        <v>1.8</v>
      </c>
      <c r="AB6" s="8">
        <v>1.7</v>
      </c>
      <c r="AC6" s="8">
        <v>1.9</v>
      </c>
      <c r="AD6" s="8">
        <v>1.9</v>
      </c>
      <c r="AE6" s="8">
        <v>1.8</v>
      </c>
      <c r="AF6" s="8">
        <v>1.7</v>
      </c>
      <c r="AG6" s="8">
        <v>1.8</v>
      </c>
      <c r="AH6" s="8">
        <v>1.5</v>
      </c>
      <c r="AI6" s="8">
        <v>1.2</v>
      </c>
      <c r="AJ6" s="8">
        <v>1.2</v>
      </c>
      <c r="AK6" s="8">
        <v>1.2</v>
      </c>
      <c r="AL6" s="8">
        <v>1.1000000000000001</v>
      </c>
      <c r="AM6" s="8">
        <v>1.1000000000000001</v>
      </c>
      <c r="AN6" s="8">
        <v>1.1000000000000001</v>
      </c>
      <c r="AO6" s="8">
        <v>0.8</v>
      </c>
      <c r="AP6" s="8">
        <v>0.8</v>
      </c>
      <c r="AQ6" s="8">
        <v>0.8</v>
      </c>
      <c r="AR6" s="8">
        <v>0.8</v>
      </c>
      <c r="AS6" s="8">
        <v>0.8</v>
      </c>
      <c r="AT6" s="8">
        <v>0.8</v>
      </c>
      <c r="AU6" s="8">
        <v>0.8</v>
      </c>
      <c r="AV6" s="8">
        <v>0.8</v>
      </c>
      <c r="AW6" s="8">
        <v>0.8</v>
      </c>
      <c r="AX6" s="8">
        <v>0.8</v>
      </c>
      <c r="AY6" s="8">
        <v>0.8</v>
      </c>
      <c r="AZ6" s="8">
        <v>0.8</v>
      </c>
    </row>
    <row r="7" spans="1:52" x14ac:dyDescent="0.25">
      <c r="A7" t="s">
        <v>100</v>
      </c>
      <c r="B7" s="8">
        <v>2.8</v>
      </c>
      <c r="C7" s="8">
        <v>2.5</v>
      </c>
      <c r="D7" s="8">
        <v>2.2999999999999998</v>
      </c>
      <c r="E7" s="8">
        <v>2.2999999999999998</v>
      </c>
      <c r="F7" s="8">
        <v>2.2999999999999998</v>
      </c>
      <c r="G7" s="8">
        <v>2.4</v>
      </c>
      <c r="H7" s="8">
        <v>2.9</v>
      </c>
      <c r="I7" s="8">
        <v>2.5</v>
      </c>
      <c r="J7" s="8">
        <v>2.2000000000000002</v>
      </c>
      <c r="K7" s="8">
        <v>2.5</v>
      </c>
      <c r="L7" s="8">
        <v>1.9</v>
      </c>
      <c r="M7" s="8">
        <v>2.1</v>
      </c>
      <c r="N7" s="8">
        <v>2.2999999999999998</v>
      </c>
      <c r="O7" s="8">
        <v>2.7</v>
      </c>
      <c r="P7" s="8">
        <v>2.2999999999999998</v>
      </c>
      <c r="Q7" s="8">
        <v>1.9</v>
      </c>
      <c r="R7" s="8">
        <v>2</v>
      </c>
      <c r="S7" s="8">
        <v>1.7</v>
      </c>
      <c r="T7" s="8">
        <v>1.6</v>
      </c>
      <c r="U7" s="8">
        <v>1.7</v>
      </c>
      <c r="V7" s="8">
        <v>2</v>
      </c>
      <c r="W7" s="8">
        <v>1.5</v>
      </c>
      <c r="X7" s="8">
        <v>1.3</v>
      </c>
      <c r="Y7" s="8">
        <v>1.3</v>
      </c>
      <c r="Z7" s="8">
        <v>1.1000000000000001</v>
      </c>
      <c r="AA7" s="8">
        <v>0.9</v>
      </c>
      <c r="AB7" s="8">
        <v>1</v>
      </c>
      <c r="AC7" s="8">
        <v>0.9</v>
      </c>
      <c r="AD7" s="8">
        <v>0.8</v>
      </c>
      <c r="AE7" s="8">
        <v>0.6</v>
      </c>
      <c r="AF7" s="8">
        <v>0.5</v>
      </c>
      <c r="AG7" s="8">
        <v>0.5</v>
      </c>
      <c r="AH7" s="8">
        <v>0.6</v>
      </c>
      <c r="AI7" s="8">
        <v>0.6</v>
      </c>
      <c r="AJ7" s="8">
        <v>0.5</v>
      </c>
      <c r="AK7" s="8">
        <v>0.5</v>
      </c>
      <c r="AL7" s="8">
        <v>0.5</v>
      </c>
      <c r="AM7" s="8">
        <v>0.5</v>
      </c>
      <c r="AN7" s="8">
        <v>0.4</v>
      </c>
      <c r="AO7" s="8">
        <v>0.4</v>
      </c>
      <c r="AP7" s="8">
        <v>0.4</v>
      </c>
      <c r="AQ7" s="8">
        <v>0.4</v>
      </c>
      <c r="AR7" s="8">
        <v>0.4</v>
      </c>
      <c r="AS7" s="8">
        <v>0.4</v>
      </c>
      <c r="AT7" s="8">
        <v>0.4</v>
      </c>
      <c r="AU7" s="8">
        <v>0.4</v>
      </c>
      <c r="AV7" s="8">
        <v>0.4</v>
      </c>
      <c r="AW7" s="8">
        <v>0.4</v>
      </c>
      <c r="AX7" s="8">
        <v>0.3</v>
      </c>
      <c r="AY7" s="8">
        <v>0.3</v>
      </c>
      <c r="AZ7" s="8">
        <v>0.3</v>
      </c>
    </row>
    <row r="8" spans="1:52" x14ac:dyDescent="0.25">
      <c r="A8" t="s">
        <v>16</v>
      </c>
      <c r="B8" s="8">
        <v>7.4</v>
      </c>
      <c r="C8" s="8">
        <v>7.3</v>
      </c>
      <c r="D8" s="8">
        <v>7.3</v>
      </c>
      <c r="E8" s="8">
        <v>7.5</v>
      </c>
      <c r="F8" s="8">
        <v>7.4</v>
      </c>
      <c r="G8" s="8">
        <v>7.5</v>
      </c>
      <c r="H8" s="8">
        <v>7.9</v>
      </c>
      <c r="I8" s="8">
        <v>7.9</v>
      </c>
      <c r="J8" s="8">
        <v>8.1</v>
      </c>
      <c r="K8" s="8">
        <v>8.5</v>
      </c>
      <c r="L8" s="8">
        <v>8.4</v>
      </c>
      <c r="M8" s="8">
        <v>8.9</v>
      </c>
      <c r="N8" s="8">
        <v>8.9</v>
      </c>
      <c r="O8" s="8">
        <v>9.1</v>
      </c>
      <c r="P8" s="8">
        <v>9.4</v>
      </c>
      <c r="Q8" s="8">
        <v>9.5</v>
      </c>
      <c r="R8" s="8">
        <v>9.8000000000000007</v>
      </c>
      <c r="S8" s="8">
        <v>10</v>
      </c>
      <c r="T8" s="8">
        <v>9.9</v>
      </c>
      <c r="U8" s="8">
        <v>9.6999999999999993</v>
      </c>
      <c r="V8" s="8">
        <v>10</v>
      </c>
      <c r="W8" s="8">
        <v>9.9</v>
      </c>
      <c r="X8" s="8">
        <v>10</v>
      </c>
      <c r="Y8" s="8">
        <v>10</v>
      </c>
      <c r="Z8" s="8">
        <v>10.199999999999999</v>
      </c>
      <c r="AA8" s="8">
        <v>10.3</v>
      </c>
      <c r="AB8" s="8">
        <v>10</v>
      </c>
      <c r="AC8" s="8">
        <v>9.1</v>
      </c>
      <c r="AD8" s="8">
        <v>9.4</v>
      </c>
      <c r="AE8" s="8">
        <v>8.6999999999999993</v>
      </c>
      <c r="AF8" s="8">
        <v>8.3000000000000007</v>
      </c>
      <c r="AG8" s="8">
        <v>8.6999999999999993</v>
      </c>
      <c r="AH8" s="8">
        <v>8.6999999999999993</v>
      </c>
      <c r="AI8" s="8">
        <v>8</v>
      </c>
      <c r="AJ8" s="8">
        <v>7.5</v>
      </c>
      <c r="AK8" s="8">
        <v>7.1</v>
      </c>
      <c r="AL8" s="8">
        <v>6.6</v>
      </c>
      <c r="AM8" s="8">
        <v>6.2</v>
      </c>
      <c r="AN8" s="8">
        <v>5.8</v>
      </c>
      <c r="AO8" s="8">
        <v>5.4</v>
      </c>
      <c r="AP8" s="8">
        <v>5</v>
      </c>
      <c r="AQ8" s="8">
        <v>4.5999999999999996</v>
      </c>
      <c r="AR8" s="8">
        <v>4.2</v>
      </c>
      <c r="AS8" s="8">
        <v>3.9</v>
      </c>
      <c r="AT8" s="8">
        <v>3.5</v>
      </c>
      <c r="AU8" s="8">
        <v>3.2</v>
      </c>
      <c r="AV8" s="8">
        <v>2.9</v>
      </c>
      <c r="AW8" s="8">
        <v>2.7</v>
      </c>
      <c r="AX8" s="8">
        <v>2.5</v>
      </c>
      <c r="AY8" s="8">
        <v>2.2999999999999998</v>
      </c>
      <c r="AZ8" s="8">
        <v>2.1</v>
      </c>
    </row>
    <row r="9" spans="1:52" x14ac:dyDescent="0.25">
      <c r="A9" t="s">
        <v>101</v>
      </c>
      <c r="B9" s="8">
        <v>5.3</v>
      </c>
      <c r="C9" s="8">
        <v>5.0999999999999996</v>
      </c>
      <c r="D9" s="8">
        <v>5.5</v>
      </c>
      <c r="E9" s="8">
        <v>5.7</v>
      </c>
      <c r="F9" s="8">
        <v>5.9</v>
      </c>
      <c r="G9" s="8">
        <v>6.6</v>
      </c>
      <c r="H9" s="8">
        <v>7</v>
      </c>
      <c r="I9" s="8">
        <v>7.2</v>
      </c>
      <c r="J9" s="8">
        <v>7.5</v>
      </c>
      <c r="K9" s="8">
        <v>7.5</v>
      </c>
      <c r="L9" s="8">
        <v>6.5</v>
      </c>
      <c r="M9" s="8">
        <v>6.6</v>
      </c>
      <c r="N9" s="8">
        <v>6.5</v>
      </c>
      <c r="O9" s="8">
        <v>6.5</v>
      </c>
      <c r="P9" s="8">
        <v>6.6</v>
      </c>
      <c r="Q9" s="8">
        <v>6.4</v>
      </c>
      <c r="R9" s="8">
        <v>6.8</v>
      </c>
      <c r="S9" s="8">
        <v>7</v>
      </c>
      <c r="T9" s="8">
        <v>6.8</v>
      </c>
      <c r="U9" s="8">
        <v>6.7</v>
      </c>
      <c r="V9" s="8">
        <v>7.2</v>
      </c>
      <c r="W9" s="8">
        <v>7.3</v>
      </c>
      <c r="X9" s="8">
        <v>7.5</v>
      </c>
      <c r="Y9" s="8">
        <v>7.6</v>
      </c>
      <c r="Z9" s="8">
        <v>7.7</v>
      </c>
      <c r="AA9" s="8">
        <v>7.5</v>
      </c>
      <c r="AB9" s="8">
        <v>7.4</v>
      </c>
      <c r="AC9" s="8">
        <v>7.5</v>
      </c>
      <c r="AD9" s="8">
        <v>7.8</v>
      </c>
      <c r="AE9" s="8">
        <v>7.7</v>
      </c>
      <c r="AF9" s="8">
        <v>7.4</v>
      </c>
      <c r="AG9" s="8">
        <v>7.4</v>
      </c>
      <c r="AH9" s="8">
        <v>7.7</v>
      </c>
      <c r="AI9" s="8">
        <v>7.6</v>
      </c>
      <c r="AJ9" s="8">
        <v>7.4</v>
      </c>
      <c r="AK9" s="8">
        <v>7.2</v>
      </c>
      <c r="AL9" s="8">
        <v>7.1</v>
      </c>
      <c r="AM9" s="8">
        <v>7</v>
      </c>
      <c r="AN9" s="8">
        <v>6.9</v>
      </c>
      <c r="AO9" s="8">
        <v>6.7</v>
      </c>
      <c r="AP9" s="8">
        <v>6.6</v>
      </c>
      <c r="AQ9" s="8">
        <v>6.5</v>
      </c>
      <c r="AR9" s="8">
        <v>6.3</v>
      </c>
      <c r="AS9" s="8">
        <v>6.2</v>
      </c>
      <c r="AT9" s="8">
        <v>6</v>
      </c>
      <c r="AU9" s="8">
        <v>5.9</v>
      </c>
      <c r="AV9" s="8">
        <v>5.7</v>
      </c>
      <c r="AW9" s="8">
        <v>5.6</v>
      </c>
      <c r="AX9" s="8">
        <v>5.4</v>
      </c>
      <c r="AY9" s="8">
        <v>5.3</v>
      </c>
      <c r="AZ9" s="8">
        <v>5.0999999999999996</v>
      </c>
    </row>
    <row r="10" spans="1:52" x14ac:dyDescent="0.25">
      <c r="A10" t="s">
        <v>7</v>
      </c>
      <c r="B10" s="8">
        <v>5.0999999999999996</v>
      </c>
      <c r="C10" s="8">
        <v>5</v>
      </c>
      <c r="D10" s="8">
        <v>5</v>
      </c>
      <c r="E10" s="8">
        <v>4.9000000000000004</v>
      </c>
      <c r="F10" s="8">
        <v>4.9000000000000004</v>
      </c>
      <c r="G10" s="8">
        <v>5</v>
      </c>
      <c r="H10" s="8">
        <v>5</v>
      </c>
      <c r="I10" s="8">
        <v>5</v>
      </c>
      <c r="J10" s="8">
        <v>5</v>
      </c>
      <c r="K10" s="8">
        <v>4.9000000000000004</v>
      </c>
      <c r="L10" s="8">
        <v>4.8</v>
      </c>
      <c r="M10" s="8">
        <v>4.7</v>
      </c>
      <c r="N10" s="8">
        <v>4.7</v>
      </c>
      <c r="O10" s="8">
        <v>4.8</v>
      </c>
      <c r="P10" s="8">
        <v>4.8</v>
      </c>
      <c r="Q10" s="8">
        <v>4.8</v>
      </c>
      <c r="R10" s="8">
        <v>4.7</v>
      </c>
      <c r="S10" s="8">
        <v>4.7</v>
      </c>
      <c r="T10" s="8">
        <v>4.7</v>
      </c>
      <c r="U10" s="8">
        <v>4.5999999999999996</v>
      </c>
      <c r="V10" s="8">
        <v>4.5999999999999996</v>
      </c>
      <c r="W10" s="8">
        <v>4.5999999999999996</v>
      </c>
      <c r="X10" s="8">
        <v>4.5999999999999996</v>
      </c>
      <c r="Y10" s="8">
        <v>4.5999999999999996</v>
      </c>
      <c r="Z10" s="8">
        <v>4.7</v>
      </c>
      <c r="AA10" s="8">
        <v>4.8</v>
      </c>
      <c r="AB10" s="8">
        <v>4.8</v>
      </c>
      <c r="AC10" s="8">
        <v>4.8</v>
      </c>
      <c r="AD10" s="8">
        <v>4.8</v>
      </c>
      <c r="AE10" s="8">
        <v>4.7</v>
      </c>
      <c r="AF10" s="8">
        <v>4.8</v>
      </c>
      <c r="AG10" s="8">
        <v>4.8</v>
      </c>
      <c r="AH10" s="8">
        <v>4.7</v>
      </c>
      <c r="AI10" s="8">
        <v>4.5</v>
      </c>
      <c r="AJ10" s="8">
        <v>4.5</v>
      </c>
      <c r="AK10" s="8">
        <v>4.7</v>
      </c>
      <c r="AL10" s="8">
        <v>4.7</v>
      </c>
      <c r="AM10" s="8">
        <v>4.8</v>
      </c>
      <c r="AN10" s="8">
        <v>4.8</v>
      </c>
      <c r="AO10" s="8">
        <v>4.8</v>
      </c>
      <c r="AP10" s="8">
        <v>4.8</v>
      </c>
      <c r="AQ10" s="8">
        <v>4.8</v>
      </c>
      <c r="AR10" s="8">
        <v>4.8</v>
      </c>
      <c r="AS10" s="8">
        <v>4.8</v>
      </c>
      <c r="AT10" s="8">
        <v>4.8</v>
      </c>
      <c r="AU10" s="8">
        <v>4.8</v>
      </c>
      <c r="AV10" s="8">
        <v>4.8</v>
      </c>
      <c r="AW10" s="8">
        <v>4.8</v>
      </c>
      <c r="AX10" s="8">
        <v>4.8</v>
      </c>
      <c r="AY10" s="8">
        <v>4.8</v>
      </c>
      <c r="AZ10" s="8">
        <v>4.8</v>
      </c>
    </row>
    <row r="11" spans="1:52" x14ac:dyDescent="0.25">
      <c r="A11" t="s">
        <v>102</v>
      </c>
      <c r="B11" s="8">
        <v>3.1</v>
      </c>
      <c r="C11" s="8">
        <v>3</v>
      </c>
      <c r="D11" s="8">
        <v>2.9</v>
      </c>
      <c r="E11" s="8">
        <v>3</v>
      </c>
      <c r="F11" s="8">
        <v>3</v>
      </c>
      <c r="G11" s="8">
        <v>3</v>
      </c>
      <c r="H11" s="8">
        <v>3</v>
      </c>
      <c r="I11" s="8">
        <v>3.1</v>
      </c>
      <c r="J11" s="8">
        <v>2.9</v>
      </c>
      <c r="K11" s="8">
        <v>2.9</v>
      </c>
      <c r="L11" s="8">
        <v>3</v>
      </c>
      <c r="M11" s="8">
        <v>3</v>
      </c>
      <c r="N11" s="8">
        <v>2.9</v>
      </c>
      <c r="O11" s="8">
        <v>2.8</v>
      </c>
      <c r="P11" s="8">
        <v>2.8</v>
      </c>
      <c r="Q11" s="8">
        <v>2.7</v>
      </c>
      <c r="R11" s="8">
        <v>2.8</v>
      </c>
      <c r="S11" s="8">
        <v>2.8</v>
      </c>
      <c r="T11" s="8">
        <v>2.8</v>
      </c>
      <c r="U11" s="8">
        <v>2.8</v>
      </c>
      <c r="V11" s="8">
        <v>2.8</v>
      </c>
      <c r="W11" s="8">
        <v>2.9</v>
      </c>
      <c r="X11" s="8">
        <v>2.9</v>
      </c>
      <c r="Y11" s="8">
        <v>2.9</v>
      </c>
      <c r="Z11" s="8">
        <v>2.8</v>
      </c>
      <c r="AA11" s="8">
        <v>2.7</v>
      </c>
      <c r="AB11" s="8">
        <v>2.7</v>
      </c>
      <c r="AC11" s="8">
        <v>2.6</v>
      </c>
      <c r="AD11" s="8">
        <v>2.5</v>
      </c>
      <c r="AE11" s="8">
        <v>2.4</v>
      </c>
      <c r="AF11" s="8">
        <v>2.2999999999999998</v>
      </c>
      <c r="AG11" s="8">
        <v>2.2999999999999998</v>
      </c>
      <c r="AH11" s="8">
        <v>2.2000000000000002</v>
      </c>
      <c r="AI11" s="8">
        <v>2.2000000000000002</v>
      </c>
      <c r="AJ11" s="8">
        <v>2.2000000000000002</v>
      </c>
      <c r="AK11" s="8">
        <v>2</v>
      </c>
      <c r="AL11" s="8">
        <v>1.9</v>
      </c>
      <c r="AM11" s="8">
        <v>1.9</v>
      </c>
      <c r="AN11" s="8">
        <v>1.8</v>
      </c>
      <c r="AO11" s="8">
        <v>1.7</v>
      </c>
      <c r="AP11" s="8">
        <v>1.6</v>
      </c>
      <c r="AQ11" s="8">
        <v>1.6</v>
      </c>
      <c r="AR11" s="8">
        <v>1.5</v>
      </c>
      <c r="AS11" s="8">
        <v>1.5</v>
      </c>
      <c r="AT11" s="8">
        <v>1.5</v>
      </c>
      <c r="AU11" s="8">
        <v>1.4</v>
      </c>
      <c r="AV11" s="8">
        <v>1.4</v>
      </c>
      <c r="AW11" s="8">
        <v>1.4</v>
      </c>
      <c r="AX11" s="8">
        <v>1.3</v>
      </c>
      <c r="AY11" s="8">
        <v>1.3</v>
      </c>
      <c r="AZ11" s="8">
        <v>1.3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E6E0-BAEA-4932-8E5B-47EB0A65C79B}">
  <dimension ref="A1:Q6"/>
  <sheetViews>
    <sheetView zoomScaleNormal="100" workbookViewId="0">
      <selection activeCell="B1" sqref="B1"/>
    </sheetView>
  </sheetViews>
  <sheetFormatPr baseColWidth="10" defaultRowHeight="15" x14ac:dyDescent="0.25"/>
  <cols>
    <col min="1" max="1" width="29" customWidth="1"/>
  </cols>
  <sheetData>
    <row r="1" spans="1:17" x14ac:dyDescent="0.25">
      <c r="A1" s="102" t="s">
        <v>275</v>
      </c>
      <c r="B1" s="12" t="s">
        <v>3</v>
      </c>
    </row>
    <row r="2" spans="1:17" x14ac:dyDescent="0.25">
      <c r="A2" s="12"/>
      <c r="B2" s="12"/>
    </row>
    <row r="3" spans="1:17" x14ac:dyDescent="0.25">
      <c r="B3">
        <v>2020</v>
      </c>
      <c r="C3">
        <f>B3+1</f>
        <v>2021</v>
      </c>
      <c r="D3">
        <f t="shared" ref="D3:Q3" si="0">C3+1</f>
        <v>2022</v>
      </c>
      <c r="E3">
        <f t="shared" si="0"/>
        <v>2023</v>
      </c>
      <c r="F3">
        <f t="shared" si="0"/>
        <v>2024</v>
      </c>
      <c r="G3">
        <f t="shared" si="0"/>
        <v>2025</v>
      </c>
      <c r="H3">
        <f t="shared" si="0"/>
        <v>2026</v>
      </c>
      <c r="I3">
        <f t="shared" si="0"/>
        <v>2027</v>
      </c>
      <c r="J3">
        <f t="shared" si="0"/>
        <v>2028</v>
      </c>
      <c r="K3">
        <f t="shared" si="0"/>
        <v>2029</v>
      </c>
      <c r="L3">
        <f t="shared" si="0"/>
        <v>2030</v>
      </c>
      <c r="M3">
        <f t="shared" si="0"/>
        <v>2031</v>
      </c>
      <c r="N3">
        <f t="shared" si="0"/>
        <v>2032</v>
      </c>
      <c r="O3">
        <f t="shared" si="0"/>
        <v>2033</v>
      </c>
      <c r="P3">
        <f t="shared" si="0"/>
        <v>2034</v>
      </c>
      <c r="Q3">
        <f t="shared" si="0"/>
        <v>2035</v>
      </c>
    </row>
    <row r="4" spans="1:17" x14ac:dyDescent="0.25">
      <c r="A4" t="s">
        <v>4</v>
      </c>
      <c r="B4" s="8">
        <v>49.5</v>
      </c>
      <c r="C4" s="8">
        <v>49.3</v>
      </c>
      <c r="D4" s="8">
        <v>49</v>
      </c>
      <c r="E4" s="8">
        <v>46.6</v>
      </c>
      <c r="F4" s="8">
        <v>45</v>
      </c>
      <c r="G4" s="8">
        <v>44.9</v>
      </c>
      <c r="H4" s="8">
        <v>44.5</v>
      </c>
      <c r="I4" s="8">
        <v>43.5</v>
      </c>
      <c r="J4" s="8">
        <v>41.5</v>
      </c>
      <c r="K4" s="8">
        <v>40.200000000000003</v>
      </c>
      <c r="L4" s="8">
        <v>37.799999999999997</v>
      </c>
      <c r="M4" s="8">
        <v>36.799999999999997</v>
      </c>
      <c r="N4" s="8">
        <v>35.6</v>
      </c>
      <c r="O4" s="8">
        <v>34.200000000000003</v>
      </c>
      <c r="P4" s="8">
        <v>33</v>
      </c>
      <c r="Q4" s="8">
        <v>31.7</v>
      </c>
    </row>
    <row r="5" spans="1:17" x14ac:dyDescent="0.25">
      <c r="A5" t="s">
        <v>393</v>
      </c>
      <c r="B5" s="8"/>
      <c r="C5" s="8"/>
      <c r="D5" s="8"/>
      <c r="E5" s="8"/>
      <c r="F5" s="8"/>
      <c r="G5" s="93"/>
      <c r="H5" s="94">
        <v>44.1</v>
      </c>
      <c r="I5" s="94">
        <v>42.7</v>
      </c>
      <c r="J5" s="94">
        <v>39.799999999999997</v>
      </c>
      <c r="K5" s="94">
        <v>37.799999999999997</v>
      </c>
      <c r="L5" s="94">
        <v>34.5</v>
      </c>
      <c r="M5" s="94">
        <v>33.200000000000003</v>
      </c>
      <c r="N5" s="94">
        <v>31.8</v>
      </c>
      <c r="O5" s="94">
        <v>30.4</v>
      </c>
      <c r="P5" s="94">
        <v>29</v>
      </c>
      <c r="Q5" s="94">
        <v>27.4</v>
      </c>
    </row>
    <row r="6" spans="1:17" x14ac:dyDescent="0.25">
      <c r="G6" s="4"/>
      <c r="H6" s="4"/>
      <c r="I6" s="4"/>
      <c r="J6" s="4"/>
      <c r="K6" s="4"/>
      <c r="L6" s="4"/>
      <c r="M6" s="4"/>
      <c r="N6" s="4"/>
      <c r="O6" s="4"/>
      <c r="P6" s="4"/>
      <c r="Q6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A40D-BA41-494C-B129-46269BA16E13}">
  <dimension ref="A1:L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59.140625" customWidth="1"/>
  </cols>
  <sheetData>
    <row r="1" spans="1:12" x14ac:dyDescent="0.25">
      <c r="A1" s="102" t="s">
        <v>276</v>
      </c>
      <c r="B1" s="12" t="s">
        <v>334</v>
      </c>
    </row>
    <row r="3" spans="1:12" x14ac:dyDescent="0.25">
      <c r="A3" s="24" t="s">
        <v>62</v>
      </c>
      <c r="B3">
        <v>2021</v>
      </c>
      <c r="C3">
        <v>2022</v>
      </c>
      <c r="D3">
        <v>2023</v>
      </c>
      <c r="E3">
        <v>2024</v>
      </c>
      <c r="F3">
        <v>2025</v>
      </c>
      <c r="G3">
        <v>2026</v>
      </c>
      <c r="H3">
        <v>2027</v>
      </c>
      <c r="I3">
        <v>2028</v>
      </c>
      <c r="J3">
        <v>2029</v>
      </c>
      <c r="K3">
        <v>2030</v>
      </c>
    </row>
    <row r="4" spans="1:12" x14ac:dyDescent="0.25">
      <c r="A4" t="s">
        <v>394</v>
      </c>
      <c r="B4" s="98">
        <v>25.2</v>
      </c>
      <c r="C4" s="98">
        <v>24.3</v>
      </c>
      <c r="D4" s="98">
        <v>23.1</v>
      </c>
      <c r="E4" s="98">
        <v>21.8</v>
      </c>
      <c r="F4" s="98">
        <v>20.6</v>
      </c>
      <c r="G4" s="98">
        <v>21.3</v>
      </c>
      <c r="H4" s="98">
        <v>19.600000000000001</v>
      </c>
      <c r="I4" s="98">
        <v>17.899999999999999</v>
      </c>
      <c r="J4" s="98">
        <v>16.2</v>
      </c>
      <c r="K4" s="98">
        <v>14.5</v>
      </c>
    </row>
    <row r="5" spans="1:12" x14ac:dyDescent="0.25">
      <c r="B5" s="11"/>
      <c r="C5" s="26"/>
      <c r="D5" s="26"/>
      <c r="E5" s="26"/>
      <c r="F5" s="98"/>
      <c r="G5" s="98"/>
      <c r="H5" s="98"/>
      <c r="I5" s="98"/>
      <c r="J5" s="98"/>
      <c r="K5" s="98"/>
    </row>
    <row r="6" spans="1:12" x14ac:dyDescent="0.25">
      <c r="A6" s="26" t="s">
        <v>108</v>
      </c>
      <c r="B6" s="11"/>
      <c r="C6" s="11"/>
      <c r="D6" s="11"/>
      <c r="E6" s="98"/>
      <c r="F6" s="98">
        <v>23</v>
      </c>
      <c r="G6" s="98">
        <v>22.3</v>
      </c>
      <c r="H6" s="98">
        <v>21.6</v>
      </c>
      <c r="I6" s="98">
        <v>20.9</v>
      </c>
      <c r="J6" s="98">
        <v>20.100000000000001</v>
      </c>
      <c r="K6" s="98">
        <v>19.5</v>
      </c>
      <c r="L6" s="36"/>
    </row>
    <row r="7" spans="1:12" x14ac:dyDescent="0.25">
      <c r="A7" t="s">
        <v>109</v>
      </c>
      <c r="B7" s="11">
        <v>25.6</v>
      </c>
      <c r="C7" s="11">
        <v>25.4</v>
      </c>
      <c r="D7" s="11">
        <v>24.3</v>
      </c>
      <c r="E7" s="98">
        <v>23.7</v>
      </c>
      <c r="F7" s="98"/>
      <c r="G7" s="98"/>
      <c r="H7" s="98"/>
      <c r="I7" s="98"/>
      <c r="J7" s="98"/>
      <c r="K7" s="98"/>
      <c r="L7" s="36"/>
    </row>
    <row r="8" spans="1:12" x14ac:dyDescent="0.25">
      <c r="B8" s="11"/>
      <c r="C8" s="26"/>
      <c r="D8" s="26"/>
      <c r="E8" s="26"/>
      <c r="F8" s="26"/>
      <c r="G8" s="26"/>
      <c r="H8" s="26"/>
      <c r="I8" s="26"/>
      <c r="J8" s="26"/>
      <c r="K8" s="26"/>
    </row>
    <row r="9" spans="1:12" x14ac:dyDescent="0.25">
      <c r="A9" t="s">
        <v>110</v>
      </c>
      <c r="B9" s="98"/>
      <c r="C9" s="98"/>
      <c r="D9" s="98"/>
      <c r="E9" s="98"/>
      <c r="F9" s="98"/>
      <c r="G9" s="98">
        <v>0.1</v>
      </c>
      <c r="H9" s="98">
        <v>0.3</v>
      </c>
      <c r="I9" s="98">
        <v>0.5</v>
      </c>
      <c r="J9" s="98">
        <v>0.7</v>
      </c>
      <c r="K9" s="98">
        <v>1</v>
      </c>
      <c r="L9" s="35"/>
    </row>
    <row r="10" spans="1:12" x14ac:dyDescent="0.25">
      <c r="A10" t="s">
        <v>111</v>
      </c>
      <c r="B10" s="98"/>
      <c r="C10" s="98"/>
      <c r="D10" s="98"/>
      <c r="E10" s="98"/>
      <c r="F10" s="98"/>
      <c r="G10" s="98">
        <v>0.2</v>
      </c>
      <c r="H10" s="98">
        <v>0.3</v>
      </c>
      <c r="I10" s="98">
        <v>0.5</v>
      </c>
      <c r="J10" s="98">
        <v>0.6</v>
      </c>
      <c r="K10" s="98">
        <v>0.7</v>
      </c>
      <c r="L10" s="35"/>
    </row>
    <row r="11" spans="1:12" x14ac:dyDescent="0.25">
      <c r="A11" t="s">
        <v>112</v>
      </c>
      <c r="B11" s="98"/>
      <c r="C11" s="98"/>
      <c r="D11" s="98"/>
      <c r="E11" s="98"/>
      <c r="F11" s="98"/>
      <c r="G11" s="98">
        <v>0</v>
      </c>
      <c r="H11" s="98">
        <v>0.2</v>
      </c>
      <c r="I11" s="98">
        <v>0.2</v>
      </c>
      <c r="J11" s="98">
        <v>0.2</v>
      </c>
      <c r="K11" s="98">
        <v>0.2</v>
      </c>
      <c r="L11" s="35"/>
    </row>
    <row r="12" spans="1:12" x14ac:dyDescent="0.25">
      <c r="A12" t="s">
        <v>113</v>
      </c>
      <c r="B12" s="98"/>
      <c r="C12" s="98"/>
      <c r="D12" s="98"/>
      <c r="E12" s="98"/>
      <c r="F12" s="98"/>
      <c r="G12" s="98">
        <v>0.1</v>
      </c>
      <c r="H12" s="98">
        <v>0.1</v>
      </c>
      <c r="I12" s="98">
        <v>0.7</v>
      </c>
      <c r="J12" s="98">
        <v>1</v>
      </c>
      <c r="K12" s="98">
        <v>1.4</v>
      </c>
      <c r="L12" s="35"/>
    </row>
    <row r="13" spans="1:12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5"/>
    </row>
    <row r="14" spans="1:12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A214-552E-4E99-8210-A8904D4664FB}">
  <dimension ref="A1:Y20"/>
  <sheetViews>
    <sheetView zoomScaleNormal="100" workbookViewId="0">
      <selection activeCell="B1" sqref="B1"/>
    </sheetView>
  </sheetViews>
  <sheetFormatPr baseColWidth="10" defaultRowHeight="15" x14ac:dyDescent="0.25"/>
  <cols>
    <col min="19" max="19" width="24.28515625" customWidth="1"/>
    <col min="31" max="31" width="12.7109375" bestFit="1" customWidth="1"/>
  </cols>
  <sheetData>
    <row r="1" spans="1:7" x14ac:dyDescent="0.25">
      <c r="A1" s="102" t="s">
        <v>277</v>
      </c>
      <c r="B1" s="12" t="s">
        <v>335</v>
      </c>
    </row>
    <row r="3" spans="1:7" x14ac:dyDescent="0.25">
      <c r="A3" s="24" t="s">
        <v>67</v>
      </c>
    </row>
    <row r="4" spans="1:7" x14ac:dyDescent="0.25">
      <c r="A4" t="s">
        <v>395</v>
      </c>
      <c r="B4" s="8">
        <v>-5.4</v>
      </c>
      <c r="C4" s="8"/>
      <c r="D4" s="8"/>
      <c r="E4" s="8"/>
    </row>
    <row r="5" spans="1:7" x14ac:dyDescent="0.25">
      <c r="A5" t="s">
        <v>397</v>
      </c>
      <c r="B5" s="8">
        <v>0.6</v>
      </c>
      <c r="C5" s="8" t="s">
        <v>114</v>
      </c>
      <c r="E5" s="38"/>
    </row>
    <row r="6" spans="1:7" x14ac:dyDescent="0.25">
      <c r="A6" t="s">
        <v>115</v>
      </c>
      <c r="B6" s="8">
        <v>-1.6</v>
      </c>
      <c r="D6" s="8" t="s">
        <v>114</v>
      </c>
      <c r="E6" s="38"/>
    </row>
    <row r="7" spans="1:7" x14ac:dyDescent="0.25">
      <c r="A7" t="s">
        <v>116</v>
      </c>
      <c r="B7" s="8">
        <v>-1.7</v>
      </c>
      <c r="D7" s="8" t="s">
        <v>114</v>
      </c>
      <c r="E7" s="38"/>
    </row>
    <row r="8" spans="1:7" x14ac:dyDescent="0.25">
      <c r="A8" t="s">
        <v>117</v>
      </c>
      <c r="B8" s="8">
        <v>-2.9</v>
      </c>
      <c r="D8" s="8" t="s">
        <v>114</v>
      </c>
      <c r="E8" s="38"/>
    </row>
    <row r="9" spans="1:7" x14ac:dyDescent="0.25">
      <c r="A9" t="s">
        <v>118</v>
      </c>
      <c r="B9" s="8">
        <v>-1.6</v>
      </c>
      <c r="D9" s="8" t="s">
        <v>114</v>
      </c>
      <c r="E9" s="38"/>
    </row>
    <row r="10" spans="1:7" x14ac:dyDescent="0.25">
      <c r="A10" t="s">
        <v>119</v>
      </c>
      <c r="B10" s="8">
        <v>-0.7</v>
      </c>
      <c r="D10" s="8" t="s">
        <v>114</v>
      </c>
      <c r="E10" s="38"/>
    </row>
    <row r="11" spans="1:7" x14ac:dyDescent="0.25">
      <c r="A11" t="s">
        <v>396</v>
      </c>
      <c r="B11">
        <v>-13.3</v>
      </c>
      <c r="D11" s="38"/>
      <c r="E11" s="38"/>
      <c r="F11" s="8"/>
      <c r="G11" s="8"/>
    </row>
    <row r="20" spans="22:25" x14ac:dyDescent="0.25">
      <c r="V20" s="8"/>
      <c r="W20" s="8"/>
      <c r="X20" s="8"/>
      <c r="Y20" s="8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9FC4-8B32-484D-BD48-108CECDE9075}">
  <dimension ref="A1:AA40"/>
  <sheetViews>
    <sheetView workbookViewId="0">
      <selection activeCell="B1" sqref="B1"/>
    </sheetView>
  </sheetViews>
  <sheetFormatPr baseColWidth="10" defaultRowHeight="15" x14ac:dyDescent="0.25"/>
  <cols>
    <col min="1" max="1" width="22.7109375" customWidth="1"/>
    <col min="6" max="6" width="13.85546875" customWidth="1"/>
  </cols>
  <sheetData>
    <row r="1" spans="1:7" x14ac:dyDescent="0.25">
      <c r="A1" s="102" t="s">
        <v>278</v>
      </c>
      <c r="B1" s="12" t="s">
        <v>336</v>
      </c>
    </row>
    <row r="3" spans="1:7" x14ac:dyDescent="0.25">
      <c r="B3" t="s">
        <v>120</v>
      </c>
      <c r="C3" t="s">
        <v>121</v>
      </c>
      <c r="D3" t="s">
        <v>122</v>
      </c>
      <c r="E3" t="s">
        <v>123</v>
      </c>
      <c r="F3" t="s">
        <v>398</v>
      </c>
      <c r="G3" t="s">
        <v>124</v>
      </c>
    </row>
    <row r="4" spans="1:7" x14ac:dyDescent="0.25">
      <c r="A4" t="s">
        <v>126</v>
      </c>
      <c r="B4" s="8">
        <v>-1.1000000000000001</v>
      </c>
      <c r="C4" s="8">
        <v>2.8</v>
      </c>
      <c r="D4" s="8">
        <v>0.1</v>
      </c>
      <c r="E4" s="8">
        <v>-0.1</v>
      </c>
      <c r="F4" s="8">
        <v>5.5</v>
      </c>
      <c r="G4" s="8">
        <v>7.3</v>
      </c>
    </row>
    <row r="5" spans="1:7" x14ac:dyDescent="0.25">
      <c r="A5" t="s">
        <v>125</v>
      </c>
      <c r="B5" s="8">
        <v>-1.1000000000000001</v>
      </c>
      <c r="C5" s="8">
        <v>2.8</v>
      </c>
      <c r="D5" s="8">
        <v>0.1</v>
      </c>
      <c r="E5" s="8">
        <v>-0.1</v>
      </c>
      <c r="F5" s="8">
        <v>2</v>
      </c>
      <c r="G5" s="8">
        <v>3.7</v>
      </c>
    </row>
    <row r="13" spans="1:7" x14ac:dyDescent="0.25">
      <c r="F13" s="8"/>
    </row>
    <row r="21" spans="2:12" x14ac:dyDescent="0.25">
      <c r="B21" s="8"/>
      <c r="C21" s="8"/>
      <c r="D21" s="8"/>
      <c r="E21" s="8"/>
      <c r="F21" s="8"/>
      <c r="G21" s="8"/>
    </row>
    <row r="22" spans="2:12" x14ac:dyDescent="0.25">
      <c r="B22" s="8"/>
      <c r="C22" s="8"/>
      <c r="D22" s="8"/>
      <c r="E22" s="8"/>
      <c r="F22" s="8"/>
      <c r="G22" s="8"/>
    </row>
    <row r="23" spans="2:12" x14ac:dyDescent="0.25">
      <c r="B23" s="8"/>
      <c r="C23" s="8"/>
      <c r="D23" s="8"/>
      <c r="E23" s="8"/>
      <c r="F23" s="8"/>
      <c r="G23" s="8"/>
    </row>
    <row r="24" spans="2:12" x14ac:dyDescent="0.25">
      <c r="B24" s="8"/>
      <c r="C24" s="8"/>
      <c r="D24" s="8"/>
      <c r="E24" s="8"/>
      <c r="F24" s="8"/>
      <c r="G24" s="8"/>
    </row>
    <row r="28" spans="2:12" x14ac:dyDescent="0.25">
      <c r="J28" s="8"/>
      <c r="K28" s="8"/>
      <c r="L28" s="8"/>
    </row>
    <row r="29" spans="2:12" x14ac:dyDescent="0.25">
      <c r="J29" s="8"/>
      <c r="K29" s="8"/>
      <c r="L29" s="8"/>
    </row>
    <row r="30" spans="2:12" x14ac:dyDescent="0.25">
      <c r="J30" s="8"/>
      <c r="K30" s="8"/>
      <c r="L30" s="8"/>
    </row>
    <row r="31" spans="2:12" x14ac:dyDescent="0.25">
      <c r="J31" s="8"/>
      <c r="K31" s="8"/>
      <c r="L31" s="8"/>
    </row>
    <row r="32" spans="2:12" x14ac:dyDescent="0.25">
      <c r="J32" s="8"/>
      <c r="K32" s="8"/>
      <c r="L32" s="8"/>
    </row>
    <row r="33" spans="10:27" x14ac:dyDescent="0.25">
      <c r="J33" s="8"/>
      <c r="K33" s="8"/>
      <c r="L33" s="8"/>
    </row>
    <row r="34" spans="10:27" x14ac:dyDescent="0.25">
      <c r="J34" s="8"/>
      <c r="K34" s="8"/>
      <c r="L34" s="8"/>
    </row>
    <row r="35" spans="10:27" x14ac:dyDescent="0.25">
      <c r="J35" s="8"/>
      <c r="K35" s="8"/>
      <c r="L35" s="8"/>
    </row>
    <row r="36" spans="10:27" x14ac:dyDescent="0.25">
      <c r="J36" s="8"/>
      <c r="K36" s="8"/>
      <c r="L36" s="8"/>
      <c r="Z36" s="39"/>
    </row>
    <row r="37" spans="10:27" x14ac:dyDescent="0.25">
      <c r="Z37" s="39"/>
      <c r="AA37" s="40"/>
    </row>
    <row r="38" spans="10:27" x14ac:dyDescent="0.25">
      <c r="Z38" s="39"/>
    </row>
    <row r="39" spans="10:27" x14ac:dyDescent="0.25">
      <c r="Z39" s="39"/>
    </row>
    <row r="40" spans="10:27" x14ac:dyDescent="0.25">
      <c r="Z40" s="3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F5D3-5350-4B15-B881-789C49025FC0}">
  <dimension ref="A1:P24"/>
  <sheetViews>
    <sheetView zoomScale="90" zoomScaleNormal="90" workbookViewId="0">
      <selection activeCell="B1" sqref="B1"/>
    </sheetView>
  </sheetViews>
  <sheetFormatPr baseColWidth="10" defaultRowHeight="15" x14ac:dyDescent="0.25"/>
  <cols>
    <col min="1" max="1" width="45.85546875" customWidth="1"/>
    <col min="2" max="2" width="27.42578125" customWidth="1"/>
    <col min="3" max="3" width="14" customWidth="1"/>
  </cols>
  <sheetData>
    <row r="1" spans="1:3" x14ac:dyDescent="0.25">
      <c r="A1" s="3" t="s">
        <v>414</v>
      </c>
      <c r="B1" t="s">
        <v>415</v>
      </c>
    </row>
    <row r="3" spans="1:3" x14ac:dyDescent="0.25">
      <c r="B3" t="s">
        <v>416</v>
      </c>
      <c r="C3" t="s">
        <v>417</v>
      </c>
    </row>
    <row r="4" spans="1:3" x14ac:dyDescent="0.25">
      <c r="A4" t="s">
        <v>127</v>
      </c>
      <c r="B4" s="8">
        <v>51.3</v>
      </c>
      <c r="C4" s="24" t="s">
        <v>423</v>
      </c>
    </row>
    <row r="5" spans="1:3" x14ac:dyDescent="0.25">
      <c r="A5" t="s">
        <v>418</v>
      </c>
      <c r="B5" s="8">
        <v>-14.3</v>
      </c>
      <c r="C5" s="24" t="s">
        <v>424</v>
      </c>
    </row>
    <row r="6" spans="1:3" x14ac:dyDescent="0.25">
      <c r="A6" t="s">
        <v>419</v>
      </c>
      <c r="B6" s="8">
        <v>-12.6</v>
      </c>
      <c r="C6" s="24" t="s">
        <v>425</v>
      </c>
    </row>
    <row r="7" spans="1:3" x14ac:dyDescent="0.25">
      <c r="A7" t="s">
        <v>420</v>
      </c>
      <c r="B7" s="8">
        <v>-1.4</v>
      </c>
      <c r="C7" s="24" t="s">
        <v>426</v>
      </c>
    </row>
    <row r="8" spans="1:3" x14ac:dyDescent="0.25">
      <c r="A8" t="s">
        <v>421</v>
      </c>
      <c r="B8" s="8">
        <v>23.1</v>
      </c>
      <c r="C8" s="24" t="s">
        <v>422</v>
      </c>
    </row>
    <row r="24" spans="16:16" x14ac:dyDescent="0.25">
      <c r="P24" s="1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59BD-3588-457E-89B4-56D163BCFC2D}">
  <dimension ref="A1:E7"/>
  <sheetViews>
    <sheetView zoomScaleNormal="100" workbookViewId="0">
      <selection activeCell="B1" sqref="B1"/>
    </sheetView>
  </sheetViews>
  <sheetFormatPr baseColWidth="10" defaultRowHeight="15" x14ac:dyDescent="0.25"/>
  <cols>
    <col min="1" max="1" width="30.7109375" customWidth="1"/>
    <col min="3" max="3" width="12.28515625" customWidth="1"/>
  </cols>
  <sheetData>
    <row r="1" spans="1:5" x14ac:dyDescent="0.25">
      <c r="A1" s="102" t="s">
        <v>279</v>
      </c>
      <c r="B1" s="12" t="s">
        <v>337</v>
      </c>
    </row>
    <row r="3" spans="1:5" x14ac:dyDescent="0.25">
      <c r="A3" s="24" t="s">
        <v>67</v>
      </c>
    </row>
    <row r="4" spans="1:5" x14ac:dyDescent="0.25">
      <c r="A4" t="s">
        <v>127</v>
      </c>
      <c r="B4" s="8">
        <v>51.3</v>
      </c>
    </row>
    <row r="5" spans="1:5" x14ac:dyDescent="0.25">
      <c r="A5" t="s">
        <v>128</v>
      </c>
      <c r="B5" s="8">
        <v>-19.7</v>
      </c>
      <c r="E5" s="4"/>
    </row>
    <row r="6" spans="1:5" x14ac:dyDescent="0.25">
      <c r="A6" t="s">
        <v>129</v>
      </c>
      <c r="B6" s="8">
        <v>-4.2</v>
      </c>
      <c r="E6" s="4"/>
    </row>
    <row r="7" spans="1:5" x14ac:dyDescent="0.25">
      <c r="A7" t="s">
        <v>130</v>
      </c>
      <c r="B7" s="8">
        <v>-10.1</v>
      </c>
      <c r="E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A862-78C1-42DA-88C3-122CD8C0C417}">
  <dimension ref="A1:D38"/>
  <sheetViews>
    <sheetView zoomScaleNormal="100" workbookViewId="0">
      <selection activeCell="B1" sqref="B1"/>
    </sheetView>
  </sheetViews>
  <sheetFormatPr baseColWidth="10" defaultRowHeight="15" x14ac:dyDescent="0.25"/>
  <cols>
    <col min="1" max="1" width="46.140625" customWidth="1"/>
    <col min="2" max="2" width="48" customWidth="1"/>
    <col min="3" max="3" width="13" customWidth="1"/>
  </cols>
  <sheetData>
    <row r="1" spans="1:4" x14ac:dyDescent="0.25">
      <c r="A1" s="3" t="s">
        <v>21</v>
      </c>
      <c r="B1" t="s">
        <v>312</v>
      </c>
    </row>
    <row r="2" spans="1:4" x14ac:dyDescent="0.25">
      <c r="D2" s="20"/>
    </row>
    <row r="3" spans="1:4" x14ac:dyDescent="0.25">
      <c r="A3" t="s">
        <v>6</v>
      </c>
      <c r="D3" s="20"/>
    </row>
    <row r="4" spans="1:4" x14ac:dyDescent="0.25">
      <c r="A4" t="s">
        <v>7</v>
      </c>
      <c r="B4" s="6">
        <v>9.7000000000000003E-2</v>
      </c>
      <c r="D4" s="20"/>
    </row>
    <row r="5" spans="1:4" x14ac:dyDescent="0.25">
      <c r="A5" t="s">
        <v>8</v>
      </c>
      <c r="B5" s="6">
        <v>4.8000000000000001E-2</v>
      </c>
      <c r="D5" s="20"/>
    </row>
    <row r="6" spans="1:4" x14ac:dyDescent="0.25">
      <c r="A6" t="s">
        <v>9</v>
      </c>
      <c r="B6" s="6">
        <v>8.0000000000000002E-3</v>
      </c>
    </row>
    <row r="7" spans="1:4" x14ac:dyDescent="0.25">
      <c r="A7" t="s">
        <v>10</v>
      </c>
      <c r="B7" s="6">
        <v>0.18099999999999999</v>
      </c>
    </row>
    <row r="8" spans="1:4" x14ac:dyDescent="0.25">
      <c r="A8" t="s">
        <v>11</v>
      </c>
      <c r="B8" s="6">
        <v>0.66600000000000004</v>
      </c>
      <c r="D8" s="20"/>
    </row>
    <row r="9" spans="1:4" x14ac:dyDescent="0.25">
      <c r="D9" s="20"/>
    </row>
    <row r="10" spans="1:4" x14ac:dyDescent="0.25">
      <c r="A10" t="s">
        <v>12</v>
      </c>
      <c r="B10" s="6"/>
      <c r="D10" s="20"/>
    </row>
    <row r="11" spans="1:4" x14ac:dyDescent="0.25">
      <c r="A11" t="s">
        <v>13</v>
      </c>
      <c r="B11" s="7">
        <v>0.107</v>
      </c>
      <c r="D11" s="20"/>
    </row>
    <row r="12" spans="1:4" x14ac:dyDescent="0.25">
      <c r="A12" t="s">
        <v>14</v>
      </c>
      <c r="B12" s="7">
        <v>2.1999999999999999E-2</v>
      </c>
      <c r="D12" s="20"/>
    </row>
    <row r="13" spans="1:4" x14ac:dyDescent="0.25">
      <c r="A13" t="s">
        <v>15</v>
      </c>
      <c r="B13" s="7">
        <v>5.0000000000000001E-3</v>
      </c>
      <c r="D13" s="20"/>
    </row>
    <row r="14" spans="1:4" x14ac:dyDescent="0.25">
      <c r="A14" t="s">
        <v>16</v>
      </c>
      <c r="B14" s="7">
        <v>7.4999999999999997E-2</v>
      </c>
      <c r="D14" s="20"/>
    </row>
    <row r="15" spans="1:4" x14ac:dyDescent="0.25">
      <c r="A15" t="s">
        <v>17</v>
      </c>
      <c r="B15" s="7">
        <v>0.04</v>
      </c>
      <c r="D15" s="20"/>
    </row>
    <row r="16" spans="1:4" x14ac:dyDescent="0.25">
      <c r="A16" t="s">
        <v>18</v>
      </c>
      <c r="B16" s="7">
        <v>1.0999999999999999E-2</v>
      </c>
    </row>
    <row r="17" spans="1:2" x14ac:dyDescent="0.25">
      <c r="A17" t="s">
        <v>19</v>
      </c>
      <c r="B17" s="7">
        <v>2.3E-2</v>
      </c>
    </row>
    <row r="18" spans="1:2" x14ac:dyDescent="0.25">
      <c r="A18" t="s">
        <v>20</v>
      </c>
      <c r="B18" s="7">
        <v>1.2E-2</v>
      </c>
    </row>
    <row r="21" spans="1:2" x14ac:dyDescent="0.25">
      <c r="B21" s="6"/>
    </row>
    <row r="26" spans="1:2" x14ac:dyDescent="0.25">
      <c r="A26" s="1"/>
    </row>
    <row r="27" spans="1:2" x14ac:dyDescent="0.25">
      <c r="B27" s="6"/>
    </row>
    <row r="28" spans="1:2" x14ac:dyDescent="0.25">
      <c r="B28" s="6"/>
    </row>
    <row r="29" spans="1:2" x14ac:dyDescent="0.25">
      <c r="B29" s="6"/>
    </row>
    <row r="30" spans="1:2" x14ac:dyDescent="0.25">
      <c r="B30" s="6"/>
    </row>
    <row r="31" spans="1:2" x14ac:dyDescent="0.25">
      <c r="B31" s="6"/>
    </row>
    <row r="32" spans="1:2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  <row r="37" spans="2:2" x14ac:dyDescent="0.25">
      <c r="B37" s="6"/>
    </row>
    <row r="38" spans="2:2" x14ac:dyDescent="0.25">
      <c r="B38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4D31-B19D-481B-8815-8591E23BA671}">
  <dimension ref="A1:S9"/>
  <sheetViews>
    <sheetView workbookViewId="0">
      <selection activeCell="B1" sqref="B1"/>
    </sheetView>
  </sheetViews>
  <sheetFormatPr baseColWidth="10" defaultRowHeight="15" x14ac:dyDescent="0.25"/>
  <cols>
    <col min="1" max="1" width="17.42578125" customWidth="1"/>
  </cols>
  <sheetData>
    <row r="1" spans="1:19" x14ac:dyDescent="0.25">
      <c r="A1" s="102" t="s">
        <v>274</v>
      </c>
      <c r="B1" s="12" t="s">
        <v>333</v>
      </c>
    </row>
    <row r="3" spans="1:19" x14ac:dyDescent="0.25">
      <c r="A3" s="34"/>
      <c r="B3" s="27">
        <v>2023</v>
      </c>
      <c r="C3" s="27">
        <v>2024</v>
      </c>
      <c r="D3" s="27">
        <v>2025</v>
      </c>
      <c r="E3" s="27">
        <v>2026</v>
      </c>
      <c r="F3" s="27">
        <v>2027</v>
      </c>
      <c r="G3" s="27">
        <v>2028</v>
      </c>
      <c r="H3" s="27">
        <v>2029</v>
      </c>
      <c r="I3" s="27">
        <v>2030</v>
      </c>
      <c r="J3" s="27">
        <v>2031</v>
      </c>
      <c r="K3" s="27">
        <v>2032</v>
      </c>
      <c r="L3" s="27">
        <v>2033</v>
      </c>
      <c r="M3" s="27">
        <v>2034</v>
      </c>
      <c r="N3" s="27">
        <v>2035</v>
      </c>
      <c r="O3" s="27">
        <v>2036</v>
      </c>
      <c r="P3" s="27">
        <v>2037</v>
      </c>
      <c r="Q3" s="27">
        <v>2038</v>
      </c>
      <c r="R3" s="27">
        <v>2039</v>
      </c>
      <c r="S3" s="27">
        <v>2040</v>
      </c>
    </row>
    <row r="4" spans="1:19" x14ac:dyDescent="0.25">
      <c r="A4" s="27" t="s">
        <v>103</v>
      </c>
      <c r="B4" s="30">
        <v>0.7</v>
      </c>
      <c r="C4" s="30">
        <v>-1</v>
      </c>
      <c r="D4" s="30">
        <v>0.2</v>
      </c>
      <c r="E4" s="30">
        <v>0.1</v>
      </c>
      <c r="F4" s="30">
        <v>0.1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-0.1</v>
      </c>
      <c r="R4" s="30">
        <v>-0.1</v>
      </c>
      <c r="S4" s="30">
        <v>-0.1</v>
      </c>
    </row>
    <row r="5" spans="1:19" x14ac:dyDescent="0.25">
      <c r="A5" s="27" t="s">
        <v>104</v>
      </c>
      <c r="B5" s="30">
        <v>0</v>
      </c>
      <c r="C5" s="30">
        <v>0</v>
      </c>
      <c r="D5" s="30">
        <v>-0.1</v>
      </c>
      <c r="E5" s="30">
        <v>-0.1</v>
      </c>
      <c r="F5" s="30">
        <v>-0.1</v>
      </c>
      <c r="G5" s="30">
        <v>-0.1</v>
      </c>
      <c r="H5" s="30">
        <v>-0.1</v>
      </c>
      <c r="I5" s="30">
        <v>-0.1</v>
      </c>
      <c r="J5" s="30">
        <v>-0.1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</row>
    <row r="6" spans="1:19" x14ac:dyDescent="0.25">
      <c r="A6" s="27" t="s">
        <v>105</v>
      </c>
      <c r="B6" s="30">
        <v>0</v>
      </c>
      <c r="C6" s="30">
        <v>0</v>
      </c>
      <c r="D6" s="30">
        <v>0</v>
      </c>
      <c r="E6" s="30">
        <v>0</v>
      </c>
      <c r="F6" s="30">
        <v>-0.1</v>
      </c>
      <c r="G6" s="30">
        <v>-0.1</v>
      </c>
      <c r="H6" s="30">
        <v>-0.2</v>
      </c>
      <c r="I6" s="30">
        <v>-0.2</v>
      </c>
      <c r="J6" s="30">
        <v>-0.3</v>
      </c>
      <c r="K6" s="30">
        <v>-0.3</v>
      </c>
      <c r="L6" s="30">
        <v>-0.4</v>
      </c>
      <c r="M6" s="30">
        <v>-0.4</v>
      </c>
      <c r="N6" s="30">
        <v>-0.5</v>
      </c>
      <c r="O6" s="30">
        <v>-0.5</v>
      </c>
      <c r="P6" s="30">
        <v>-0.5</v>
      </c>
      <c r="Q6" s="30">
        <v>-0.6</v>
      </c>
      <c r="R6" s="30">
        <v>-0.6</v>
      </c>
      <c r="S6" s="30">
        <v>-0.6</v>
      </c>
    </row>
    <row r="7" spans="1:19" x14ac:dyDescent="0.25">
      <c r="A7" s="27" t="s">
        <v>106</v>
      </c>
      <c r="B7" s="30">
        <v>0</v>
      </c>
      <c r="C7" s="30">
        <v>0</v>
      </c>
      <c r="D7" s="30">
        <v>-0.1</v>
      </c>
      <c r="E7" s="30">
        <v>-0.2</v>
      </c>
      <c r="F7" s="30">
        <v>-0.3</v>
      </c>
      <c r="G7" s="30">
        <v>-0.3</v>
      </c>
      <c r="H7" s="30">
        <v>-0.3</v>
      </c>
      <c r="I7" s="30">
        <v>-0.3</v>
      </c>
      <c r="J7" s="30">
        <v>-0.3</v>
      </c>
      <c r="K7" s="30">
        <v>-0.3</v>
      </c>
      <c r="L7" s="30">
        <v>-0.3</v>
      </c>
      <c r="M7" s="30">
        <v>-0.3</v>
      </c>
      <c r="N7" s="30">
        <v>-0.3</v>
      </c>
      <c r="O7" s="30">
        <v>-0.3</v>
      </c>
      <c r="P7" s="30">
        <v>-0.3</v>
      </c>
      <c r="Q7" s="30">
        <v>-0.3</v>
      </c>
      <c r="R7" s="30">
        <v>-0.3</v>
      </c>
      <c r="S7" s="30">
        <v>-0.3</v>
      </c>
    </row>
    <row r="8" spans="1:19" x14ac:dyDescent="0.25">
      <c r="A8" s="27" t="s">
        <v>107</v>
      </c>
      <c r="B8" s="30">
        <v>0</v>
      </c>
      <c r="C8" s="30">
        <v>0</v>
      </c>
      <c r="D8" s="30">
        <v>-0.2</v>
      </c>
      <c r="E8" s="30">
        <v>0.1</v>
      </c>
      <c r="F8" s="30">
        <v>1</v>
      </c>
      <c r="G8" s="30">
        <v>0.3</v>
      </c>
      <c r="H8" s="30">
        <v>0.2</v>
      </c>
      <c r="I8" s="30">
        <v>0.6</v>
      </c>
      <c r="J8" s="30">
        <v>0.9</v>
      </c>
      <c r="K8" s="30">
        <v>0.9</v>
      </c>
      <c r="L8" s="30">
        <v>0.6</v>
      </c>
      <c r="M8" s="30">
        <v>0.4</v>
      </c>
      <c r="N8" s="30">
        <v>0.2</v>
      </c>
      <c r="O8" s="30">
        <v>0.4</v>
      </c>
      <c r="P8" s="30">
        <v>0.6</v>
      </c>
      <c r="Q8" s="30">
        <v>0.8</v>
      </c>
      <c r="R8" s="30">
        <v>1</v>
      </c>
      <c r="S8" s="30">
        <v>1.2</v>
      </c>
    </row>
    <row r="9" spans="1:19" x14ac:dyDescent="0.25">
      <c r="A9" s="27" t="s">
        <v>43</v>
      </c>
      <c r="B9" s="30">
        <v>0.7</v>
      </c>
      <c r="C9" s="30">
        <v>-1</v>
      </c>
      <c r="D9" s="30">
        <v>-0.3</v>
      </c>
      <c r="E9" s="30">
        <v>-0.1</v>
      </c>
      <c r="F9" s="30">
        <v>0.6</v>
      </c>
      <c r="G9" s="30">
        <v>-0.2</v>
      </c>
      <c r="H9" s="30">
        <v>-0.3</v>
      </c>
      <c r="I9" s="30">
        <v>-0.1</v>
      </c>
      <c r="J9" s="30">
        <v>0.3</v>
      </c>
      <c r="K9" s="30">
        <v>0.2</v>
      </c>
      <c r="L9" s="30">
        <v>-0.2</v>
      </c>
      <c r="M9" s="30">
        <v>-0.4</v>
      </c>
      <c r="N9" s="30">
        <v>-0.6</v>
      </c>
      <c r="O9" s="30">
        <v>-0.5</v>
      </c>
      <c r="P9" s="30">
        <v>-0.3</v>
      </c>
      <c r="Q9" s="30">
        <v>-0.1</v>
      </c>
      <c r="R9" s="30">
        <v>0.1</v>
      </c>
      <c r="S9" s="30">
        <v>0.2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D66B-5112-494A-AD2C-A7C530984B38}">
  <dimension ref="A1:AI20"/>
  <sheetViews>
    <sheetView zoomScaleNormal="100" workbookViewId="0">
      <selection activeCell="B1" sqref="B1"/>
    </sheetView>
  </sheetViews>
  <sheetFormatPr baseColWidth="10" defaultColWidth="9.28515625" defaultRowHeight="15" x14ac:dyDescent="0.25"/>
  <cols>
    <col min="1" max="1" width="19.85546875" customWidth="1"/>
    <col min="2" max="2" width="11.42578125" bestFit="1" customWidth="1"/>
  </cols>
  <sheetData>
    <row r="1" spans="1:35" x14ac:dyDescent="0.25">
      <c r="A1" s="102" t="s">
        <v>280</v>
      </c>
      <c r="B1" s="12" t="s">
        <v>338</v>
      </c>
    </row>
    <row r="3" spans="1:35" x14ac:dyDescent="0.25"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</row>
    <row r="4" spans="1:35" x14ac:dyDescent="0.25">
      <c r="A4" t="s">
        <v>80</v>
      </c>
      <c r="B4" s="106">
        <v>8.6</v>
      </c>
      <c r="C4" s="106">
        <v>7.9</v>
      </c>
      <c r="D4" s="106">
        <v>8.5</v>
      </c>
      <c r="E4" s="106">
        <v>8.9</v>
      </c>
      <c r="F4" s="106">
        <v>9.3000000000000007</v>
      </c>
      <c r="G4" s="106">
        <v>9.3000000000000007</v>
      </c>
      <c r="H4" s="106">
        <v>9.3000000000000007</v>
      </c>
      <c r="I4" s="106">
        <v>9.8000000000000007</v>
      </c>
      <c r="J4" s="106">
        <v>10.199999999999999</v>
      </c>
      <c r="K4" s="106">
        <v>10.5</v>
      </c>
      <c r="L4" s="106">
        <v>9.3000000000000007</v>
      </c>
      <c r="M4" s="106">
        <v>9.4</v>
      </c>
      <c r="N4" s="106">
        <v>9.1999999999999993</v>
      </c>
      <c r="O4" s="106">
        <v>9.6999999999999993</v>
      </c>
      <c r="P4" s="106">
        <v>9.8000000000000007</v>
      </c>
      <c r="Q4" s="106">
        <v>9.4</v>
      </c>
      <c r="R4" s="106">
        <v>9.4</v>
      </c>
      <c r="S4" s="106">
        <v>9.5</v>
      </c>
      <c r="T4" s="106">
        <v>9.9</v>
      </c>
      <c r="U4" s="106">
        <v>9.3000000000000007</v>
      </c>
      <c r="V4" s="106">
        <v>9.8000000000000007</v>
      </c>
      <c r="W4" s="106">
        <v>9.5</v>
      </c>
      <c r="X4" s="106">
        <v>9.1999999999999993</v>
      </c>
      <c r="Y4" s="106">
        <v>9.1999999999999993</v>
      </c>
      <c r="Z4" s="106">
        <v>9.1</v>
      </c>
      <c r="AA4" s="106">
        <v>9.1999999999999993</v>
      </c>
      <c r="AB4" s="106">
        <v>9</v>
      </c>
      <c r="AC4" s="106">
        <v>9</v>
      </c>
      <c r="AD4" s="106">
        <v>8.8000000000000007</v>
      </c>
      <c r="AE4" s="106">
        <v>8.6</v>
      </c>
      <c r="AF4" s="106">
        <v>8.3000000000000007</v>
      </c>
      <c r="AG4" s="106">
        <v>8.3000000000000007</v>
      </c>
      <c r="AH4" s="106">
        <v>8.1999999999999993</v>
      </c>
      <c r="AI4" s="106">
        <v>8</v>
      </c>
    </row>
    <row r="5" spans="1:35" x14ac:dyDescent="0.25">
      <c r="A5" t="s">
        <v>131</v>
      </c>
      <c r="B5" s="106">
        <v>11.3</v>
      </c>
      <c r="C5" s="106">
        <v>11.4</v>
      </c>
      <c r="D5" s="106">
        <v>10.7</v>
      </c>
      <c r="E5" s="106">
        <v>10.9</v>
      </c>
      <c r="F5" s="106">
        <v>12.2</v>
      </c>
      <c r="G5" s="106">
        <v>11.5</v>
      </c>
      <c r="H5" s="106">
        <v>12.7</v>
      </c>
      <c r="I5" s="106">
        <v>12.2</v>
      </c>
      <c r="J5" s="106">
        <v>11.6</v>
      </c>
      <c r="K5" s="106">
        <v>11.4</v>
      </c>
      <c r="L5" s="106">
        <v>11.1</v>
      </c>
      <c r="M5" s="106">
        <v>12.3</v>
      </c>
      <c r="N5" s="106">
        <v>12.6</v>
      </c>
      <c r="O5" s="106">
        <v>14.2</v>
      </c>
      <c r="P5" s="106">
        <v>13.5</v>
      </c>
      <c r="Q5" s="106">
        <v>11.1</v>
      </c>
      <c r="R5" s="106">
        <v>13.3</v>
      </c>
      <c r="S5" s="106">
        <v>12.9</v>
      </c>
      <c r="T5" s="106">
        <v>11.3</v>
      </c>
      <c r="U5" s="106">
        <v>10.7</v>
      </c>
      <c r="V5" s="106">
        <v>12.3</v>
      </c>
      <c r="W5" s="106">
        <v>10.8</v>
      </c>
      <c r="X5" s="106">
        <v>9.6999999999999993</v>
      </c>
      <c r="Y5" s="106">
        <v>9.8000000000000007</v>
      </c>
      <c r="Z5" s="106">
        <v>9.1</v>
      </c>
      <c r="AA5" s="106">
        <v>8.4</v>
      </c>
      <c r="AB5" s="106">
        <v>8.9</v>
      </c>
      <c r="AC5" s="106">
        <v>8.4</v>
      </c>
      <c r="AD5" s="106">
        <v>8.6</v>
      </c>
      <c r="AE5" s="106">
        <v>8</v>
      </c>
      <c r="AF5" s="106">
        <v>7.1</v>
      </c>
      <c r="AG5" s="106">
        <v>7.1</v>
      </c>
      <c r="AH5" s="106">
        <v>6.5</v>
      </c>
      <c r="AI5" s="106">
        <v>5.8</v>
      </c>
    </row>
    <row r="6" spans="1:35" x14ac:dyDescent="0.25">
      <c r="A6" t="s">
        <v>132</v>
      </c>
      <c r="B6" s="106">
        <v>10.199999999999999</v>
      </c>
      <c r="C6" s="106">
        <v>12.2</v>
      </c>
      <c r="D6" s="106">
        <v>11.1</v>
      </c>
      <c r="E6" s="106">
        <v>11.5</v>
      </c>
      <c r="F6" s="106">
        <v>12.2</v>
      </c>
      <c r="G6" s="106">
        <v>11.6</v>
      </c>
      <c r="H6" s="106">
        <v>14.1</v>
      </c>
      <c r="I6" s="106">
        <v>12.2</v>
      </c>
      <c r="J6" s="106">
        <v>11.4</v>
      </c>
      <c r="K6" s="106">
        <v>10.8</v>
      </c>
      <c r="L6" s="106">
        <v>10</v>
      </c>
      <c r="M6" s="106">
        <v>10.199999999999999</v>
      </c>
      <c r="N6" s="106">
        <v>10.1</v>
      </c>
      <c r="O6" s="106">
        <v>11.1</v>
      </c>
      <c r="P6" s="106">
        <v>10</v>
      </c>
      <c r="Q6" s="106">
        <v>9.3000000000000007</v>
      </c>
      <c r="R6" s="106">
        <v>10.8</v>
      </c>
      <c r="S6" s="106">
        <v>9.9</v>
      </c>
      <c r="T6" s="106">
        <v>9.1999999999999993</v>
      </c>
      <c r="U6" s="106">
        <v>8.8000000000000007</v>
      </c>
      <c r="V6" s="106">
        <v>8.8000000000000007</v>
      </c>
      <c r="W6" s="106">
        <v>7.8</v>
      </c>
      <c r="X6" s="106">
        <v>6.9</v>
      </c>
      <c r="Y6" s="106">
        <v>7.2</v>
      </c>
      <c r="Z6" s="106">
        <v>6.4</v>
      </c>
      <c r="AA6" s="106">
        <v>6</v>
      </c>
      <c r="AB6" s="106">
        <v>6.2</v>
      </c>
      <c r="AC6" s="106">
        <v>5.8</v>
      </c>
      <c r="AD6" s="106">
        <v>5.8</v>
      </c>
      <c r="AE6" s="106">
        <v>5.2</v>
      </c>
      <c r="AF6" s="106">
        <v>4.8</v>
      </c>
      <c r="AG6" s="106">
        <v>5</v>
      </c>
      <c r="AH6" s="106">
        <v>4.8</v>
      </c>
      <c r="AI6" s="106">
        <v>4.5</v>
      </c>
    </row>
    <row r="7" spans="1:35" x14ac:dyDescent="0.25">
      <c r="A7" t="s">
        <v>133</v>
      </c>
      <c r="B7" s="106">
        <v>6.7</v>
      </c>
      <c r="C7" s="106">
        <v>6.7</v>
      </c>
      <c r="D7" s="106">
        <v>6.9</v>
      </c>
      <c r="E7" s="106">
        <v>6.9</v>
      </c>
      <c r="F7" s="106">
        <v>7.2</v>
      </c>
      <c r="G7" s="106">
        <v>7.1</v>
      </c>
      <c r="H7" s="106">
        <v>7.7</v>
      </c>
      <c r="I7" s="106">
        <v>7</v>
      </c>
      <c r="J7" s="106">
        <v>7.1</v>
      </c>
      <c r="K7" s="106">
        <v>7</v>
      </c>
      <c r="L7" s="106">
        <v>6.5</v>
      </c>
      <c r="M7" s="106">
        <v>6.5</v>
      </c>
      <c r="N7" s="106">
        <v>6.7</v>
      </c>
      <c r="O7" s="106">
        <v>6.7</v>
      </c>
      <c r="P7" s="106">
        <v>6.5</v>
      </c>
      <c r="Q7" s="106">
        <v>6</v>
      </c>
      <c r="R7" s="106">
        <v>6.1</v>
      </c>
      <c r="S7" s="106">
        <v>5.8</v>
      </c>
      <c r="T7" s="106">
        <v>5.6</v>
      </c>
      <c r="U7" s="106">
        <v>5</v>
      </c>
      <c r="V7" s="106">
        <v>5.6</v>
      </c>
      <c r="W7" s="106">
        <v>5.0999999999999996</v>
      </c>
      <c r="X7" s="106">
        <v>4.8</v>
      </c>
      <c r="Y7" s="106">
        <v>4.5999999999999996</v>
      </c>
      <c r="Z7" s="106">
        <v>4.4000000000000004</v>
      </c>
      <c r="AA7" s="106">
        <v>4.4000000000000004</v>
      </c>
      <c r="AB7" s="106">
        <v>4.3</v>
      </c>
      <c r="AC7" s="106">
        <v>4.2</v>
      </c>
      <c r="AD7" s="106">
        <v>3.9</v>
      </c>
      <c r="AE7" s="106">
        <v>3.8</v>
      </c>
      <c r="AF7" s="106">
        <v>3.7</v>
      </c>
      <c r="AG7" s="106">
        <v>3.8</v>
      </c>
      <c r="AH7" s="106">
        <v>3.5</v>
      </c>
      <c r="AI7" s="106">
        <v>3.4</v>
      </c>
    </row>
    <row r="8" spans="1:35" x14ac:dyDescent="0.25">
      <c r="A8" t="s">
        <v>134</v>
      </c>
      <c r="B8" s="106">
        <v>12.8</v>
      </c>
      <c r="C8" s="106">
        <v>12.4</v>
      </c>
      <c r="D8" s="106">
        <v>11.6</v>
      </c>
      <c r="E8" s="106">
        <v>11.5</v>
      </c>
      <c r="F8" s="106">
        <v>11.2</v>
      </c>
      <c r="G8" s="106">
        <v>11.2</v>
      </c>
      <c r="H8" s="106">
        <v>11.5</v>
      </c>
      <c r="I8" s="106">
        <v>11.1</v>
      </c>
      <c r="J8" s="106">
        <v>11.1</v>
      </c>
      <c r="K8" s="106">
        <v>10.6</v>
      </c>
      <c r="L8" s="106">
        <v>10.6</v>
      </c>
      <c r="M8" s="106">
        <v>10.8</v>
      </c>
      <c r="N8" s="106">
        <v>10.6</v>
      </c>
      <c r="O8" s="106">
        <v>10.6</v>
      </c>
      <c r="P8" s="106">
        <v>10.5</v>
      </c>
      <c r="Q8" s="106">
        <v>10.199999999999999</v>
      </c>
      <c r="R8" s="106">
        <v>10.4</v>
      </c>
      <c r="S8" s="106">
        <v>10.1</v>
      </c>
      <c r="T8" s="106">
        <v>10.1</v>
      </c>
      <c r="U8" s="106">
        <v>9.4</v>
      </c>
      <c r="V8" s="106">
        <v>10</v>
      </c>
      <c r="W8" s="106">
        <v>9.8000000000000007</v>
      </c>
      <c r="X8" s="106">
        <v>10</v>
      </c>
      <c r="Y8" s="106">
        <v>10.1</v>
      </c>
      <c r="Z8" s="106">
        <v>9.6</v>
      </c>
      <c r="AA8" s="106">
        <v>9.6</v>
      </c>
      <c r="AB8" s="106">
        <v>9.6</v>
      </c>
      <c r="AC8" s="106">
        <v>9.4</v>
      </c>
      <c r="AD8" s="106">
        <v>9</v>
      </c>
      <c r="AE8" s="106">
        <v>8.4</v>
      </c>
      <c r="AF8" s="106">
        <v>7.7</v>
      </c>
      <c r="AG8" s="106">
        <v>8.1</v>
      </c>
      <c r="AH8" s="106">
        <v>7.9</v>
      </c>
      <c r="AI8" s="106">
        <v>7</v>
      </c>
    </row>
    <row r="9" spans="1:35" x14ac:dyDescent="0.25">
      <c r="A9" t="s">
        <v>135</v>
      </c>
      <c r="B9" s="106">
        <v>10.199999999999999</v>
      </c>
      <c r="C9" s="106">
        <v>10.3</v>
      </c>
      <c r="D9" s="106">
        <v>10</v>
      </c>
      <c r="E9" s="106">
        <v>9.6999999999999993</v>
      </c>
      <c r="F9" s="106">
        <v>9.6</v>
      </c>
      <c r="G9" s="106">
        <v>9.4</v>
      </c>
      <c r="H9" s="106">
        <v>9.8000000000000007</v>
      </c>
      <c r="I9" s="106">
        <v>9.4</v>
      </c>
      <c r="J9" s="106">
        <v>9.4</v>
      </c>
      <c r="K9" s="106">
        <v>9.3000000000000007</v>
      </c>
      <c r="L9" s="106">
        <v>9.4</v>
      </c>
      <c r="M9" s="106">
        <v>9.5</v>
      </c>
      <c r="N9" s="106">
        <v>9.1999999999999993</v>
      </c>
      <c r="O9" s="106">
        <v>9.4</v>
      </c>
      <c r="P9" s="106">
        <v>9.4</v>
      </c>
      <c r="Q9" s="106">
        <v>9.3000000000000007</v>
      </c>
      <c r="R9" s="106">
        <v>9.1999999999999993</v>
      </c>
      <c r="S9" s="106">
        <v>9</v>
      </c>
      <c r="T9" s="106">
        <v>8.6</v>
      </c>
      <c r="U9" s="106">
        <v>7.8</v>
      </c>
      <c r="V9" s="106">
        <v>8</v>
      </c>
      <c r="W9" s="106">
        <v>7.3</v>
      </c>
      <c r="X9" s="106">
        <v>7.6</v>
      </c>
      <c r="Y9" s="106">
        <v>7.3</v>
      </c>
      <c r="Z9" s="106">
        <v>6.7</v>
      </c>
      <c r="AA9" s="106">
        <v>6.4</v>
      </c>
      <c r="AB9" s="106">
        <v>6</v>
      </c>
      <c r="AC9" s="106">
        <v>5.8</v>
      </c>
      <c r="AD9" s="106">
        <v>5.6</v>
      </c>
      <c r="AE9" s="106">
        <v>5.3</v>
      </c>
      <c r="AF9" s="106">
        <v>4.8</v>
      </c>
      <c r="AG9" s="106">
        <v>5.0999999999999996</v>
      </c>
      <c r="AH9" s="106">
        <v>4.8</v>
      </c>
      <c r="AI9" s="106">
        <v>4.4000000000000004</v>
      </c>
    </row>
    <row r="10" spans="1:35" x14ac:dyDescent="0.25">
      <c r="A10" t="s">
        <v>136</v>
      </c>
      <c r="B10" s="106">
        <v>9.1</v>
      </c>
      <c r="C10" s="106">
        <v>8.9</v>
      </c>
      <c r="D10" s="106">
        <v>8.5</v>
      </c>
      <c r="E10" s="106">
        <v>8.4</v>
      </c>
      <c r="F10" s="106">
        <v>8.3000000000000007</v>
      </c>
      <c r="G10" s="106">
        <v>8.4</v>
      </c>
      <c r="H10" s="106">
        <v>8.6</v>
      </c>
      <c r="I10" s="106">
        <v>8.5</v>
      </c>
      <c r="J10" s="106">
        <v>8.4</v>
      </c>
      <c r="K10" s="106">
        <v>8.3000000000000007</v>
      </c>
      <c r="L10" s="106">
        <v>8.3000000000000007</v>
      </c>
      <c r="M10" s="106">
        <v>8.4</v>
      </c>
      <c r="N10" s="106">
        <v>8.4</v>
      </c>
      <c r="O10" s="106">
        <v>8.6</v>
      </c>
      <c r="P10" s="106">
        <v>8.6</v>
      </c>
      <c r="Q10" s="106">
        <v>8.5</v>
      </c>
      <c r="R10" s="106">
        <v>8.5</v>
      </c>
      <c r="S10" s="106">
        <v>8.4</v>
      </c>
      <c r="T10" s="106">
        <v>8.1</v>
      </c>
      <c r="U10" s="106">
        <v>7.5</v>
      </c>
      <c r="V10" s="106">
        <v>7.7</v>
      </c>
      <c r="W10" s="106">
        <v>7.5</v>
      </c>
      <c r="X10" s="106">
        <v>7.4</v>
      </c>
      <c r="Y10" s="106">
        <v>7.2</v>
      </c>
      <c r="Z10" s="106">
        <v>6.8</v>
      </c>
      <c r="AA10" s="106">
        <v>6.9</v>
      </c>
      <c r="AB10" s="106">
        <v>6.9</v>
      </c>
      <c r="AC10" s="106">
        <v>7</v>
      </c>
      <c r="AD10" s="106">
        <v>6.8</v>
      </c>
      <c r="AE10" s="106">
        <v>6.5</v>
      </c>
      <c r="AF10" s="106">
        <v>5.9</v>
      </c>
      <c r="AG10" s="106">
        <v>6.3</v>
      </c>
      <c r="AH10" s="106">
        <v>6.2</v>
      </c>
      <c r="AI10" s="106">
        <v>5.6</v>
      </c>
    </row>
    <row r="11" spans="1:35" x14ac:dyDescent="0.25">
      <c r="A11" t="s">
        <v>137</v>
      </c>
      <c r="B11" s="106">
        <v>10.8</v>
      </c>
      <c r="C11" s="106">
        <v>10.7</v>
      </c>
      <c r="D11" s="106">
        <v>10.6</v>
      </c>
      <c r="E11" s="106">
        <v>10.6</v>
      </c>
      <c r="F11" s="106">
        <v>10.6</v>
      </c>
      <c r="G11" s="106">
        <v>10.7</v>
      </c>
      <c r="H11" s="106">
        <v>10.9</v>
      </c>
      <c r="I11" s="106">
        <v>11.1</v>
      </c>
      <c r="J11" s="106">
        <v>11</v>
      </c>
      <c r="K11" s="106">
        <v>11</v>
      </c>
      <c r="L11" s="106">
        <v>11.2</v>
      </c>
      <c r="M11" s="106">
        <v>11.1</v>
      </c>
      <c r="N11" s="106">
        <v>10.9</v>
      </c>
      <c r="O11" s="106">
        <v>11</v>
      </c>
      <c r="P11" s="106">
        <v>11</v>
      </c>
      <c r="Q11" s="106">
        <v>11</v>
      </c>
      <c r="R11" s="106">
        <v>10.9</v>
      </c>
      <c r="S11" s="106">
        <v>10.9</v>
      </c>
      <c r="T11" s="106">
        <v>10.6</v>
      </c>
      <c r="U11" s="106">
        <v>9.9</v>
      </c>
      <c r="V11" s="106">
        <v>10.199999999999999</v>
      </c>
      <c r="W11" s="106">
        <v>10</v>
      </c>
      <c r="X11" s="106">
        <v>9.8000000000000007</v>
      </c>
      <c r="Y11" s="106">
        <v>9.8000000000000007</v>
      </c>
      <c r="Z11" s="106">
        <v>9.5</v>
      </c>
      <c r="AA11" s="106">
        <v>9.4</v>
      </c>
      <c r="AB11" s="106">
        <v>9.3000000000000007</v>
      </c>
      <c r="AC11" s="106">
        <v>9.3000000000000007</v>
      </c>
      <c r="AD11" s="106">
        <v>9.1999999999999993</v>
      </c>
      <c r="AE11" s="106">
        <v>8.9</v>
      </c>
      <c r="AF11" s="106">
        <v>8.1</v>
      </c>
      <c r="AG11" s="106">
        <v>8.5</v>
      </c>
      <c r="AH11" s="106">
        <v>8.4</v>
      </c>
      <c r="AI11" s="106">
        <v>8</v>
      </c>
    </row>
    <row r="13" spans="1:35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</row>
    <row r="15" spans="1:35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2:35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2:35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2:35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2:35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6A32-8EC1-4FE3-B55F-6D8A321293D7}">
  <dimension ref="A1:AI12"/>
  <sheetViews>
    <sheetView zoomScaleNormal="100" workbookViewId="0">
      <selection activeCell="B1" sqref="B1"/>
    </sheetView>
  </sheetViews>
  <sheetFormatPr baseColWidth="10" defaultColWidth="8.7109375" defaultRowHeight="15" x14ac:dyDescent="0.25"/>
  <cols>
    <col min="1" max="1" width="28.28515625" style="43" customWidth="1"/>
    <col min="2" max="36" width="9.28515625" style="43" customWidth="1"/>
    <col min="37" max="16384" width="8.7109375" style="43"/>
  </cols>
  <sheetData>
    <row r="1" spans="1:35" x14ac:dyDescent="0.25">
      <c r="A1" s="102" t="s">
        <v>281</v>
      </c>
      <c r="B1" s="12" t="s">
        <v>399</v>
      </c>
      <c r="C1" s="42"/>
      <c r="D1" s="42"/>
      <c r="E1" s="42"/>
      <c r="F1" s="42"/>
      <c r="G1" s="42"/>
    </row>
    <row r="3" spans="1:35" x14ac:dyDescent="0.25">
      <c r="B3" s="109">
        <v>1990</v>
      </c>
      <c r="C3" s="109">
        <v>1991</v>
      </c>
      <c r="D3" s="109">
        <v>1992</v>
      </c>
      <c r="E3" s="109">
        <v>1993</v>
      </c>
      <c r="F3" s="109">
        <v>1994</v>
      </c>
      <c r="G3" s="109">
        <v>1995</v>
      </c>
      <c r="H3" s="109">
        <v>1996</v>
      </c>
      <c r="I3" s="109">
        <v>1997</v>
      </c>
      <c r="J3" s="109">
        <v>1998</v>
      </c>
      <c r="K3" s="109">
        <v>1999</v>
      </c>
      <c r="L3" s="109">
        <v>2000</v>
      </c>
      <c r="M3" s="109">
        <v>2001</v>
      </c>
      <c r="N3" s="109">
        <v>2002</v>
      </c>
      <c r="O3" s="109">
        <v>2003</v>
      </c>
      <c r="P3" s="109">
        <v>2004</v>
      </c>
      <c r="Q3" s="109">
        <v>2005</v>
      </c>
      <c r="R3" s="109">
        <v>2006</v>
      </c>
      <c r="S3" s="109">
        <v>2007</v>
      </c>
      <c r="T3" s="109">
        <v>2008</v>
      </c>
      <c r="U3" s="109">
        <v>2009</v>
      </c>
      <c r="V3" s="109">
        <v>2010</v>
      </c>
      <c r="W3" s="109">
        <v>2011</v>
      </c>
      <c r="X3" s="109">
        <v>2012</v>
      </c>
      <c r="Y3" s="109">
        <v>2013</v>
      </c>
      <c r="Z3" s="109">
        <v>2014</v>
      </c>
      <c r="AA3" s="109">
        <v>2015</v>
      </c>
      <c r="AB3" s="109">
        <v>2016</v>
      </c>
      <c r="AC3" s="109">
        <v>2017</v>
      </c>
      <c r="AD3" s="109">
        <v>2018</v>
      </c>
      <c r="AE3" s="109">
        <v>2019</v>
      </c>
      <c r="AF3" s="109">
        <v>2020</v>
      </c>
      <c r="AG3" s="109">
        <v>2021</v>
      </c>
      <c r="AH3" s="109">
        <v>2022</v>
      </c>
      <c r="AI3" s="109">
        <v>2023</v>
      </c>
    </row>
    <row r="4" spans="1:35" x14ac:dyDescent="0.25">
      <c r="A4" s="109" t="s">
        <v>138</v>
      </c>
      <c r="B4" s="108">
        <v>100</v>
      </c>
      <c r="C4" s="108">
        <v>90.8</v>
      </c>
      <c r="D4" s="108">
        <v>83.3</v>
      </c>
      <c r="E4" s="108">
        <v>82.2</v>
      </c>
      <c r="F4" s="108">
        <v>81.7</v>
      </c>
      <c r="G4" s="108">
        <v>79.5</v>
      </c>
      <c r="H4" s="108">
        <v>83.9</v>
      </c>
      <c r="I4" s="108">
        <v>82.2</v>
      </c>
      <c r="J4" s="108">
        <v>78.7</v>
      </c>
      <c r="K4" s="108">
        <v>76</v>
      </c>
      <c r="L4" s="108">
        <v>76.2</v>
      </c>
      <c r="M4" s="108">
        <v>78.5</v>
      </c>
      <c r="N4" s="108">
        <v>72.400000000000006</v>
      </c>
      <c r="O4" s="108">
        <v>69.400000000000006</v>
      </c>
      <c r="P4" s="108">
        <v>69.900000000000006</v>
      </c>
      <c r="Q4" s="108">
        <v>65.8</v>
      </c>
      <c r="R4" s="108">
        <v>71.5</v>
      </c>
      <c r="S4" s="108">
        <v>67.8</v>
      </c>
      <c r="T4" s="108">
        <v>60.1</v>
      </c>
      <c r="U4" s="108">
        <v>57.4</v>
      </c>
      <c r="V4" s="108">
        <v>60.8</v>
      </c>
      <c r="W4" s="108">
        <v>65.5</v>
      </c>
      <c r="X4" s="108">
        <v>63.1</v>
      </c>
      <c r="Y4" s="108">
        <v>62.9</v>
      </c>
      <c r="Z4" s="108">
        <v>61.1</v>
      </c>
      <c r="AA4" s="108">
        <v>66.7</v>
      </c>
      <c r="AB4" s="108">
        <v>58</v>
      </c>
      <c r="AC4" s="108">
        <v>59</v>
      </c>
      <c r="AD4" s="108">
        <v>61.5</v>
      </c>
      <c r="AE4" s="108">
        <v>60.8</v>
      </c>
      <c r="AF4" s="108">
        <v>56.1</v>
      </c>
      <c r="AG4" s="108">
        <v>52.1</v>
      </c>
      <c r="AH4" s="108">
        <v>54.2</v>
      </c>
      <c r="AI4" s="108">
        <v>52.9</v>
      </c>
    </row>
    <row r="5" spans="1:35" x14ac:dyDescent="0.25">
      <c r="A5" s="109" t="s">
        <v>139</v>
      </c>
      <c r="B5" s="108">
        <v>100</v>
      </c>
      <c r="C5" s="108">
        <v>89.1</v>
      </c>
      <c r="D5" s="108">
        <v>93.9</v>
      </c>
      <c r="E5" s="108">
        <v>81.7</v>
      </c>
      <c r="F5" s="108">
        <v>79.400000000000006</v>
      </c>
      <c r="G5" s="108">
        <v>73.3</v>
      </c>
      <c r="H5" s="108">
        <v>76.099999999999994</v>
      </c>
      <c r="I5" s="108">
        <v>76.099999999999994</v>
      </c>
      <c r="J5" s="108">
        <v>76.2</v>
      </c>
      <c r="K5" s="108">
        <v>77.2</v>
      </c>
      <c r="L5" s="108">
        <v>78.099999999999994</v>
      </c>
      <c r="M5" s="108">
        <v>80.599999999999994</v>
      </c>
      <c r="N5" s="108">
        <v>73.400000000000006</v>
      </c>
      <c r="O5" s="108">
        <v>73.7</v>
      </c>
      <c r="P5" s="108">
        <v>65.3</v>
      </c>
      <c r="Q5" s="108">
        <v>63.3</v>
      </c>
      <c r="R5" s="108">
        <v>60.5</v>
      </c>
      <c r="S5" s="108">
        <v>56.5</v>
      </c>
      <c r="T5" s="108">
        <v>53.9</v>
      </c>
      <c r="U5" s="108">
        <v>53.4</v>
      </c>
      <c r="V5" s="108">
        <v>47.3</v>
      </c>
      <c r="W5" s="108">
        <v>44.6</v>
      </c>
      <c r="X5" s="108">
        <v>42.8</v>
      </c>
      <c r="Y5" s="108">
        <v>44.9</v>
      </c>
      <c r="Z5" s="108">
        <v>42.6</v>
      </c>
      <c r="AA5" s="108">
        <v>45.5</v>
      </c>
      <c r="AB5" s="108">
        <v>49.3</v>
      </c>
      <c r="AC5" s="108">
        <v>47.4</v>
      </c>
      <c r="AD5" s="108">
        <v>48.5</v>
      </c>
      <c r="AE5" s="108">
        <v>47.4</v>
      </c>
      <c r="AF5" s="108">
        <v>45.2</v>
      </c>
      <c r="AG5" s="108">
        <v>42.7</v>
      </c>
      <c r="AH5" s="108">
        <v>39.4</v>
      </c>
      <c r="AI5" s="108">
        <v>41.6</v>
      </c>
    </row>
    <row r="6" spans="1:35" x14ac:dyDescent="0.25">
      <c r="A6" s="109" t="s">
        <v>144</v>
      </c>
      <c r="B6" s="108">
        <v>100</v>
      </c>
      <c r="C6" s="108">
        <v>85.6</v>
      </c>
      <c r="D6" s="108">
        <v>82</v>
      </c>
      <c r="E6" s="108">
        <v>84.6</v>
      </c>
      <c r="F6" s="108">
        <v>79</v>
      </c>
      <c r="G6" s="108">
        <v>77.2</v>
      </c>
      <c r="H6" s="108">
        <v>73.7</v>
      </c>
      <c r="I6" s="108">
        <v>72.3</v>
      </c>
      <c r="J6" s="108">
        <v>73.900000000000006</v>
      </c>
      <c r="K6" s="108">
        <v>77.5</v>
      </c>
      <c r="L6" s="108">
        <v>78.8</v>
      </c>
      <c r="M6" s="108">
        <v>80</v>
      </c>
      <c r="N6" s="108">
        <v>76.2</v>
      </c>
      <c r="O6" s="108">
        <v>77.7</v>
      </c>
      <c r="P6" s="108">
        <v>77.099999999999994</v>
      </c>
      <c r="Q6" s="108">
        <v>78.5</v>
      </c>
      <c r="R6" s="108">
        <v>81.099999999999994</v>
      </c>
      <c r="S6" s="108">
        <v>93.1</v>
      </c>
      <c r="T6" s="108">
        <v>92.6</v>
      </c>
      <c r="U6" s="108">
        <v>87.7</v>
      </c>
      <c r="V6" s="108">
        <v>97</v>
      </c>
      <c r="W6" s="108">
        <v>98.1</v>
      </c>
      <c r="X6" s="108">
        <v>98.5</v>
      </c>
      <c r="Y6" s="108">
        <v>101.5</v>
      </c>
      <c r="Z6" s="108">
        <v>106.2</v>
      </c>
      <c r="AA6" s="108">
        <v>105.3</v>
      </c>
      <c r="AB6" s="108">
        <v>100.8</v>
      </c>
      <c r="AC6" s="108">
        <v>93.3</v>
      </c>
      <c r="AD6" s="108">
        <v>96.6</v>
      </c>
      <c r="AE6" s="108">
        <v>98.8</v>
      </c>
      <c r="AF6" s="108">
        <v>86.7</v>
      </c>
      <c r="AG6" s="108">
        <v>79.5</v>
      </c>
      <c r="AH6" s="108">
        <v>80.099999999999994</v>
      </c>
      <c r="AI6" s="108">
        <v>75.400000000000006</v>
      </c>
    </row>
    <row r="7" spans="1:35" x14ac:dyDescent="0.25">
      <c r="A7" s="109" t="s">
        <v>140</v>
      </c>
      <c r="B7" s="108">
        <v>100</v>
      </c>
      <c r="C7" s="108">
        <v>94.8</v>
      </c>
      <c r="D7" s="108">
        <v>82.9</v>
      </c>
      <c r="E7" s="108">
        <v>85.7</v>
      </c>
      <c r="F7" s="108">
        <v>88.1</v>
      </c>
      <c r="G7" s="108">
        <v>84.5</v>
      </c>
      <c r="H7" s="108">
        <v>83.5</v>
      </c>
      <c r="I7" s="108">
        <v>78.400000000000006</v>
      </c>
      <c r="J7" s="108">
        <v>80</v>
      </c>
      <c r="K7" s="108">
        <v>78.8</v>
      </c>
      <c r="L7" s="108">
        <v>77.2</v>
      </c>
      <c r="M7" s="108">
        <v>75.7</v>
      </c>
      <c r="N7" s="108">
        <v>71.2</v>
      </c>
      <c r="O7" s="108">
        <v>68.2</v>
      </c>
      <c r="P7" s="108">
        <v>66.7</v>
      </c>
      <c r="Q7" s="108">
        <v>62.7</v>
      </c>
      <c r="R7" s="108">
        <v>59.4</v>
      </c>
      <c r="S7" s="108">
        <v>55.9</v>
      </c>
      <c r="T7" s="108">
        <v>52.6</v>
      </c>
      <c r="U7" s="108">
        <v>46.9</v>
      </c>
      <c r="V7" s="108">
        <v>51.2</v>
      </c>
      <c r="W7" s="108">
        <v>51</v>
      </c>
      <c r="X7" s="108">
        <v>48.8</v>
      </c>
      <c r="Y7" s="108">
        <v>46.9</v>
      </c>
      <c r="Z7" s="108">
        <v>44</v>
      </c>
      <c r="AA7" s="108">
        <v>47.2</v>
      </c>
      <c r="AB7" s="108">
        <v>48</v>
      </c>
      <c r="AC7" s="108">
        <v>49.7</v>
      </c>
      <c r="AD7" s="108">
        <v>48.7</v>
      </c>
      <c r="AE7" s="108">
        <v>45.8</v>
      </c>
      <c r="AF7" s="108">
        <v>48.5</v>
      </c>
      <c r="AG7" s="108">
        <v>47</v>
      </c>
      <c r="AH7" s="108">
        <v>45.1</v>
      </c>
      <c r="AI7" s="108">
        <v>41.6</v>
      </c>
    </row>
    <row r="8" spans="1:35" x14ac:dyDescent="0.25">
      <c r="A8" s="109" t="s">
        <v>141</v>
      </c>
      <c r="B8" s="108">
        <v>100</v>
      </c>
      <c r="C8" s="108">
        <v>100.3</v>
      </c>
      <c r="D8" s="108">
        <v>95</v>
      </c>
      <c r="E8" s="108">
        <v>99.9</v>
      </c>
      <c r="F8" s="108">
        <v>106.1</v>
      </c>
      <c r="G8" s="108">
        <v>100.3</v>
      </c>
      <c r="H8" s="108">
        <v>110.8</v>
      </c>
      <c r="I8" s="108">
        <v>103.4</v>
      </c>
      <c r="J8" s="108">
        <v>96.1</v>
      </c>
      <c r="K8" s="108">
        <v>96.3</v>
      </c>
      <c r="L8" s="108">
        <v>92.5</v>
      </c>
      <c r="M8" s="108">
        <v>88</v>
      </c>
      <c r="N8" s="108">
        <v>88.6</v>
      </c>
      <c r="O8" s="108">
        <v>114.4</v>
      </c>
      <c r="P8" s="108">
        <v>104.2</v>
      </c>
      <c r="Q8" s="108">
        <v>84.6</v>
      </c>
      <c r="R8" s="108">
        <v>90.2</v>
      </c>
      <c r="S8" s="108">
        <v>106.6</v>
      </c>
      <c r="T8" s="108">
        <v>107.2</v>
      </c>
      <c r="U8" s="108">
        <v>152.30000000000001</v>
      </c>
      <c r="V8" s="108">
        <v>165</v>
      </c>
      <c r="W8" s="108">
        <v>157.9</v>
      </c>
      <c r="X8" s="108">
        <v>120.4</v>
      </c>
      <c r="Y8" s="108">
        <v>127.2</v>
      </c>
      <c r="Z8" s="108">
        <v>118.2</v>
      </c>
      <c r="AA8" s="108">
        <v>114.9</v>
      </c>
      <c r="AB8" s="108">
        <v>111.9</v>
      </c>
      <c r="AC8" s="108">
        <v>111.2</v>
      </c>
      <c r="AD8" s="108">
        <v>111.8</v>
      </c>
      <c r="AE8" s="108">
        <v>115.1</v>
      </c>
      <c r="AF8" s="108">
        <v>109</v>
      </c>
      <c r="AG8" s="108">
        <v>95.5</v>
      </c>
      <c r="AH8" s="108">
        <v>97.6</v>
      </c>
      <c r="AI8" s="108">
        <v>93.5</v>
      </c>
    </row>
    <row r="9" spans="1:35" x14ac:dyDescent="0.25">
      <c r="A9" s="109" t="s">
        <v>142</v>
      </c>
      <c r="B9" s="108">
        <v>100</v>
      </c>
      <c r="C9" s="108">
        <v>112.3</v>
      </c>
      <c r="D9" s="108">
        <v>114</v>
      </c>
      <c r="E9" s="108">
        <v>136.6</v>
      </c>
      <c r="F9" s="108">
        <v>126.4</v>
      </c>
      <c r="G9" s="108">
        <v>131.19999999999999</v>
      </c>
      <c r="H9" s="108">
        <v>141.5</v>
      </c>
      <c r="I9" s="108">
        <v>128.19999999999999</v>
      </c>
      <c r="J9" s="108">
        <v>123</v>
      </c>
      <c r="K9" s="108">
        <v>131.9</v>
      </c>
      <c r="L9" s="108">
        <v>120.3</v>
      </c>
      <c r="M9" s="108">
        <v>129.30000000000001</v>
      </c>
      <c r="N9" s="108">
        <v>130.4</v>
      </c>
      <c r="O9" s="108">
        <v>124.6</v>
      </c>
      <c r="P9" s="108">
        <v>118.4</v>
      </c>
      <c r="Q9" s="108">
        <v>112</v>
      </c>
      <c r="R9" s="108">
        <v>111.1</v>
      </c>
      <c r="S9" s="108">
        <v>109.5</v>
      </c>
      <c r="T9" s="108">
        <v>105.3</v>
      </c>
      <c r="U9" s="108">
        <v>106.2</v>
      </c>
      <c r="V9" s="108">
        <v>106.3</v>
      </c>
      <c r="W9" s="108">
        <v>108.1</v>
      </c>
      <c r="X9" s="108">
        <v>114.7</v>
      </c>
      <c r="Y9" s="108">
        <v>122.1</v>
      </c>
      <c r="Z9" s="108">
        <v>117.6</v>
      </c>
      <c r="AA9" s="108">
        <v>118.9</v>
      </c>
      <c r="AB9" s="108">
        <v>112.5</v>
      </c>
      <c r="AC9" s="108">
        <v>113</v>
      </c>
      <c r="AD9" s="108">
        <v>115.8</v>
      </c>
      <c r="AE9" s="108">
        <v>104</v>
      </c>
      <c r="AF9" s="108">
        <v>98.5</v>
      </c>
      <c r="AG9" s="108">
        <v>103.8</v>
      </c>
      <c r="AH9" s="108">
        <v>98</v>
      </c>
      <c r="AI9" s="108">
        <v>90.3</v>
      </c>
    </row>
    <row r="10" spans="1:35" x14ac:dyDescent="0.25">
      <c r="A10" s="109" t="s">
        <v>143</v>
      </c>
      <c r="B10" s="108">
        <v>100</v>
      </c>
      <c r="C10" s="108">
        <v>100.6</v>
      </c>
      <c r="D10" s="108">
        <v>103.8</v>
      </c>
      <c r="E10" s="108">
        <v>106.5</v>
      </c>
      <c r="F10" s="108">
        <v>101.1</v>
      </c>
      <c r="G10" s="108">
        <v>106.5</v>
      </c>
      <c r="H10" s="108">
        <v>105.2</v>
      </c>
      <c r="I10" s="108">
        <v>103.6</v>
      </c>
      <c r="J10" s="108">
        <v>99.5</v>
      </c>
      <c r="K10" s="108">
        <v>100.4</v>
      </c>
      <c r="L10" s="108">
        <v>94.1</v>
      </c>
      <c r="M10" s="108">
        <v>95.8</v>
      </c>
      <c r="N10" s="108">
        <v>92.3</v>
      </c>
      <c r="O10" s="108">
        <v>97.7</v>
      </c>
      <c r="P10" s="108">
        <v>87.5</v>
      </c>
      <c r="Q10" s="108">
        <v>86</v>
      </c>
      <c r="R10" s="108">
        <v>83.1</v>
      </c>
      <c r="S10" s="108">
        <v>84.2</v>
      </c>
      <c r="T10" s="108">
        <v>85</v>
      </c>
      <c r="U10" s="108">
        <v>91.1</v>
      </c>
      <c r="V10" s="108">
        <v>93.6</v>
      </c>
      <c r="W10" s="108">
        <v>93.2</v>
      </c>
      <c r="X10" s="108">
        <v>96.3</v>
      </c>
      <c r="Y10" s="108">
        <v>98.1</v>
      </c>
      <c r="Z10" s="108">
        <v>99.6</v>
      </c>
      <c r="AA10" s="108">
        <v>101.5</v>
      </c>
      <c r="AB10" s="108">
        <v>98.8</v>
      </c>
      <c r="AC10" s="108">
        <v>95.1</v>
      </c>
      <c r="AD10" s="108">
        <v>98.4</v>
      </c>
      <c r="AE10" s="108">
        <v>102.6</v>
      </c>
      <c r="AF10" s="108">
        <v>78.5</v>
      </c>
      <c r="AG10" s="108">
        <v>72.400000000000006</v>
      </c>
      <c r="AH10" s="108">
        <v>92.4</v>
      </c>
      <c r="AI10" s="108">
        <v>96.9</v>
      </c>
    </row>
    <row r="12" spans="1:35" x14ac:dyDescent="0.25">
      <c r="C12" s="107"/>
    </row>
  </sheetData>
  <pageMargins left="0.75" right="0.75" top="0.75" bottom="0.5" header="0.5" footer="0.7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2745-9D63-4218-AECF-69CA2A0E0FDD}">
  <dimension ref="A1:AI11"/>
  <sheetViews>
    <sheetView zoomScaleNormal="100" workbookViewId="0">
      <selection activeCell="B1" sqref="B1"/>
    </sheetView>
  </sheetViews>
  <sheetFormatPr baseColWidth="10" defaultColWidth="9.28515625" defaultRowHeight="15" x14ac:dyDescent="0.25"/>
  <cols>
    <col min="1" max="1" width="17.5703125" customWidth="1"/>
  </cols>
  <sheetData>
    <row r="1" spans="1:35" x14ac:dyDescent="0.25">
      <c r="A1" s="102" t="s">
        <v>282</v>
      </c>
      <c r="B1" s="12" t="s">
        <v>339</v>
      </c>
    </row>
    <row r="3" spans="1:35" x14ac:dyDescent="0.25">
      <c r="A3" s="1"/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</row>
    <row r="4" spans="1:35" x14ac:dyDescent="0.25">
      <c r="A4" t="s">
        <v>80</v>
      </c>
      <c r="B4" s="106">
        <v>0.2</v>
      </c>
      <c r="C4" s="106">
        <v>0.2</v>
      </c>
      <c r="D4" s="106">
        <v>0.2</v>
      </c>
      <c r="E4" s="106">
        <v>0.2</v>
      </c>
      <c r="F4" s="106">
        <v>0.2</v>
      </c>
      <c r="G4" s="106">
        <v>0.2</v>
      </c>
      <c r="H4" s="106">
        <v>0.2</v>
      </c>
      <c r="I4" s="106">
        <v>0.2</v>
      </c>
      <c r="J4" s="106">
        <v>0.2</v>
      </c>
      <c r="K4" s="106">
        <v>0.2</v>
      </c>
      <c r="L4" s="106">
        <v>0.1</v>
      </c>
      <c r="M4" s="106">
        <v>0.1</v>
      </c>
      <c r="N4" s="106">
        <v>0.1</v>
      </c>
      <c r="O4" s="106">
        <v>0.1</v>
      </c>
      <c r="P4" s="106">
        <v>0.1</v>
      </c>
      <c r="Q4" s="106">
        <v>0.1</v>
      </c>
      <c r="R4" s="106">
        <v>0.1</v>
      </c>
      <c r="S4" s="106">
        <v>0.1</v>
      </c>
      <c r="T4" s="106">
        <v>0.1</v>
      </c>
      <c r="U4" s="106">
        <v>0.1</v>
      </c>
      <c r="V4" s="106">
        <v>0.1</v>
      </c>
      <c r="W4" s="106">
        <v>0.1</v>
      </c>
      <c r="X4" s="106">
        <v>0.1</v>
      </c>
      <c r="Y4" s="106">
        <v>0.1</v>
      </c>
      <c r="Z4" s="106">
        <v>0.1</v>
      </c>
      <c r="AA4" s="106">
        <v>0.1</v>
      </c>
      <c r="AB4" s="106">
        <v>0.1</v>
      </c>
      <c r="AC4" s="106">
        <v>0.1</v>
      </c>
      <c r="AD4" s="106">
        <v>0.1</v>
      </c>
      <c r="AE4" s="106">
        <v>0.1</v>
      </c>
      <c r="AF4" s="106">
        <v>0.1</v>
      </c>
      <c r="AG4" s="106">
        <v>0.1</v>
      </c>
      <c r="AH4" s="106">
        <v>0.1</v>
      </c>
      <c r="AI4" s="106">
        <v>0.1</v>
      </c>
    </row>
    <row r="5" spans="1:35" x14ac:dyDescent="0.25">
      <c r="A5" t="s">
        <v>131</v>
      </c>
      <c r="B5" s="106">
        <v>0.4</v>
      </c>
      <c r="C5" s="106">
        <v>0.4</v>
      </c>
      <c r="D5" s="106">
        <v>0.4</v>
      </c>
      <c r="E5" s="106">
        <v>0.4</v>
      </c>
      <c r="F5" s="106">
        <v>0.4</v>
      </c>
      <c r="G5" s="106">
        <v>0.4</v>
      </c>
      <c r="H5" s="106">
        <v>0.4</v>
      </c>
      <c r="I5" s="106">
        <v>0.4</v>
      </c>
      <c r="J5" s="106">
        <v>0.3</v>
      </c>
      <c r="K5" s="106">
        <v>0.3</v>
      </c>
      <c r="L5" s="106">
        <v>0.3</v>
      </c>
      <c r="M5" s="106">
        <v>0.3</v>
      </c>
      <c r="N5" s="106">
        <v>0.3</v>
      </c>
      <c r="O5" s="106">
        <v>0.4</v>
      </c>
      <c r="P5" s="106">
        <v>0.3</v>
      </c>
      <c r="Q5" s="106">
        <v>0.3</v>
      </c>
      <c r="R5" s="106">
        <v>0.3</v>
      </c>
      <c r="S5" s="106">
        <v>0.3</v>
      </c>
      <c r="T5" s="106">
        <v>0.2</v>
      </c>
      <c r="U5" s="106">
        <v>0.3</v>
      </c>
      <c r="V5" s="106">
        <v>0.3</v>
      </c>
      <c r="W5" s="106">
        <v>0.2</v>
      </c>
      <c r="X5" s="106">
        <v>0.2</v>
      </c>
      <c r="Y5" s="106">
        <v>0.2</v>
      </c>
      <c r="Z5" s="106">
        <v>0.2</v>
      </c>
      <c r="AA5" s="106">
        <v>0.2</v>
      </c>
      <c r="AB5" s="106">
        <v>0.2</v>
      </c>
      <c r="AC5" s="106">
        <v>0.2</v>
      </c>
      <c r="AD5" s="106">
        <v>0.2</v>
      </c>
      <c r="AE5" s="106">
        <v>0.2</v>
      </c>
      <c r="AF5" s="106">
        <v>0.2</v>
      </c>
      <c r="AG5" s="106">
        <v>0.2</v>
      </c>
      <c r="AH5" s="106">
        <v>0.1</v>
      </c>
      <c r="AI5" s="106">
        <v>0.1</v>
      </c>
    </row>
    <row r="6" spans="1:35" x14ac:dyDescent="0.25">
      <c r="A6" t="s">
        <v>133</v>
      </c>
      <c r="B6" s="106">
        <v>0.2</v>
      </c>
      <c r="C6" s="106">
        <v>0.2</v>
      </c>
      <c r="D6" s="106">
        <v>0.2</v>
      </c>
      <c r="E6" s="106">
        <v>0.2</v>
      </c>
      <c r="F6" s="106">
        <v>0.2</v>
      </c>
      <c r="G6" s="106">
        <v>0.2</v>
      </c>
      <c r="H6" s="106">
        <v>0.2</v>
      </c>
      <c r="I6" s="106">
        <v>0.2</v>
      </c>
      <c r="J6" s="106">
        <v>0.2</v>
      </c>
      <c r="K6" s="106">
        <v>0.2</v>
      </c>
      <c r="L6" s="106">
        <v>0.2</v>
      </c>
      <c r="M6" s="106">
        <v>0.2</v>
      </c>
      <c r="N6" s="106">
        <v>0.2</v>
      </c>
      <c r="O6" s="106">
        <v>0.2</v>
      </c>
      <c r="P6" s="106">
        <v>0.1</v>
      </c>
      <c r="Q6" s="106">
        <v>0.1</v>
      </c>
      <c r="R6" s="106">
        <v>0.1</v>
      </c>
      <c r="S6" s="106">
        <v>0.1</v>
      </c>
      <c r="T6" s="106">
        <v>0.1</v>
      </c>
      <c r="U6" s="106">
        <v>0.1</v>
      </c>
      <c r="V6" s="106">
        <v>0.1</v>
      </c>
      <c r="W6" s="106">
        <v>0.1</v>
      </c>
      <c r="X6" s="106">
        <v>0.1</v>
      </c>
      <c r="Y6" s="106">
        <v>0.1</v>
      </c>
      <c r="Z6" s="106">
        <v>0.1</v>
      </c>
      <c r="AA6" s="106">
        <v>0.1</v>
      </c>
      <c r="AB6" s="106">
        <v>0.1</v>
      </c>
      <c r="AC6" s="106">
        <v>0.1</v>
      </c>
      <c r="AD6" s="106">
        <v>0.1</v>
      </c>
      <c r="AE6" s="106">
        <v>0.1</v>
      </c>
      <c r="AF6" s="106">
        <v>0.1</v>
      </c>
      <c r="AG6" s="106">
        <v>0.1</v>
      </c>
      <c r="AH6" s="106">
        <v>0.1</v>
      </c>
      <c r="AI6" s="106">
        <v>0.1</v>
      </c>
    </row>
    <row r="7" spans="1:35" x14ac:dyDescent="0.25">
      <c r="A7" t="s">
        <v>145</v>
      </c>
      <c r="B7" s="106">
        <v>0.3</v>
      </c>
      <c r="C7" s="106">
        <v>0.3</v>
      </c>
      <c r="D7" s="106">
        <v>0.3</v>
      </c>
      <c r="E7" s="106">
        <v>0.3</v>
      </c>
      <c r="F7" s="106">
        <v>0.3</v>
      </c>
      <c r="G7" s="106">
        <v>0.3</v>
      </c>
      <c r="H7" s="106">
        <v>0.3</v>
      </c>
      <c r="I7" s="106">
        <v>0.3</v>
      </c>
      <c r="J7" s="106">
        <v>0.2</v>
      </c>
      <c r="K7" s="106">
        <v>0.2</v>
      </c>
      <c r="L7" s="106">
        <v>0.2</v>
      </c>
      <c r="M7" s="106">
        <v>0.2</v>
      </c>
      <c r="N7" s="106">
        <v>0.2</v>
      </c>
      <c r="O7" s="106">
        <v>0.2</v>
      </c>
      <c r="P7" s="106">
        <v>0.2</v>
      </c>
      <c r="Q7" s="106">
        <v>0.2</v>
      </c>
      <c r="R7" s="106">
        <v>0.2</v>
      </c>
      <c r="S7" s="106">
        <v>0.2</v>
      </c>
      <c r="T7" s="106">
        <v>0.2</v>
      </c>
      <c r="U7" s="106">
        <v>0.2</v>
      </c>
      <c r="V7" s="106">
        <v>0.2</v>
      </c>
      <c r="W7" s="106">
        <v>0.2</v>
      </c>
      <c r="X7" s="106">
        <v>0.1</v>
      </c>
      <c r="Y7" s="106">
        <v>0.1</v>
      </c>
      <c r="Z7" s="106">
        <v>0.1</v>
      </c>
      <c r="AA7" s="106">
        <v>0.1</v>
      </c>
      <c r="AB7" s="106">
        <v>0.1</v>
      </c>
      <c r="AC7" s="106">
        <v>0.1</v>
      </c>
      <c r="AD7" s="106">
        <v>0.1</v>
      </c>
      <c r="AE7" s="106">
        <v>0.1</v>
      </c>
      <c r="AF7" s="106">
        <v>0.1</v>
      </c>
      <c r="AG7" s="106">
        <v>0.1</v>
      </c>
      <c r="AH7" s="106">
        <v>0.1</v>
      </c>
      <c r="AI7" s="106">
        <v>0.1</v>
      </c>
    </row>
    <row r="8" spans="1:35" x14ac:dyDescent="0.25">
      <c r="A8" t="s">
        <v>134</v>
      </c>
      <c r="B8" s="106">
        <v>0.4</v>
      </c>
      <c r="C8" s="106">
        <v>0.4</v>
      </c>
      <c r="D8" s="106">
        <v>0.4</v>
      </c>
      <c r="E8" s="106">
        <v>0.4</v>
      </c>
      <c r="F8" s="106">
        <v>0.4</v>
      </c>
      <c r="G8" s="106">
        <v>0.3</v>
      </c>
      <c r="H8" s="106">
        <v>0.4</v>
      </c>
      <c r="I8" s="106">
        <v>0.3</v>
      </c>
      <c r="J8" s="106">
        <v>0.3</v>
      </c>
      <c r="K8" s="106">
        <v>0.3</v>
      </c>
      <c r="L8" s="106">
        <v>0.3</v>
      </c>
      <c r="M8" s="106">
        <v>0.3</v>
      </c>
      <c r="N8" s="106">
        <v>0.3</v>
      </c>
      <c r="O8" s="106">
        <v>0.3</v>
      </c>
      <c r="P8" s="106">
        <v>0.3</v>
      </c>
      <c r="Q8" s="106">
        <v>0.3</v>
      </c>
      <c r="R8" s="106">
        <v>0.3</v>
      </c>
      <c r="S8" s="106">
        <v>0.3</v>
      </c>
      <c r="T8" s="106">
        <v>0.3</v>
      </c>
      <c r="U8" s="106">
        <v>0.3</v>
      </c>
      <c r="V8" s="106">
        <v>0.3</v>
      </c>
      <c r="W8" s="106">
        <v>0.2</v>
      </c>
      <c r="X8" s="106">
        <v>0.2</v>
      </c>
      <c r="Y8" s="106">
        <v>0.2</v>
      </c>
      <c r="Z8" s="106">
        <v>0.2</v>
      </c>
      <c r="AA8" s="106">
        <v>0.2</v>
      </c>
      <c r="AB8" s="106">
        <v>0.2</v>
      </c>
      <c r="AC8" s="106">
        <v>0.2</v>
      </c>
      <c r="AD8" s="106">
        <v>0.2</v>
      </c>
      <c r="AE8" s="106">
        <v>0.2</v>
      </c>
      <c r="AF8" s="106">
        <v>0.2</v>
      </c>
      <c r="AG8" s="106">
        <v>0.2</v>
      </c>
      <c r="AH8" s="106">
        <v>0.2</v>
      </c>
      <c r="AI8" s="106">
        <v>0.2</v>
      </c>
    </row>
    <row r="9" spans="1:35" x14ac:dyDescent="0.25">
      <c r="A9" t="s">
        <v>135</v>
      </c>
      <c r="B9" s="106">
        <v>0.3</v>
      </c>
      <c r="C9" s="106">
        <v>0.3</v>
      </c>
      <c r="D9" s="106">
        <v>0.3</v>
      </c>
      <c r="E9" s="106">
        <v>0.3</v>
      </c>
      <c r="F9" s="106">
        <v>0.3</v>
      </c>
      <c r="G9" s="106">
        <v>0.3</v>
      </c>
      <c r="H9" s="106">
        <v>0.3</v>
      </c>
      <c r="I9" s="106">
        <v>0.3</v>
      </c>
      <c r="J9" s="106">
        <v>0.3</v>
      </c>
      <c r="K9" s="106">
        <v>0.2</v>
      </c>
      <c r="L9" s="106">
        <v>0.2</v>
      </c>
      <c r="M9" s="106">
        <v>0.2</v>
      </c>
      <c r="N9" s="106">
        <v>0.2</v>
      </c>
      <c r="O9" s="106">
        <v>0.2</v>
      </c>
      <c r="P9" s="106">
        <v>0.2</v>
      </c>
      <c r="Q9" s="106">
        <v>0.2</v>
      </c>
      <c r="R9" s="106">
        <v>0.2</v>
      </c>
      <c r="S9" s="106">
        <v>0.2</v>
      </c>
      <c r="T9" s="106">
        <v>0.2</v>
      </c>
      <c r="U9" s="106">
        <v>0.2</v>
      </c>
      <c r="V9" s="106">
        <v>0.2</v>
      </c>
      <c r="W9" s="106">
        <v>0.2</v>
      </c>
      <c r="X9" s="106">
        <v>0.2</v>
      </c>
      <c r="Y9" s="106">
        <v>0.2</v>
      </c>
      <c r="Z9" s="106">
        <v>0.2</v>
      </c>
      <c r="AA9" s="106">
        <v>0.1</v>
      </c>
      <c r="AB9" s="106">
        <v>0.1</v>
      </c>
      <c r="AC9" s="106">
        <v>0.1</v>
      </c>
      <c r="AD9" s="106">
        <v>0.1</v>
      </c>
      <c r="AE9" s="106">
        <v>0.1</v>
      </c>
      <c r="AF9" s="106">
        <v>0.1</v>
      </c>
      <c r="AG9" s="106">
        <v>0.1</v>
      </c>
      <c r="AH9" s="106">
        <v>0.1</v>
      </c>
      <c r="AI9" s="106">
        <v>0.1</v>
      </c>
    </row>
    <row r="10" spans="1:35" x14ac:dyDescent="0.25">
      <c r="A10" t="s">
        <v>137</v>
      </c>
      <c r="B10" s="106">
        <v>0.4</v>
      </c>
      <c r="C10" s="106">
        <v>0.4</v>
      </c>
      <c r="D10" s="106">
        <v>0.4</v>
      </c>
      <c r="E10" s="106">
        <v>0.4</v>
      </c>
      <c r="F10" s="106">
        <v>0.4</v>
      </c>
      <c r="G10" s="106">
        <v>0.4</v>
      </c>
      <c r="H10" s="106">
        <v>0.4</v>
      </c>
      <c r="I10" s="106">
        <v>0.4</v>
      </c>
      <c r="J10" s="106">
        <v>0.4</v>
      </c>
      <c r="K10" s="106">
        <v>0.4</v>
      </c>
      <c r="L10" s="106">
        <v>0.4</v>
      </c>
      <c r="M10" s="106">
        <v>0.4</v>
      </c>
      <c r="N10" s="106">
        <v>0.4</v>
      </c>
      <c r="O10" s="106">
        <v>0.4</v>
      </c>
      <c r="P10" s="106">
        <v>0.3</v>
      </c>
      <c r="Q10" s="106">
        <v>0.3</v>
      </c>
      <c r="R10" s="106">
        <v>0.3</v>
      </c>
      <c r="S10" s="106">
        <v>0.3</v>
      </c>
      <c r="T10" s="106">
        <v>0.3</v>
      </c>
      <c r="U10" s="106">
        <v>0.3</v>
      </c>
      <c r="V10" s="106">
        <v>0.3</v>
      </c>
      <c r="W10" s="106">
        <v>0.3</v>
      </c>
      <c r="X10" s="106">
        <v>0.3</v>
      </c>
      <c r="Y10" s="106">
        <v>0.3</v>
      </c>
      <c r="Z10" s="106">
        <v>0.3</v>
      </c>
      <c r="AA10" s="106">
        <v>0.3</v>
      </c>
      <c r="AB10" s="106">
        <v>0.3</v>
      </c>
      <c r="AC10" s="106">
        <v>0.3</v>
      </c>
      <c r="AD10" s="106">
        <v>0.2</v>
      </c>
      <c r="AE10" s="106">
        <v>0.2</v>
      </c>
      <c r="AF10" s="106">
        <v>0.2</v>
      </c>
      <c r="AG10" s="106">
        <v>0.2</v>
      </c>
      <c r="AH10" s="106">
        <v>0.2</v>
      </c>
      <c r="AI10" s="106">
        <v>0.2</v>
      </c>
    </row>
    <row r="11" spans="1:35" x14ac:dyDescent="0.25">
      <c r="A11" t="s">
        <v>136</v>
      </c>
      <c r="B11" s="106">
        <v>0.4</v>
      </c>
      <c r="C11" s="106">
        <v>0.4</v>
      </c>
      <c r="D11" s="106">
        <v>0.4</v>
      </c>
      <c r="E11" s="106">
        <v>0.4</v>
      </c>
      <c r="F11" s="106">
        <v>0.4</v>
      </c>
      <c r="G11" s="106">
        <v>0.4</v>
      </c>
      <c r="H11" s="106">
        <v>0.4</v>
      </c>
      <c r="I11" s="106">
        <v>0.4</v>
      </c>
      <c r="J11" s="106">
        <v>0.3</v>
      </c>
      <c r="K11" s="106">
        <v>0.3</v>
      </c>
      <c r="L11" s="106">
        <v>0.3</v>
      </c>
      <c r="M11" s="106">
        <v>0.3</v>
      </c>
      <c r="N11" s="106">
        <v>0.3</v>
      </c>
      <c r="O11" s="106">
        <v>0.3</v>
      </c>
      <c r="P11" s="106">
        <v>0.3</v>
      </c>
      <c r="Q11" s="106">
        <v>0.3</v>
      </c>
      <c r="R11" s="106">
        <v>0.3</v>
      </c>
      <c r="S11" s="106">
        <v>0.3</v>
      </c>
      <c r="T11" s="106">
        <v>0.3</v>
      </c>
      <c r="U11" s="106">
        <v>0.3</v>
      </c>
      <c r="V11" s="106">
        <v>0.3</v>
      </c>
      <c r="W11" s="106">
        <v>0.3</v>
      </c>
      <c r="X11" s="106">
        <v>0.2</v>
      </c>
      <c r="Y11" s="106">
        <v>0.2</v>
      </c>
      <c r="Z11" s="106">
        <v>0.2</v>
      </c>
      <c r="AA11" s="106">
        <v>0.2</v>
      </c>
      <c r="AB11" s="106">
        <v>0.2</v>
      </c>
      <c r="AC11" s="106">
        <v>0.2</v>
      </c>
      <c r="AD11" s="106">
        <v>0.2</v>
      </c>
      <c r="AE11" s="106">
        <v>0.2</v>
      </c>
      <c r="AF11" s="106">
        <v>0.2</v>
      </c>
      <c r="AG11" s="106">
        <v>0.2</v>
      </c>
      <c r="AH11" s="106">
        <v>0.2</v>
      </c>
      <c r="AI11" s="106">
        <v>0.2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4ABF-B3E7-4B5B-BB97-49908DED089C}">
  <dimension ref="A1:AJ158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1" max="1" width="25.42578125" customWidth="1"/>
  </cols>
  <sheetData>
    <row r="1" spans="1:36" x14ac:dyDescent="0.25">
      <c r="A1" s="102" t="s">
        <v>283</v>
      </c>
      <c r="B1" s="12" t="s">
        <v>409</v>
      </c>
    </row>
    <row r="3" spans="1:36" x14ac:dyDescent="0.25"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</row>
    <row r="4" spans="1:36" x14ac:dyDescent="0.25">
      <c r="A4" s="33" t="s">
        <v>146</v>
      </c>
      <c r="B4" s="44">
        <v>4.0000000000000001E-3</v>
      </c>
      <c r="C4" s="44">
        <v>4.0000000000000001E-3</v>
      </c>
      <c r="D4" s="44">
        <v>5.0000000000000001E-3</v>
      </c>
      <c r="E4" s="44">
        <v>6.0000000000000001E-3</v>
      </c>
      <c r="F4" s="44">
        <v>8.0000000000000002E-3</v>
      </c>
      <c r="G4" s="44">
        <v>8.0000000000000002E-3</v>
      </c>
      <c r="H4" s="44">
        <v>1.6E-2</v>
      </c>
      <c r="I4" s="44">
        <v>2.3E-2</v>
      </c>
      <c r="J4" s="44">
        <v>2.5000000000000001E-2</v>
      </c>
      <c r="K4" s="44">
        <v>3.3000000000000002E-2</v>
      </c>
      <c r="L4" s="44">
        <v>2.9000000000000001E-2</v>
      </c>
      <c r="M4" s="44">
        <v>2.5999999999999999E-2</v>
      </c>
      <c r="N4" s="44">
        <v>2.5999999999999999E-2</v>
      </c>
      <c r="O4" s="44">
        <v>2.8000000000000001E-2</v>
      </c>
      <c r="P4" s="44">
        <v>0.03</v>
      </c>
      <c r="Q4" s="44">
        <v>4.1000000000000002E-2</v>
      </c>
      <c r="R4" s="44">
        <v>4.7E-2</v>
      </c>
      <c r="S4" s="44">
        <v>5.1999999999999998E-2</v>
      </c>
      <c r="T4" s="44">
        <v>5.3999999999999999E-2</v>
      </c>
      <c r="U4" s="44">
        <v>7.9000000000000001E-2</v>
      </c>
      <c r="V4" s="44">
        <v>9.7000000000000003E-2</v>
      </c>
      <c r="W4" s="44">
        <v>9.8000000000000004E-2</v>
      </c>
      <c r="X4" s="44">
        <v>0.109</v>
      </c>
      <c r="Y4" s="44">
        <v>0.107</v>
      </c>
      <c r="Z4" s="44">
        <v>0.105</v>
      </c>
      <c r="AA4" s="44">
        <v>0.11</v>
      </c>
      <c r="AB4" s="44">
        <v>0.114</v>
      </c>
      <c r="AC4" s="44">
        <v>0.122</v>
      </c>
      <c r="AD4" s="44">
        <v>0.14000000000000001</v>
      </c>
      <c r="AE4" s="44">
        <v>0.13300000000000001</v>
      </c>
      <c r="AF4" s="44">
        <v>0.14299999999999999</v>
      </c>
      <c r="AG4" s="44">
        <v>0.14000000000000001</v>
      </c>
      <c r="AH4" s="44">
        <v>0.159</v>
      </c>
      <c r="AI4" s="44">
        <v>0.183</v>
      </c>
      <c r="AJ4" s="44">
        <v>0.218</v>
      </c>
    </row>
    <row r="5" spans="1:36" x14ac:dyDescent="0.25">
      <c r="A5" s="33" t="s">
        <v>140</v>
      </c>
      <c r="B5" s="44">
        <v>0.67500000000000004</v>
      </c>
      <c r="C5" s="44">
        <v>0.68500000000000005</v>
      </c>
      <c r="D5" s="44">
        <v>0.68700000000000006</v>
      </c>
      <c r="E5" s="44">
        <v>0.67800000000000005</v>
      </c>
      <c r="F5" s="44">
        <v>0.65300000000000002</v>
      </c>
      <c r="G5" s="44">
        <v>0.66200000000000003</v>
      </c>
      <c r="H5" s="44">
        <v>0.63300000000000001</v>
      </c>
      <c r="I5" s="44">
        <v>0.64</v>
      </c>
      <c r="J5" s="44">
        <v>0.64700000000000002</v>
      </c>
      <c r="K5" s="44">
        <v>0.65800000000000003</v>
      </c>
      <c r="L5" s="44">
        <v>0.67100000000000004</v>
      </c>
      <c r="M5" s="44">
        <v>0.66700000000000004</v>
      </c>
      <c r="N5" s="44">
        <v>0.68</v>
      </c>
      <c r="O5" s="44">
        <v>0.66900000000000004</v>
      </c>
      <c r="P5" s="44">
        <v>0.67700000000000005</v>
      </c>
      <c r="Q5" s="44">
        <v>0.70199999999999996</v>
      </c>
      <c r="R5" s="44">
        <v>0.68700000000000006</v>
      </c>
      <c r="S5" s="44">
        <v>0.69399999999999995</v>
      </c>
      <c r="T5" s="44">
        <v>0.69499999999999995</v>
      </c>
      <c r="U5" s="44">
        <v>0.68500000000000005</v>
      </c>
      <c r="V5" s="44">
        <v>0.68700000000000006</v>
      </c>
      <c r="W5" s="44">
        <v>0.68700000000000006</v>
      </c>
      <c r="X5" s="44">
        <v>0.68100000000000005</v>
      </c>
      <c r="Y5" s="44">
        <v>0.67600000000000005</v>
      </c>
      <c r="Z5" s="44">
        <v>0.68200000000000005</v>
      </c>
      <c r="AA5" s="44">
        <v>0.68200000000000005</v>
      </c>
      <c r="AB5" s="44">
        <v>0.69099999999999995</v>
      </c>
      <c r="AC5" s="44">
        <v>0.68400000000000005</v>
      </c>
      <c r="AD5" s="44">
        <v>0.68500000000000005</v>
      </c>
      <c r="AE5" s="44">
        <v>0.69099999999999995</v>
      </c>
      <c r="AF5" s="44">
        <v>0.69699999999999995</v>
      </c>
      <c r="AG5" s="44">
        <v>0.69599999999999995</v>
      </c>
      <c r="AH5" s="44">
        <v>0.70299999999999996</v>
      </c>
      <c r="AI5" s="44">
        <v>0.70499999999999996</v>
      </c>
      <c r="AJ5" s="44">
        <v>0.71599999999999997</v>
      </c>
    </row>
    <row r="6" spans="1:36" x14ac:dyDescent="0.25">
      <c r="A6" s="33" t="s">
        <v>143</v>
      </c>
      <c r="B6" s="44">
        <v>1.2E-2</v>
      </c>
      <c r="C6" s="44">
        <v>1.2999999999999999E-2</v>
      </c>
      <c r="D6" s="44">
        <v>1.2999999999999999E-2</v>
      </c>
      <c r="E6" s="44">
        <v>1.2999999999999999E-2</v>
      </c>
      <c r="F6" s="44">
        <v>1.2E-2</v>
      </c>
      <c r="G6" s="44">
        <v>1.2999999999999999E-2</v>
      </c>
      <c r="H6" s="44">
        <v>1.2E-2</v>
      </c>
      <c r="I6" s="44">
        <v>1.0999999999999999E-2</v>
      </c>
      <c r="J6" s="44">
        <v>1.0999999999999999E-2</v>
      </c>
      <c r="K6" s="44">
        <v>0.01</v>
      </c>
      <c r="L6" s="44">
        <v>1.2E-2</v>
      </c>
      <c r="M6" s="44">
        <v>1.2E-2</v>
      </c>
      <c r="N6" s="44">
        <v>1.2E-2</v>
      </c>
      <c r="O6" s="44">
        <v>1.0999999999999999E-2</v>
      </c>
      <c r="P6" s="44">
        <v>0.01</v>
      </c>
      <c r="Q6" s="44">
        <v>1.2999999999999999E-2</v>
      </c>
      <c r="R6" s="44">
        <v>1.4E-2</v>
      </c>
      <c r="S6" s="44">
        <v>1.7999999999999999E-2</v>
      </c>
      <c r="T6" s="44">
        <v>0.03</v>
      </c>
      <c r="U6" s="44">
        <v>3.3000000000000002E-2</v>
      </c>
      <c r="V6" s="44">
        <v>3.4000000000000002E-2</v>
      </c>
      <c r="W6" s="44">
        <v>3.4000000000000002E-2</v>
      </c>
      <c r="X6" s="44">
        <v>3.7999999999999999E-2</v>
      </c>
      <c r="Y6" s="44">
        <v>3.6999999999999998E-2</v>
      </c>
      <c r="Z6" s="44">
        <v>3.6999999999999998E-2</v>
      </c>
      <c r="AA6" s="44">
        <v>4.3999999999999997E-2</v>
      </c>
      <c r="AB6" s="44">
        <v>8.1000000000000003E-2</v>
      </c>
      <c r="AC6" s="44">
        <v>0.124</v>
      </c>
      <c r="AD6" s="44">
        <v>0.10199999999999999</v>
      </c>
      <c r="AE6" s="44">
        <v>0.129</v>
      </c>
      <c r="AF6" s="44">
        <v>0.127</v>
      </c>
      <c r="AG6" s="44">
        <v>0.13500000000000001</v>
      </c>
      <c r="AH6" s="44">
        <v>0.13500000000000001</v>
      </c>
      <c r="AI6" s="44">
        <v>0.16</v>
      </c>
      <c r="AJ6" s="44">
        <v>0.183</v>
      </c>
    </row>
    <row r="7" spans="1:36" x14ac:dyDescent="0.25">
      <c r="A7" s="33" t="s">
        <v>139</v>
      </c>
      <c r="B7" s="44">
        <v>0.123</v>
      </c>
      <c r="C7" s="44">
        <v>0.127</v>
      </c>
      <c r="D7" s="44">
        <v>0.126</v>
      </c>
      <c r="E7" s="44">
        <v>0.24299999999999999</v>
      </c>
      <c r="F7" s="44">
        <v>0.251</v>
      </c>
      <c r="G7" s="44">
        <v>0.22900000000000001</v>
      </c>
      <c r="H7" s="44">
        <v>0.186</v>
      </c>
      <c r="I7" s="44">
        <v>0.185</v>
      </c>
      <c r="J7" s="44">
        <v>0.252</v>
      </c>
      <c r="K7" s="44">
        <v>0.24399999999999999</v>
      </c>
      <c r="L7" s="44">
        <v>0.27100000000000002</v>
      </c>
      <c r="M7" s="44">
        <v>0.27200000000000002</v>
      </c>
      <c r="N7" s="44">
        <v>0.26800000000000002</v>
      </c>
      <c r="O7" s="44">
        <v>0.26600000000000001</v>
      </c>
      <c r="P7" s="44">
        <v>0.28699999999999998</v>
      </c>
      <c r="Q7" s="44">
        <v>0.32100000000000001</v>
      </c>
      <c r="R7" s="44">
        <v>0.315</v>
      </c>
      <c r="S7" s="44">
        <v>0.33400000000000002</v>
      </c>
      <c r="T7" s="44">
        <v>0.35299999999999998</v>
      </c>
      <c r="U7" s="44">
        <v>0.34100000000000003</v>
      </c>
      <c r="V7" s="44">
        <v>0.33400000000000002</v>
      </c>
      <c r="W7" s="44">
        <v>0.34399999999999997</v>
      </c>
      <c r="X7" s="44">
        <v>0.35599999999999998</v>
      </c>
      <c r="Y7" s="44">
        <v>0.36199999999999999</v>
      </c>
      <c r="Z7" s="44">
        <v>0.34399999999999997</v>
      </c>
      <c r="AA7" s="44">
        <v>0.35699999999999998</v>
      </c>
      <c r="AB7" s="44">
        <v>0.34200000000000003</v>
      </c>
      <c r="AC7" s="44">
        <v>0.34799999999999998</v>
      </c>
      <c r="AD7" s="44">
        <v>0.34300000000000003</v>
      </c>
      <c r="AE7" s="44">
        <v>0.35199999999999998</v>
      </c>
      <c r="AF7" s="44">
        <v>0.34499999999999997</v>
      </c>
      <c r="AG7" s="44">
        <v>0.34200000000000003</v>
      </c>
      <c r="AH7" s="44">
        <v>0.33800000000000002</v>
      </c>
      <c r="AI7" s="44">
        <v>0.30499999999999999</v>
      </c>
      <c r="AJ7" s="44">
        <v>0.35299999999999998</v>
      </c>
    </row>
    <row r="8" spans="1:36" x14ac:dyDescent="0.25">
      <c r="A8" s="33" t="s">
        <v>147</v>
      </c>
      <c r="B8" s="44">
        <v>0.77300000000000002</v>
      </c>
      <c r="C8" s="44">
        <v>0.78700000000000003</v>
      </c>
      <c r="D8" s="44">
        <v>0.80300000000000005</v>
      </c>
      <c r="E8" s="44">
        <v>0.79700000000000004</v>
      </c>
      <c r="F8" s="44">
        <v>0.77600000000000002</v>
      </c>
      <c r="G8" s="44">
        <v>0.76400000000000001</v>
      </c>
      <c r="H8" s="44">
        <v>0.75800000000000001</v>
      </c>
      <c r="I8" s="44">
        <v>0.78600000000000003</v>
      </c>
      <c r="J8" s="44">
        <v>0.80300000000000005</v>
      </c>
      <c r="K8" s="44">
        <v>0.81699999999999995</v>
      </c>
      <c r="L8" s="44">
        <v>0.86599999999999999</v>
      </c>
      <c r="M8" s="44">
        <v>0.83799999999999997</v>
      </c>
      <c r="N8" s="44">
        <v>0.81200000000000006</v>
      </c>
      <c r="O8" s="44">
        <v>0.81399999999999995</v>
      </c>
      <c r="P8" s="44">
        <v>0.82799999999999996</v>
      </c>
      <c r="Q8" s="44">
        <v>0.85</v>
      </c>
      <c r="R8" s="44">
        <v>0.84399999999999997</v>
      </c>
      <c r="S8" s="44">
        <v>0.85799999999999998</v>
      </c>
      <c r="T8" s="44">
        <v>0.873</v>
      </c>
      <c r="U8" s="44">
        <v>0.86699999999999999</v>
      </c>
      <c r="V8" s="44">
        <v>0.84299999999999997</v>
      </c>
      <c r="W8" s="44">
        <v>0.85499999999999998</v>
      </c>
      <c r="X8" s="44">
        <v>0.873</v>
      </c>
      <c r="Y8" s="44">
        <v>0.86799999999999999</v>
      </c>
      <c r="Z8" s="44">
        <v>0.86599999999999999</v>
      </c>
      <c r="AA8" s="44">
        <v>0.87</v>
      </c>
      <c r="AB8" s="44">
        <v>0.85</v>
      </c>
      <c r="AC8" s="44">
        <v>0.86099999999999999</v>
      </c>
      <c r="AD8" s="44">
        <v>0.86099999999999999</v>
      </c>
      <c r="AE8" s="44">
        <v>0.86099999999999999</v>
      </c>
      <c r="AF8" s="44">
        <v>0.85799999999999998</v>
      </c>
      <c r="AG8" s="44">
        <v>0.86499999999999999</v>
      </c>
      <c r="AH8" s="44">
        <v>0.86099999999999999</v>
      </c>
      <c r="AI8" s="44">
        <v>0.85599999999999998</v>
      </c>
      <c r="AJ8" s="44">
        <v>0.86199999999999999</v>
      </c>
    </row>
    <row r="9" spans="1:36" x14ac:dyDescent="0.25">
      <c r="A9" s="33" t="s">
        <v>148</v>
      </c>
      <c r="B9" s="44">
        <v>0.89600000000000002</v>
      </c>
      <c r="C9" s="44">
        <v>0.91</v>
      </c>
      <c r="D9" s="44">
        <v>0.91500000000000004</v>
      </c>
      <c r="E9" s="44">
        <v>0.91800000000000004</v>
      </c>
      <c r="F9" s="44">
        <v>0.92</v>
      </c>
      <c r="G9" s="44">
        <v>0.91500000000000004</v>
      </c>
      <c r="H9" s="44">
        <v>0.89700000000000002</v>
      </c>
      <c r="I9" s="44">
        <v>0.91</v>
      </c>
      <c r="J9" s="44">
        <v>0.92300000000000004</v>
      </c>
      <c r="K9" s="44">
        <v>0.91800000000000004</v>
      </c>
      <c r="L9" s="44">
        <v>0.94</v>
      </c>
      <c r="M9" s="44">
        <v>0.94099999999999995</v>
      </c>
      <c r="N9" s="44">
        <v>0.93600000000000005</v>
      </c>
      <c r="O9" s="44">
        <v>0.91400000000000003</v>
      </c>
      <c r="P9" s="44">
        <v>0.92200000000000004</v>
      </c>
      <c r="Q9" s="44">
        <v>0.94499999999999995</v>
      </c>
      <c r="R9" s="44">
        <v>0.93300000000000005</v>
      </c>
      <c r="S9" s="44">
        <v>0.94699999999999995</v>
      </c>
      <c r="T9" s="44">
        <v>0.95599999999999996</v>
      </c>
      <c r="U9" s="44">
        <v>0.95799999999999996</v>
      </c>
      <c r="V9" s="44">
        <v>0.95399999999999996</v>
      </c>
      <c r="W9" s="44">
        <v>0.96599999999999997</v>
      </c>
      <c r="X9" s="44">
        <v>0.96599999999999997</v>
      </c>
      <c r="Y9" s="44">
        <v>0.96799999999999997</v>
      </c>
      <c r="Z9" s="44">
        <v>0.97499999999999998</v>
      </c>
      <c r="AA9" s="44">
        <v>0.97799999999999998</v>
      </c>
      <c r="AB9" s="44">
        <v>0.97699999999999998</v>
      </c>
      <c r="AC9" s="44">
        <v>0.98199999999999998</v>
      </c>
      <c r="AD9" s="44">
        <v>0.98699999999999999</v>
      </c>
      <c r="AE9" s="44">
        <v>0.996</v>
      </c>
      <c r="AF9" s="44">
        <v>0.999</v>
      </c>
      <c r="AG9" s="44">
        <v>0.999</v>
      </c>
      <c r="AH9" s="44">
        <v>0.999</v>
      </c>
      <c r="AI9" s="44">
        <v>0.998</v>
      </c>
      <c r="AJ9" s="44">
        <v>0.999</v>
      </c>
    </row>
    <row r="10" spans="1:36" x14ac:dyDescent="0.25">
      <c r="A10" s="33" t="s">
        <v>149</v>
      </c>
      <c r="B10" s="44">
        <v>0.505</v>
      </c>
      <c r="C10" s="44">
        <v>0.51300000000000001</v>
      </c>
      <c r="D10" s="44">
        <v>0.50900000000000001</v>
      </c>
      <c r="E10" s="44">
        <v>0.504</v>
      </c>
      <c r="F10" s="44">
        <v>0.495</v>
      </c>
      <c r="G10" s="44">
        <v>0.49399999999999999</v>
      </c>
      <c r="H10" s="44">
        <v>0.47499999999999998</v>
      </c>
      <c r="I10" s="44">
        <v>0.47899999999999998</v>
      </c>
      <c r="J10" s="44">
        <v>0.48899999999999999</v>
      </c>
      <c r="K10" s="44">
        <v>0.49099999999999999</v>
      </c>
      <c r="L10" s="44">
        <v>0.49399999999999999</v>
      </c>
      <c r="M10" s="44">
        <v>0.48599999999999999</v>
      </c>
      <c r="N10" s="44">
        <v>0.48099999999999998</v>
      </c>
      <c r="O10" s="44">
        <v>0.46100000000000002</v>
      </c>
      <c r="P10" s="44">
        <v>0.46700000000000003</v>
      </c>
      <c r="Q10" s="44">
        <v>0.48299999999999998</v>
      </c>
      <c r="R10" s="44">
        <v>0.46800000000000003</v>
      </c>
      <c r="S10" s="44">
        <v>0.47699999999999998</v>
      </c>
      <c r="T10" s="44">
        <v>0.47699999999999998</v>
      </c>
      <c r="U10" s="44">
        <v>0.47899999999999998</v>
      </c>
      <c r="V10" s="44">
        <v>0.49399999999999999</v>
      </c>
      <c r="W10" s="44">
        <v>0.48699999999999999</v>
      </c>
      <c r="X10" s="44">
        <v>0.49099999999999999</v>
      </c>
      <c r="Y10" s="44">
        <v>0.48799999999999999</v>
      </c>
      <c r="Z10" s="44">
        <v>0.47499999999999998</v>
      </c>
      <c r="AA10" s="44">
        <v>0.48199999999999998</v>
      </c>
      <c r="AB10" s="44">
        <v>0.495</v>
      </c>
      <c r="AC10" s="44">
        <v>0.50600000000000001</v>
      </c>
      <c r="AD10" s="44">
        <v>0.51200000000000001</v>
      </c>
      <c r="AE10" s="44">
        <v>0.51800000000000002</v>
      </c>
      <c r="AF10" s="44">
        <v>0.52700000000000002</v>
      </c>
      <c r="AG10" s="44">
        <v>0.53900000000000003</v>
      </c>
      <c r="AH10" s="44">
        <v>0.53100000000000003</v>
      </c>
      <c r="AI10" s="44">
        <v>0.54600000000000004</v>
      </c>
      <c r="AJ10" s="44">
        <v>0.57099999999999995</v>
      </c>
    </row>
    <row r="33" spans="11:17" x14ac:dyDescent="0.25">
      <c r="K33" s="7"/>
      <c r="L33" s="7"/>
      <c r="M33" s="7"/>
      <c r="N33" s="7"/>
      <c r="O33" s="7"/>
      <c r="P33" s="7"/>
      <c r="Q33" s="7"/>
    </row>
    <row r="34" spans="11:17" x14ac:dyDescent="0.25">
      <c r="K34" s="7"/>
      <c r="L34" s="7"/>
      <c r="M34" s="7"/>
      <c r="N34" s="7"/>
      <c r="O34" s="7"/>
      <c r="P34" s="7"/>
      <c r="Q34" s="7"/>
    </row>
    <row r="35" spans="11:17" x14ac:dyDescent="0.25">
      <c r="K35" s="7"/>
      <c r="L35" s="7"/>
      <c r="M35" s="7"/>
      <c r="N35" s="7"/>
      <c r="O35" s="7"/>
      <c r="P35" s="7"/>
      <c r="Q35" s="7"/>
    </row>
    <row r="36" spans="11:17" x14ac:dyDescent="0.25">
      <c r="K36" s="7"/>
      <c r="L36" s="7"/>
      <c r="M36" s="7"/>
      <c r="N36" s="7"/>
      <c r="O36" s="7"/>
      <c r="P36" s="7"/>
      <c r="Q36" s="7"/>
    </row>
    <row r="37" spans="11:17" x14ac:dyDescent="0.25">
      <c r="K37" s="7"/>
      <c r="L37" s="7"/>
      <c r="M37" s="7"/>
      <c r="N37" s="7"/>
      <c r="O37" s="7"/>
      <c r="P37" s="7"/>
      <c r="Q37" s="7"/>
    </row>
    <row r="38" spans="11:17" x14ac:dyDescent="0.25">
      <c r="K38" s="7"/>
      <c r="L38" s="7"/>
      <c r="M38" s="7"/>
      <c r="N38" s="7"/>
      <c r="O38" s="7"/>
      <c r="P38" s="7"/>
      <c r="Q38" s="7"/>
    </row>
    <row r="39" spans="11:17" x14ac:dyDescent="0.25">
      <c r="K39" s="7"/>
      <c r="L39" s="7"/>
      <c r="M39" s="7"/>
      <c r="N39" s="7"/>
      <c r="O39" s="7"/>
      <c r="P39" s="7"/>
      <c r="Q39" s="7"/>
    </row>
    <row r="40" spans="11:17" x14ac:dyDescent="0.25">
      <c r="K40" s="7"/>
      <c r="L40" s="7"/>
      <c r="M40" s="7"/>
      <c r="N40" s="7"/>
      <c r="O40" s="7"/>
      <c r="P40" s="7"/>
      <c r="Q40" s="7"/>
    </row>
    <row r="41" spans="11:17" x14ac:dyDescent="0.25">
      <c r="K41" s="7"/>
      <c r="L41" s="7"/>
      <c r="M41" s="7"/>
      <c r="N41" s="7"/>
      <c r="O41" s="7"/>
      <c r="P41" s="7"/>
      <c r="Q41" s="7"/>
    </row>
    <row r="42" spans="11:17" x14ac:dyDescent="0.25">
      <c r="K42" s="7"/>
      <c r="L42" s="7"/>
      <c r="M42" s="7"/>
      <c r="N42" s="7"/>
      <c r="O42" s="7"/>
      <c r="P42" s="7"/>
      <c r="Q42" s="7"/>
    </row>
    <row r="43" spans="11:17" x14ac:dyDescent="0.25">
      <c r="K43" s="7"/>
      <c r="L43" s="7"/>
      <c r="M43" s="7"/>
      <c r="N43" s="7"/>
      <c r="O43" s="7"/>
      <c r="P43" s="7"/>
      <c r="Q43" s="7"/>
    </row>
    <row r="44" spans="11:17" x14ac:dyDescent="0.25">
      <c r="K44" s="7"/>
      <c r="L44" s="7"/>
      <c r="M44" s="7"/>
      <c r="N44" s="7"/>
      <c r="O44" s="7"/>
      <c r="P44" s="7"/>
      <c r="Q44" s="7"/>
    </row>
    <row r="45" spans="11:17" x14ac:dyDescent="0.25">
      <c r="K45" s="7"/>
      <c r="L45" s="7"/>
      <c r="M45" s="7"/>
      <c r="N45" s="7"/>
      <c r="O45" s="7"/>
      <c r="P45" s="7"/>
      <c r="Q45" s="7"/>
    </row>
    <row r="46" spans="11:17" x14ac:dyDescent="0.25">
      <c r="K46" s="7"/>
      <c r="L46" s="7"/>
      <c r="M46" s="7"/>
      <c r="N46" s="7"/>
      <c r="O46" s="7"/>
      <c r="P46" s="7"/>
      <c r="Q46" s="7"/>
    </row>
    <row r="47" spans="11:17" x14ac:dyDescent="0.25">
      <c r="K47" s="7"/>
      <c r="L47" s="7"/>
      <c r="M47" s="7"/>
      <c r="N47" s="7"/>
      <c r="O47" s="7"/>
      <c r="P47" s="7"/>
      <c r="Q47" s="7"/>
    </row>
    <row r="48" spans="11:17" x14ac:dyDescent="0.25">
      <c r="K48" s="7"/>
      <c r="L48" s="7"/>
      <c r="M48" s="7"/>
      <c r="N48" s="7"/>
      <c r="O48" s="7"/>
      <c r="P48" s="7"/>
      <c r="Q48" s="7"/>
    </row>
    <row r="49" spans="11:17" x14ac:dyDescent="0.25">
      <c r="K49" s="7"/>
      <c r="L49" s="7"/>
      <c r="M49" s="7"/>
      <c r="N49" s="7"/>
      <c r="O49" s="7"/>
      <c r="P49" s="7"/>
      <c r="Q49" s="7"/>
    </row>
    <row r="50" spans="11:17" x14ac:dyDescent="0.25">
      <c r="K50" s="7"/>
      <c r="L50" s="7"/>
      <c r="M50" s="7"/>
      <c r="N50" s="7"/>
      <c r="O50" s="7"/>
      <c r="P50" s="7"/>
      <c r="Q50" s="7"/>
    </row>
    <row r="51" spans="11:17" x14ac:dyDescent="0.25">
      <c r="K51" s="7"/>
      <c r="L51" s="7"/>
      <c r="M51" s="7"/>
      <c r="N51" s="7"/>
      <c r="O51" s="7"/>
      <c r="P51" s="7"/>
      <c r="Q51" s="7"/>
    </row>
    <row r="52" spans="11:17" x14ac:dyDescent="0.25">
      <c r="K52" s="7"/>
      <c r="L52" s="7"/>
      <c r="M52" s="7"/>
      <c r="N52" s="7"/>
      <c r="O52" s="7"/>
      <c r="P52" s="7"/>
      <c r="Q52" s="7"/>
    </row>
    <row r="53" spans="11:17" x14ac:dyDescent="0.25">
      <c r="K53" s="7"/>
      <c r="L53" s="7"/>
      <c r="M53" s="7"/>
      <c r="N53" s="7"/>
      <c r="O53" s="7"/>
      <c r="P53" s="7"/>
      <c r="Q53" s="7"/>
    </row>
    <row r="54" spans="11:17" x14ac:dyDescent="0.25">
      <c r="K54" s="7"/>
      <c r="L54" s="7"/>
      <c r="M54" s="7"/>
      <c r="N54" s="7"/>
      <c r="O54" s="7"/>
      <c r="P54" s="7"/>
      <c r="Q54" s="7"/>
    </row>
    <row r="55" spans="11:17" x14ac:dyDescent="0.25">
      <c r="K55" s="7"/>
      <c r="L55" s="7"/>
      <c r="M55" s="7"/>
      <c r="N55" s="7"/>
      <c r="O55" s="7"/>
      <c r="P55" s="7"/>
      <c r="Q55" s="7"/>
    </row>
    <row r="56" spans="11:17" x14ac:dyDescent="0.25">
      <c r="K56" s="7"/>
      <c r="L56" s="7"/>
      <c r="M56" s="7"/>
      <c r="N56" s="7"/>
      <c r="O56" s="7"/>
      <c r="P56" s="7"/>
      <c r="Q56" s="7"/>
    </row>
    <row r="57" spans="11:17" x14ac:dyDescent="0.25">
      <c r="K57" s="7"/>
      <c r="L57" s="7"/>
      <c r="M57" s="7"/>
      <c r="N57" s="7"/>
      <c r="O57" s="7"/>
      <c r="P57" s="7"/>
      <c r="Q57" s="7"/>
    </row>
    <row r="58" spans="11:17" x14ac:dyDescent="0.25">
      <c r="K58" s="7"/>
      <c r="L58" s="7"/>
      <c r="M58" s="7"/>
      <c r="N58" s="7"/>
      <c r="O58" s="7"/>
      <c r="P58" s="7"/>
      <c r="Q58" s="7"/>
    </row>
    <row r="59" spans="11:17" x14ac:dyDescent="0.25">
      <c r="K59" s="7"/>
      <c r="L59" s="7"/>
      <c r="M59" s="7"/>
      <c r="N59" s="7"/>
      <c r="O59" s="7"/>
      <c r="P59" s="7"/>
      <c r="Q59" s="7"/>
    </row>
    <row r="60" spans="11:17" x14ac:dyDescent="0.25">
      <c r="K60" s="7"/>
      <c r="L60" s="7"/>
      <c r="M60" s="7"/>
      <c r="N60" s="7"/>
      <c r="O60" s="7"/>
      <c r="P60" s="7"/>
      <c r="Q60" s="7"/>
    </row>
    <row r="61" spans="11:17" x14ac:dyDescent="0.25">
      <c r="K61" s="7"/>
      <c r="L61" s="7"/>
      <c r="M61" s="7"/>
      <c r="N61" s="7"/>
      <c r="O61" s="7"/>
      <c r="P61" s="7"/>
      <c r="Q61" s="7"/>
    </row>
    <row r="62" spans="11:17" x14ac:dyDescent="0.25">
      <c r="K62" s="7"/>
      <c r="L62" s="7"/>
      <c r="M62" s="7"/>
      <c r="N62" s="7"/>
      <c r="O62" s="7"/>
      <c r="P62" s="7"/>
      <c r="Q62" s="7"/>
    </row>
    <row r="63" spans="11:17" x14ac:dyDescent="0.25">
      <c r="K63" s="7"/>
      <c r="L63" s="7"/>
      <c r="M63" s="7"/>
      <c r="N63" s="7"/>
      <c r="O63" s="7"/>
      <c r="P63" s="7"/>
      <c r="Q63" s="7"/>
    </row>
    <row r="64" spans="11:17" x14ac:dyDescent="0.25">
      <c r="K64" s="7"/>
      <c r="L64" s="7"/>
      <c r="M64" s="7"/>
      <c r="N64" s="7"/>
      <c r="O64" s="7"/>
      <c r="P64" s="7"/>
      <c r="Q64" s="7"/>
    </row>
    <row r="65" spans="11:17" x14ac:dyDescent="0.25">
      <c r="K65" s="7"/>
      <c r="L65" s="7"/>
      <c r="M65" s="7"/>
      <c r="N65" s="7"/>
      <c r="O65" s="7"/>
      <c r="P65" s="7"/>
      <c r="Q65" s="7"/>
    </row>
    <row r="66" spans="11:17" x14ac:dyDescent="0.25">
      <c r="K66" s="7"/>
      <c r="L66" s="7"/>
      <c r="M66" s="7"/>
      <c r="N66" s="7"/>
      <c r="O66" s="7"/>
      <c r="P66" s="7"/>
      <c r="Q66" s="7"/>
    </row>
    <row r="67" spans="11:17" x14ac:dyDescent="0.25">
      <c r="K67" s="7"/>
      <c r="L67" s="7"/>
      <c r="M67" s="7"/>
      <c r="N67" s="7"/>
      <c r="O67" s="7"/>
      <c r="P67" s="7"/>
      <c r="Q67" s="7"/>
    </row>
    <row r="81" spans="2:14" x14ac:dyDescent="0.25">
      <c r="C81" s="28"/>
      <c r="D81" s="28"/>
      <c r="E81" s="1"/>
      <c r="F81" s="1"/>
      <c r="G81" s="1"/>
      <c r="H81" s="1"/>
      <c r="I81" s="28"/>
      <c r="J81" s="28"/>
      <c r="K81" s="28"/>
      <c r="L81" s="28"/>
      <c r="M81" s="28"/>
      <c r="N81" s="28"/>
    </row>
    <row r="82" spans="2:14" x14ac:dyDescent="0.25">
      <c r="B82" s="28"/>
      <c r="C82" s="23"/>
      <c r="D82" s="23"/>
      <c r="E82" s="23"/>
      <c r="F82" s="23"/>
      <c r="G82" s="23"/>
      <c r="I82" s="23"/>
      <c r="J82" s="23"/>
      <c r="K82" s="23"/>
      <c r="L82" s="23"/>
      <c r="M82" s="23"/>
      <c r="N82" s="23"/>
    </row>
    <row r="83" spans="2:14" x14ac:dyDescent="0.25">
      <c r="B83" s="28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</row>
    <row r="84" spans="2:14" x14ac:dyDescent="0.25">
      <c r="B84" s="28"/>
      <c r="C84" s="23"/>
      <c r="D84" s="23"/>
      <c r="E84" s="23"/>
      <c r="F84" s="23"/>
      <c r="G84" s="23"/>
      <c r="I84" s="23"/>
      <c r="J84" s="23"/>
      <c r="K84" s="23"/>
      <c r="L84" s="23"/>
      <c r="M84" s="23"/>
      <c r="N84" s="23"/>
    </row>
    <row r="85" spans="2:14" x14ac:dyDescent="0.25">
      <c r="B85" s="28"/>
      <c r="C85" s="23"/>
      <c r="D85" s="23"/>
      <c r="E85" s="23"/>
      <c r="F85" s="23"/>
      <c r="G85" s="23"/>
      <c r="I85" s="23"/>
      <c r="J85" s="23"/>
      <c r="K85" s="23"/>
      <c r="L85" s="23"/>
      <c r="M85" s="23"/>
      <c r="N85" s="23"/>
    </row>
    <row r="86" spans="2:14" x14ac:dyDescent="0.25">
      <c r="B86" s="28"/>
      <c r="C86" s="23"/>
      <c r="D86" s="23"/>
      <c r="E86" s="23"/>
      <c r="F86" s="23"/>
      <c r="G86" s="23"/>
      <c r="I86" s="23"/>
      <c r="J86" s="23"/>
      <c r="K86" s="23"/>
      <c r="L86" s="23"/>
      <c r="M86" s="23"/>
      <c r="N86" s="23"/>
    </row>
    <row r="87" spans="2:14" x14ac:dyDescent="0.25">
      <c r="B87" s="28"/>
      <c r="C87" s="23"/>
      <c r="D87" s="23"/>
      <c r="E87" s="23"/>
      <c r="F87" s="23"/>
      <c r="G87" s="23"/>
      <c r="I87" s="23"/>
      <c r="J87" s="23"/>
      <c r="K87" s="23"/>
      <c r="L87" s="23"/>
      <c r="M87" s="23"/>
      <c r="N87" s="23"/>
    </row>
    <row r="88" spans="2:14" x14ac:dyDescent="0.25">
      <c r="B88" s="28"/>
      <c r="C88" s="23"/>
      <c r="D88" s="23"/>
      <c r="E88" s="23"/>
      <c r="F88" s="23"/>
      <c r="G88" s="23"/>
      <c r="I88" s="23"/>
      <c r="J88" s="23"/>
      <c r="K88" s="23"/>
      <c r="L88" s="23"/>
      <c r="M88" s="23"/>
      <c r="N88" s="23"/>
    </row>
    <row r="89" spans="2:14" x14ac:dyDescent="0.25">
      <c r="B89" s="28"/>
      <c r="C89" s="23"/>
      <c r="D89" s="23"/>
      <c r="E89" s="23"/>
      <c r="F89" s="23"/>
      <c r="G89" s="23"/>
      <c r="I89" s="23"/>
      <c r="J89" s="23"/>
      <c r="K89" s="23"/>
      <c r="L89" s="23"/>
      <c r="M89" s="23"/>
      <c r="N89" s="23"/>
    </row>
    <row r="90" spans="2:14" x14ac:dyDescent="0.25">
      <c r="B90" s="28"/>
      <c r="C90" s="23"/>
      <c r="D90" s="23"/>
      <c r="E90" s="23"/>
      <c r="F90" s="23"/>
      <c r="G90" s="23"/>
      <c r="I90" s="23"/>
      <c r="J90" s="23"/>
      <c r="K90" s="23"/>
      <c r="L90" s="23"/>
      <c r="M90" s="23"/>
      <c r="N90" s="23"/>
    </row>
    <row r="91" spans="2:14" x14ac:dyDescent="0.25">
      <c r="B91" s="28"/>
      <c r="C91" s="23"/>
      <c r="D91" s="23"/>
      <c r="E91" s="23"/>
      <c r="F91" s="23"/>
      <c r="G91" s="23"/>
      <c r="I91" s="23"/>
      <c r="J91" s="23"/>
      <c r="K91" s="23"/>
      <c r="L91" s="23"/>
      <c r="M91" s="23"/>
      <c r="N91" s="23"/>
    </row>
    <row r="92" spans="2:14" x14ac:dyDescent="0.25">
      <c r="B92" s="28"/>
      <c r="C92" s="23"/>
      <c r="D92" s="23"/>
      <c r="E92" s="23"/>
      <c r="F92" s="23"/>
      <c r="G92" s="23"/>
      <c r="I92" s="23"/>
      <c r="J92" s="23"/>
      <c r="K92" s="23"/>
      <c r="L92" s="23"/>
      <c r="M92" s="23"/>
      <c r="N92" s="23"/>
    </row>
    <row r="93" spans="2:14" x14ac:dyDescent="0.25">
      <c r="B93" s="28"/>
      <c r="C93" s="23"/>
      <c r="D93" s="23"/>
      <c r="E93" s="23"/>
      <c r="F93" s="23"/>
      <c r="G93" s="23"/>
      <c r="I93" s="23"/>
      <c r="J93" s="23"/>
      <c r="K93" s="23"/>
      <c r="L93" s="23"/>
      <c r="M93" s="23"/>
      <c r="N93" s="23"/>
    </row>
    <row r="94" spans="2:14" x14ac:dyDescent="0.25">
      <c r="B94" s="28"/>
      <c r="C94" s="23"/>
      <c r="D94" s="23"/>
      <c r="E94" s="23"/>
      <c r="F94" s="23"/>
      <c r="G94" s="23"/>
      <c r="I94" s="23"/>
      <c r="J94" s="23"/>
      <c r="K94" s="23"/>
      <c r="L94" s="23"/>
      <c r="M94" s="23"/>
      <c r="N94" s="23"/>
    </row>
    <row r="95" spans="2:14" x14ac:dyDescent="0.25">
      <c r="B95" s="28"/>
      <c r="C95" s="23"/>
      <c r="D95" s="23"/>
      <c r="E95" s="23"/>
      <c r="F95" s="23"/>
      <c r="G95" s="23"/>
      <c r="I95" s="23"/>
      <c r="J95" s="23"/>
      <c r="K95" s="23"/>
      <c r="L95" s="23"/>
      <c r="M95" s="23"/>
      <c r="N95" s="23"/>
    </row>
    <row r="96" spans="2:14" x14ac:dyDescent="0.25">
      <c r="B96" s="28"/>
      <c r="C96" s="23"/>
      <c r="D96" s="23"/>
      <c r="E96" s="23"/>
      <c r="F96" s="23"/>
      <c r="G96" s="23"/>
      <c r="I96" s="23"/>
      <c r="J96" s="23"/>
      <c r="K96" s="23"/>
      <c r="L96" s="23"/>
      <c r="M96" s="23"/>
      <c r="N96" s="23"/>
    </row>
    <row r="97" spans="2:14" x14ac:dyDescent="0.25">
      <c r="B97" s="28"/>
      <c r="C97" s="23"/>
      <c r="D97" s="23"/>
      <c r="E97" s="23"/>
      <c r="F97" s="23"/>
      <c r="G97" s="23"/>
      <c r="I97" s="23"/>
      <c r="J97" s="23"/>
      <c r="K97" s="23"/>
      <c r="L97" s="23"/>
      <c r="M97" s="23"/>
      <c r="N97" s="23"/>
    </row>
    <row r="98" spans="2:14" x14ac:dyDescent="0.25">
      <c r="B98" s="28"/>
      <c r="C98" s="23"/>
      <c r="D98" s="23"/>
      <c r="E98" s="23"/>
      <c r="F98" s="23"/>
      <c r="G98" s="23"/>
      <c r="I98" s="23"/>
      <c r="J98" s="23"/>
      <c r="K98" s="23"/>
      <c r="L98" s="23"/>
      <c r="M98" s="23"/>
      <c r="N98" s="23"/>
    </row>
    <row r="99" spans="2:14" x14ac:dyDescent="0.25">
      <c r="B99" s="28"/>
      <c r="C99" s="23"/>
      <c r="D99" s="23"/>
      <c r="E99" s="23"/>
      <c r="F99" s="23"/>
      <c r="G99" s="23"/>
      <c r="I99" s="23"/>
      <c r="J99" s="23"/>
      <c r="K99" s="23"/>
      <c r="L99" s="23"/>
      <c r="M99" s="23"/>
      <c r="N99" s="23"/>
    </row>
    <row r="100" spans="2:14" x14ac:dyDescent="0.25">
      <c r="B100" s="28"/>
      <c r="C100" s="23"/>
      <c r="D100" s="23"/>
      <c r="E100" s="23"/>
      <c r="F100" s="23"/>
      <c r="G100" s="23"/>
      <c r="I100" s="23"/>
      <c r="J100" s="23"/>
      <c r="K100" s="23"/>
      <c r="L100" s="23"/>
      <c r="M100" s="23"/>
      <c r="N100" s="23"/>
    </row>
    <row r="101" spans="2:14" x14ac:dyDescent="0.25">
      <c r="B101" s="28"/>
      <c r="C101" s="23"/>
      <c r="D101" s="23"/>
      <c r="E101" s="23"/>
      <c r="F101" s="23"/>
      <c r="G101" s="23"/>
      <c r="I101" s="23"/>
      <c r="J101" s="23"/>
      <c r="K101" s="23"/>
      <c r="L101" s="23"/>
      <c r="M101" s="23"/>
      <c r="N101" s="23"/>
    </row>
    <row r="102" spans="2:14" x14ac:dyDescent="0.25">
      <c r="B102" s="28"/>
      <c r="C102" s="23"/>
      <c r="D102" s="23"/>
      <c r="E102" s="23"/>
      <c r="F102" s="23"/>
      <c r="G102" s="23"/>
      <c r="I102" s="23"/>
      <c r="J102" s="23"/>
      <c r="K102" s="23"/>
      <c r="L102" s="23"/>
      <c r="M102" s="23"/>
      <c r="N102" s="23"/>
    </row>
    <row r="103" spans="2:14" x14ac:dyDescent="0.25">
      <c r="B103" s="28"/>
      <c r="C103" s="23"/>
      <c r="D103" s="23"/>
      <c r="E103" s="23"/>
      <c r="F103" s="23"/>
      <c r="G103" s="23"/>
      <c r="I103" s="23"/>
      <c r="J103" s="23"/>
      <c r="K103" s="23"/>
      <c r="L103" s="23"/>
      <c r="M103" s="23"/>
      <c r="N103" s="23"/>
    </row>
    <row r="104" spans="2:14" x14ac:dyDescent="0.25">
      <c r="B104" s="28"/>
      <c r="C104" s="23"/>
      <c r="D104" s="23"/>
      <c r="E104" s="23"/>
      <c r="F104" s="23"/>
      <c r="G104" s="23"/>
      <c r="I104" s="23"/>
      <c r="J104" s="23"/>
      <c r="K104" s="23"/>
      <c r="L104" s="23"/>
      <c r="M104" s="23"/>
      <c r="N104" s="23"/>
    </row>
    <row r="105" spans="2:14" x14ac:dyDescent="0.25">
      <c r="B105" s="28"/>
      <c r="C105" s="23"/>
      <c r="D105" s="23"/>
      <c r="E105" s="23"/>
      <c r="F105" s="23"/>
      <c r="G105" s="23"/>
      <c r="I105" s="23"/>
      <c r="J105" s="23"/>
      <c r="K105" s="23"/>
      <c r="L105" s="23"/>
      <c r="M105" s="23"/>
      <c r="N105" s="23"/>
    </row>
    <row r="106" spans="2:14" x14ac:dyDescent="0.25">
      <c r="B106" s="28"/>
      <c r="C106" s="23"/>
      <c r="D106" s="23"/>
      <c r="E106" s="23"/>
      <c r="F106" s="23"/>
      <c r="G106" s="23"/>
      <c r="I106" s="23"/>
      <c r="J106" s="23"/>
      <c r="K106" s="23"/>
      <c r="L106" s="23"/>
      <c r="M106" s="23"/>
      <c r="N106" s="23"/>
    </row>
    <row r="107" spans="2:14" x14ac:dyDescent="0.25">
      <c r="B107" s="28"/>
      <c r="C107" s="23"/>
      <c r="D107" s="23"/>
      <c r="E107" s="23"/>
      <c r="F107" s="23"/>
      <c r="G107" s="23"/>
      <c r="I107" s="23"/>
      <c r="J107" s="23"/>
      <c r="K107" s="23"/>
      <c r="L107" s="23"/>
      <c r="M107" s="23"/>
      <c r="N107" s="23"/>
    </row>
    <row r="108" spans="2:14" x14ac:dyDescent="0.25">
      <c r="B108" s="28"/>
      <c r="C108" s="23"/>
      <c r="D108" s="23"/>
      <c r="E108" s="23"/>
      <c r="F108" s="23"/>
      <c r="G108" s="23"/>
      <c r="I108" s="23"/>
      <c r="J108" s="23"/>
      <c r="K108" s="23"/>
      <c r="L108" s="23"/>
      <c r="M108" s="23"/>
      <c r="N108" s="23"/>
    </row>
    <row r="109" spans="2:14" x14ac:dyDescent="0.25">
      <c r="B109" s="28"/>
      <c r="C109" s="23"/>
      <c r="D109" s="23"/>
      <c r="E109" s="23"/>
      <c r="F109" s="23"/>
      <c r="G109" s="23"/>
      <c r="I109" s="23"/>
      <c r="J109" s="23"/>
      <c r="K109" s="23"/>
      <c r="L109" s="23"/>
      <c r="M109" s="23"/>
      <c r="N109" s="23"/>
    </row>
    <row r="110" spans="2:14" x14ac:dyDescent="0.25">
      <c r="B110" s="28"/>
      <c r="C110" s="23"/>
      <c r="D110" s="23"/>
      <c r="E110" s="23"/>
      <c r="F110" s="23"/>
      <c r="G110" s="23"/>
      <c r="I110" s="23"/>
      <c r="J110" s="23"/>
      <c r="K110" s="23"/>
      <c r="L110" s="23"/>
      <c r="M110" s="23"/>
      <c r="N110" s="23"/>
    </row>
    <row r="111" spans="2:14" x14ac:dyDescent="0.25">
      <c r="B111" s="28"/>
      <c r="C111" s="23"/>
      <c r="D111" s="23"/>
      <c r="E111" s="23"/>
      <c r="F111" s="23"/>
      <c r="G111" s="23"/>
      <c r="I111" s="23"/>
      <c r="J111" s="23"/>
      <c r="K111" s="23"/>
      <c r="L111" s="23"/>
      <c r="M111" s="23"/>
      <c r="N111" s="23"/>
    </row>
    <row r="112" spans="2:14" x14ac:dyDescent="0.25">
      <c r="B112" s="28"/>
      <c r="C112" s="23"/>
      <c r="D112" s="23"/>
      <c r="E112" s="23"/>
      <c r="F112" s="23"/>
      <c r="G112" s="23"/>
      <c r="I112" s="23"/>
      <c r="J112" s="23"/>
      <c r="K112" s="23"/>
      <c r="L112" s="23"/>
      <c r="M112" s="23"/>
      <c r="N112" s="23"/>
    </row>
    <row r="113" spans="2:14" x14ac:dyDescent="0.25">
      <c r="B113" s="28"/>
      <c r="C113" s="23"/>
      <c r="D113" s="23"/>
      <c r="E113" s="23"/>
      <c r="F113" s="23"/>
      <c r="G113" s="23"/>
      <c r="I113" s="23"/>
      <c r="J113" s="23"/>
      <c r="K113" s="23"/>
      <c r="L113" s="23"/>
      <c r="M113" s="23"/>
      <c r="N113" s="23"/>
    </row>
    <row r="114" spans="2:14" x14ac:dyDescent="0.25">
      <c r="B114" s="28"/>
      <c r="C114" s="23"/>
      <c r="D114" s="23"/>
      <c r="E114" s="23"/>
      <c r="F114" s="23"/>
      <c r="G114" s="23"/>
      <c r="I114" s="23"/>
      <c r="J114" s="23"/>
      <c r="K114" s="23"/>
      <c r="L114" s="23"/>
      <c r="M114" s="23"/>
      <c r="N114" s="23"/>
    </row>
    <row r="115" spans="2:14" x14ac:dyDescent="0.25">
      <c r="B115" s="28"/>
      <c r="C115" s="23"/>
      <c r="D115" s="23"/>
      <c r="E115" s="23"/>
      <c r="F115" s="23"/>
      <c r="G115" s="23"/>
      <c r="I115" s="23"/>
      <c r="J115" s="23"/>
      <c r="K115" s="23"/>
      <c r="L115" s="23"/>
      <c r="M115" s="23"/>
      <c r="N115" s="23"/>
    </row>
    <row r="116" spans="2:14" x14ac:dyDescent="0.25">
      <c r="B116" s="28"/>
      <c r="C116" s="23"/>
      <c r="D116" s="23"/>
      <c r="E116" s="23"/>
      <c r="F116" s="23"/>
      <c r="G116" s="23"/>
      <c r="I116" s="23"/>
      <c r="J116" s="23"/>
      <c r="K116" s="23"/>
      <c r="L116" s="23"/>
      <c r="M116" s="23"/>
      <c r="N116" s="23"/>
    </row>
    <row r="122" spans="2:14" x14ac:dyDescent="0.25">
      <c r="B122" s="45"/>
      <c r="C122" s="3"/>
      <c r="D122" s="3"/>
      <c r="E122" s="3"/>
      <c r="F122" s="3"/>
      <c r="G122" s="3"/>
      <c r="H122" s="3"/>
      <c r="I122" s="3"/>
    </row>
    <row r="123" spans="2:14" x14ac:dyDescent="0.25">
      <c r="C123" s="28"/>
      <c r="D123" s="28"/>
      <c r="E123" s="28"/>
      <c r="F123" s="28"/>
      <c r="G123" s="28"/>
      <c r="H123" s="28"/>
      <c r="I123" s="28"/>
    </row>
    <row r="124" spans="2:14" x14ac:dyDescent="0.25">
      <c r="B124" s="28"/>
      <c r="C124" s="23"/>
      <c r="D124" s="23"/>
      <c r="E124" s="23"/>
      <c r="F124" s="23"/>
      <c r="G124" s="23"/>
      <c r="H124" s="23"/>
      <c r="I124" s="23"/>
    </row>
    <row r="125" spans="2:14" x14ac:dyDescent="0.25">
      <c r="B125" s="28"/>
      <c r="C125" s="23"/>
      <c r="D125" s="23"/>
      <c r="E125" s="23"/>
      <c r="F125" s="23"/>
      <c r="G125" s="23"/>
      <c r="H125" s="23"/>
      <c r="I125" s="23"/>
    </row>
    <row r="126" spans="2:14" x14ac:dyDescent="0.25">
      <c r="B126" s="28"/>
      <c r="C126" s="23"/>
      <c r="D126" s="23"/>
      <c r="E126" s="23"/>
      <c r="F126" s="23"/>
      <c r="G126" s="23"/>
      <c r="H126" s="23"/>
      <c r="I126" s="23"/>
    </row>
    <row r="127" spans="2:14" x14ac:dyDescent="0.25">
      <c r="B127" s="28"/>
      <c r="C127" s="23"/>
      <c r="D127" s="23"/>
      <c r="E127" s="23"/>
      <c r="F127" s="23"/>
      <c r="G127" s="23"/>
      <c r="H127" s="23"/>
      <c r="I127" s="23"/>
    </row>
    <row r="128" spans="2:14" x14ac:dyDescent="0.25">
      <c r="B128" s="28"/>
      <c r="C128" s="23"/>
      <c r="D128" s="23"/>
      <c r="E128" s="23"/>
      <c r="F128" s="23"/>
      <c r="G128" s="23"/>
      <c r="H128" s="23"/>
      <c r="I128" s="23"/>
    </row>
    <row r="129" spans="2:9" x14ac:dyDescent="0.25">
      <c r="B129" s="28"/>
      <c r="C129" s="23"/>
      <c r="D129" s="23"/>
      <c r="E129" s="23"/>
      <c r="F129" s="23"/>
      <c r="G129" s="23"/>
      <c r="H129" s="23"/>
      <c r="I129" s="23"/>
    </row>
    <row r="130" spans="2:9" x14ac:dyDescent="0.25">
      <c r="B130" s="28"/>
      <c r="C130" s="23"/>
      <c r="D130" s="23"/>
      <c r="E130" s="23"/>
      <c r="F130" s="23"/>
      <c r="G130" s="23"/>
      <c r="H130" s="23"/>
      <c r="I130" s="23"/>
    </row>
    <row r="131" spans="2:9" x14ac:dyDescent="0.25">
      <c r="B131" s="28"/>
      <c r="C131" s="23"/>
      <c r="D131" s="23"/>
      <c r="E131" s="23"/>
      <c r="F131" s="23"/>
      <c r="G131" s="23"/>
      <c r="H131" s="23"/>
      <c r="I131" s="23"/>
    </row>
    <row r="132" spans="2:9" x14ac:dyDescent="0.25">
      <c r="B132" s="28"/>
      <c r="C132" s="23"/>
      <c r="D132" s="23"/>
      <c r="E132" s="23"/>
      <c r="F132" s="23"/>
      <c r="G132" s="23"/>
      <c r="H132" s="23"/>
      <c r="I132" s="23"/>
    </row>
    <row r="133" spans="2:9" x14ac:dyDescent="0.25">
      <c r="B133" s="28"/>
      <c r="C133" s="23"/>
      <c r="D133" s="23"/>
      <c r="E133" s="23"/>
      <c r="F133" s="23"/>
      <c r="G133" s="23"/>
      <c r="H133" s="23"/>
      <c r="I133" s="23"/>
    </row>
    <row r="134" spans="2:9" x14ac:dyDescent="0.25">
      <c r="B134" s="28"/>
      <c r="C134" s="23"/>
      <c r="D134" s="23"/>
      <c r="E134" s="23"/>
      <c r="F134" s="23"/>
      <c r="G134" s="23"/>
      <c r="H134" s="23"/>
      <c r="I134" s="23"/>
    </row>
    <row r="135" spans="2:9" x14ac:dyDescent="0.25">
      <c r="B135" s="28"/>
      <c r="C135" s="23"/>
      <c r="D135" s="23"/>
      <c r="E135" s="23"/>
      <c r="F135" s="23"/>
      <c r="G135" s="23"/>
      <c r="H135" s="23"/>
      <c r="I135" s="23"/>
    </row>
    <row r="136" spans="2:9" x14ac:dyDescent="0.25">
      <c r="B136" s="28"/>
      <c r="C136" s="23"/>
      <c r="D136" s="23"/>
      <c r="E136" s="23"/>
      <c r="F136" s="23"/>
      <c r="G136" s="23"/>
      <c r="H136" s="23"/>
      <c r="I136" s="23"/>
    </row>
    <row r="137" spans="2:9" x14ac:dyDescent="0.25">
      <c r="B137" s="28"/>
      <c r="C137" s="23"/>
      <c r="D137" s="23"/>
      <c r="E137" s="23"/>
      <c r="F137" s="23"/>
      <c r="G137" s="23"/>
      <c r="H137" s="23"/>
      <c r="I137" s="23"/>
    </row>
    <row r="138" spans="2:9" x14ac:dyDescent="0.25">
      <c r="B138" s="28"/>
      <c r="C138" s="23"/>
      <c r="D138" s="23"/>
      <c r="E138" s="23"/>
      <c r="F138" s="23"/>
      <c r="G138" s="23"/>
      <c r="H138" s="23"/>
      <c r="I138" s="23"/>
    </row>
    <row r="139" spans="2:9" x14ac:dyDescent="0.25">
      <c r="B139" s="28"/>
      <c r="C139" s="23"/>
      <c r="D139" s="23"/>
      <c r="E139" s="23"/>
      <c r="F139" s="23"/>
      <c r="G139" s="23"/>
      <c r="H139" s="23"/>
      <c r="I139" s="23"/>
    </row>
    <row r="140" spans="2:9" x14ac:dyDescent="0.25">
      <c r="B140" s="28"/>
      <c r="C140" s="23"/>
      <c r="D140" s="23"/>
      <c r="E140" s="23"/>
      <c r="F140" s="23"/>
      <c r="G140" s="23"/>
      <c r="H140" s="23"/>
      <c r="I140" s="23"/>
    </row>
    <row r="141" spans="2:9" x14ac:dyDescent="0.25">
      <c r="B141" s="28"/>
      <c r="C141" s="23"/>
      <c r="D141" s="23"/>
      <c r="E141" s="23"/>
      <c r="F141" s="23"/>
      <c r="G141" s="23"/>
      <c r="H141" s="23"/>
      <c r="I141" s="23"/>
    </row>
    <row r="142" spans="2:9" x14ac:dyDescent="0.25">
      <c r="B142" s="28"/>
      <c r="C142" s="23"/>
      <c r="D142" s="23"/>
      <c r="E142" s="23"/>
      <c r="F142" s="23"/>
      <c r="G142" s="23"/>
      <c r="H142" s="23"/>
      <c r="I142" s="23"/>
    </row>
    <row r="143" spans="2:9" x14ac:dyDescent="0.25">
      <c r="B143" s="28"/>
      <c r="C143" s="23"/>
      <c r="D143" s="23"/>
      <c r="E143" s="23"/>
      <c r="F143" s="23"/>
      <c r="G143" s="23"/>
      <c r="H143" s="23"/>
      <c r="I143" s="23"/>
    </row>
    <row r="144" spans="2:9" x14ac:dyDescent="0.25">
      <c r="B144" s="28"/>
      <c r="C144" s="23"/>
      <c r="D144" s="23"/>
      <c r="E144" s="23"/>
      <c r="F144" s="23"/>
      <c r="G144" s="23"/>
      <c r="H144" s="23"/>
      <c r="I144" s="23"/>
    </row>
    <row r="145" spans="2:9" x14ac:dyDescent="0.25">
      <c r="B145" s="28"/>
      <c r="C145" s="23"/>
      <c r="D145" s="23"/>
      <c r="E145" s="23"/>
      <c r="F145" s="23"/>
      <c r="G145" s="23"/>
      <c r="H145" s="23"/>
      <c r="I145" s="23"/>
    </row>
    <row r="146" spans="2:9" x14ac:dyDescent="0.25">
      <c r="B146" s="28"/>
      <c r="C146" s="23"/>
      <c r="D146" s="23"/>
      <c r="E146" s="23"/>
      <c r="F146" s="23"/>
      <c r="G146" s="23"/>
      <c r="H146" s="23"/>
      <c r="I146" s="23"/>
    </row>
    <row r="147" spans="2:9" x14ac:dyDescent="0.25">
      <c r="B147" s="28"/>
      <c r="C147" s="23"/>
      <c r="D147" s="23"/>
      <c r="E147" s="23"/>
      <c r="F147" s="23"/>
      <c r="G147" s="23"/>
      <c r="H147" s="23"/>
      <c r="I147" s="23"/>
    </row>
    <row r="148" spans="2:9" x14ac:dyDescent="0.25">
      <c r="B148" s="28"/>
      <c r="C148" s="23"/>
      <c r="D148" s="23"/>
      <c r="E148" s="23"/>
      <c r="F148" s="23"/>
      <c r="G148" s="23"/>
      <c r="H148" s="23"/>
      <c r="I148" s="23"/>
    </row>
    <row r="149" spans="2:9" x14ac:dyDescent="0.25">
      <c r="B149" s="28"/>
      <c r="C149" s="23"/>
      <c r="D149" s="23"/>
      <c r="E149" s="23"/>
      <c r="F149" s="23"/>
      <c r="G149" s="23"/>
      <c r="H149" s="23"/>
      <c r="I149" s="23"/>
    </row>
    <row r="150" spans="2:9" x14ac:dyDescent="0.25">
      <c r="B150" s="28"/>
      <c r="C150" s="23"/>
      <c r="D150" s="23"/>
      <c r="E150" s="23"/>
      <c r="F150" s="23"/>
      <c r="G150" s="23"/>
      <c r="H150" s="23"/>
      <c r="I150" s="23"/>
    </row>
    <row r="151" spans="2:9" x14ac:dyDescent="0.25">
      <c r="B151" s="28"/>
      <c r="C151" s="23"/>
      <c r="D151" s="23"/>
      <c r="E151" s="23"/>
      <c r="F151" s="23"/>
      <c r="G151" s="23"/>
      <c r="H151" s="23"/>
      <c r="I151" s="23"/>
    </row>
    <row r="152" spans="2:9" x14ac:dyDescent="0.25">
      <c r="B152" s="28"/>
      <c r="C152" s="23"/>
      <c r="D152" s="23"/>
      <c r="E152" s="23"/>
      <c r="F152" s="23"/>
      <c r="G152" s="23"/>
      <c r="H152" s="23"/>
      <c r="I152" s="23"/>
    </row>
    <row r="153" spans="2:9" x14ac:dyDescent="0.25">
      <c r="B153" s="28"/>
      <c r="C153" s="23"/>
      <c r="D153" s="23"/>
      <c r="E153" s="23"/>
      <c r="F153" s="23"/>
      <c r="G153" s="23"/>
      <c r="H153" s="23"/>
      <c r="I153" s="23"/>
    </row>
    <row r="154" spans="2:9" x14ac:dyDescent="0.25">
      <c r="B154" s="28"/>
      <c r="C154" s="23"/>
      <c r="D154" s="23"/>
      <c r="E154" s="23"/>
      <c r="F154" s="23"/>
      <c r="G154" s="23"/>
      <c r="H154" s="23"/>
      <c r="I154" s="23"/>
    </row>
    <row r="155" spans="2:9" x14ac:dyDescent="0.25">
      <c r="B155" s="28"/>
      <c r="C155" s="23"/>
      <c r="D155" s="23"/>
      <c r="E155" s="23"/>
      <c r="F155" s="23"/>
      <c r="G155" s="23"/>
      <c r="H155" s="23"/>
      <c r="I155" s="23"/>
    </row>
    <row r="156" spans="2:9" x14ac:dyDescent="0.25">
      <c r="B156" s="28"/>
      <c r="C156" s="23"/>
      <c r="D156" s="23"/>
      <c r="E156" s="23"/>
      <c r="F156" s="23"/>
      <c r="G156" s="23"/>
      <c r="H156" s="23"/>
      <c r="I156" s="23"/>
    </row>
    <row r="157" spans="2:9" x14ac:dyDescent="0.25">
      <c r="B157" s="28"/>
      <c r="C157" s="23"/>
      <c r="D157" s="23"/>
      <c r="E157" s="23"/>
      <c r="F157" s="23"/>
      <c r="G157" s="23"/>
      <c r="H157" s="23"/>
      <c r="I157" s="23"/>
    </row>
    <row r="158" spans="2:9" x14ac:dyDescent="0.25">
      <c r="B158" s="28"/>
      <c r="C158" s="23"/>
      <c r="D158" s="23"/>
      <c r="E158" s="23"/>
      <c r="F158" s="23"/>
      <c r="G158" s="23"/>
      <c r="H158" s="23"/>
      <c r="I158" s="2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6DE8-5507-4C66-85CB-D63322D4F07C}">
  <dimension ref="A1:M38"/>
  <sheetViews>
    <sheetView workbookViewId="0">
      <selection activeCell="B1" sqref="B1"/>
    </sheetView>
  </sheetViews>
  <sheetFormatPr baseColWidth="10" defaultRowHeight="15" x14ac:dyDescent="0.25"/>
  <cols>
    <col min="2" max="10" width="11.42578125" customWidth="1"/>
  </cols>
  <sheetData>
    <row r="1" spans="1:13" x14ac:dyDescent="0.25">
      <c r="A1" s="102" t="s">
        <v>284</v>
      </c>
      <c r="B1" s="12" t="s">
        <v>340</v>
      </c>
    </row>
    <row r="3" spans="1:13" x14ac:dyDescent="0.25">
      <c r="A3" s="24" t="s">
        <v>400</v>
      </c>
      <c r="B3" s="33" t="s">
        <v>150</v>
      </c>
      <c r="C3" s="33" t="s">
        <v>151</v>
      </c>
      <c r="D3" s="12" t="s">
        <v>152</v>
      </c>
      <c r="E3" s="12" t="s">
        <v>153</v>
      </c>
      <c r="F3" s="12" t="s">
        <v>154</v>
      </c>
      <c r="G3" s="12" t="s">
        <v>155</v>
      </c>
      <c r="H3" s="33" t="s">
        <v>156</v>
      </c>
      <c r="I3" s="33" t="s">
        <v>157</v>
      </c>
      <c r="J3" s="33" t="s">
        <v>158</v>
      </c>
      <c r="K3" s="33" t="s">
        <v>159</v>
      </c>
      <c r="L3" s="33" t="s">
        <v>160</v>
      </c>
      <c r="M3" s="33" t="s">
        <v>161</v>
      </c>
    </row>
    <row r="4" spans="1:13" x14ac:dyDescent="0.25">
      <c r="A4">
        <v>1990</v>
      </c>
      <c r="B4" s="23">
        <v>95</v>
      </c>
      <c r="C4" s="23">
        <v>26614</v>
      </c>
      <c r="D4" s="23">
        <v>49621</v>
      </c>
      <c r="E4" s="23">
        <v>23845</v>
      </c>
      <c r="F4" s="23">
        <v>492</v>
      </c>
      <c r="G4">
        <v>39137</v>
      </c>
      <c r="H4" s="23">
        <v>686</v>
      </c>
      <c r="I4" s="23">
        <v>4882</v>
      </c>
      <c r="J4" s="23">
        <v>20050</v>
      </c>
      <c r="K4" s="23">
        <v>5900</v>
      </c>
      <c r="L4" s="23">
        <v>35812</v>
      </c>
      <c r="M4" s="23">
        <v>4170</v>
      </c>
    </row>
    <row r="5" spans="1:13" x14ac:dyDescent="0.25">
      <c r="A5">
        <v>1991</v>
      </c>
      <c r="B5" s="23">
        <v>105</v>
      </c>
      <c r="C5" s="23">
        <v>28278</v>
      </c>
      <c r="D5" s="23">
        <v>49275</v>
      </c>
      <c r="E5" s="23">
        <v>22657</v>
      </c>
      <c r="F5" s="23">
        <v>489</v>
      </c>
      <c r="G5">
        <v>38175</v>
      </c>
      <c r="H5" s="23">
        <v>683</v>
      </c>
      <c r="I5" s="23">
        <v>4714</v>
      </c>
      <c r="J5" s="23">
        <v>20461</v>
      </c>
      <c r="K5" s="23">
        <v>5553</v>
      </c>
      <c r="L5" s="23">
        <v>37615</v>
      </c>
      <c r="M5" s="23">
        <v>3733</v>
      </c>
    </row>
    <row r="6" spans="1:13" x14ac:dyDescent="0.25">
      <c r="A6">
        <v>1992</v>
      </c>
      <c r="B6" s="23">
        <v>140</v>
      </c>
      <c r="C6" s="23">
        <v>30064</v>
      </c>
      <c r="D6" s="23">
        <v>48502</v>
      </c>
      <c r="E6" s="23">
        <v>22127</v>
      </c>
      <c r="F6" s="23">
        <v>494</v>
      </c>
      <c r="G6">
        <v>38999</v>
      </c>
      <c r="H6" s="23">
        <v>694</v>
      </c>
      <c r="I6" s="23">
        <v>4808</v>
      </c>
      <c r="J6" s="23">
        <v>21328</v>
      </c>
      <c r="K6" s="23">
        <v>5229</v>
      </c>
      <c r="L6" s="23">
        <v>37538</v>
      </c>
      <c r="M6" s="23">
        <v>3469</v>
      </c>
    </row>
    <row r="7" spans="1:13" x14ac:dyDescent="0.25">
      <c r="A7">
        <v>1993</v>
      </c>
      <c r="B7" s="23">
        <v>189</v>
      </c>
      <c r="C7" s="23">
        <v>31686</v>
      </c>
      <c r="D7" s="23">
        <v>48898</v>
      </c>
      <c r="E7" s="23">
        <v>23171</v>
      </c>
      <c r="F7" s="23">
        <v>510</v>
      </c>
      <c r="G7">
        <v>40126</v>
      </c>
      <c r="H7" s="23">
        <v>1569</v>
      </c>
      <c r="I7" s="23">
        <v>4896</v>
      </c>
      <c r="J7" s="23">
        <v>20821</v>
      </c>
      <c r="K7" s="23">
        <v>5301</v>
      </c>
      <c r="L7" s="23">
        <v>38351</v>
      </c>
      <c r="M7" s="23">
        <v>3440</v>
      </c>
    </row>
    <row r="8" spans="1:13" x14ac:dyDescent="0.25">
      <c r="A8">
        <v>1994</v>
      </c>
      <c r="B8" s="23">
        <v>280</v>
      </c>
      <c r="C8" s="23">
        <v>34449</v>
      </c>
      <c r="D8" s="23">
        <v>50304</v>
      </c>
      <c r="E8" s="23">
        <v>26733</v>
      </c>
      <c r="F8" s="23">
        <v>500</v>
      </c>
      <c r="G8">
        <v>39984</v>
      </c>
      <c r="H8" s="23">
        <v>1613</v>
      </c>
      <c r="I8" s="23">
        <v>4822</v>
      </c>
      <c r="J8" s="23">
        <v>20266</v>
      </c>
      <c r="K8" s="23">
        <v>5844</v>
      </c>
      <c r="L8" s="23">
        <v>39907</v>
      </c>
      <c r="M8" s="23">
        <v>3471</v>
      </c>
    </row>
    <row r="9" spans="1:13" x14ac:dyDescent="0.25">
      <c r="A9">
        <v>1995</v>
      </c>
      <c r="B9" s="23">
        <v>295</v>
      </c>
      <c r="C9" s="23">
        <v>34939</v>
      </c>
      <c r="D9" s="23">
        <v>52075</v>
      </c>
      <c r="E9" s="23">
        <v>26580</v>
      </c>
      <c r="F9" s="23">
        <v>529</v>
      </c>
      <c r="G9">
        <v>41515</v>
      </c>
      <c r="H9" s="23">
        <v>1440</v>
      </c>
      <c r="I9" s="23">
        <v>4859</v>
      </c>
      <c r="J9" s="23">
        <v>20249</v>
      </c>
      <c r="K9" s="23">
        <v>6249</v>
      </c>
      <c r="L9" s="23">
        <v>40406</v>
      </c>
      <c r="M9" s="23">
        <v>3755</v>
      </c>
    </row>
    <row r="10" spans="1:13" x14ac:dyDescent="0.25">
      <c r="A10">
        <v>1996</v>
      </c>
      <c r="B10" s="23">
        <v>601</v>
      </c>
      <c r="C10" s="23">
        <v>37766</v>
      </c>
      <c r="D10" s="23">
        <v>49060</v>
      </c>
      <c r="E10" s="23">
        <v>28427</v>
      </c>
      <c r="F10" s="23">
        <v>506</v>
      </c>
      <c r="G10">
        <v>43485</v>
      </c>
      <c r="H10" s="23">
        <v>1257</v>
      </c>
      <c r="I10" s="23">
        <v>5500</v>
      </c>
      <c r="J10" s="23">
        <v>22318</v>
      </c>
      <c r="K10" s="23">
        <v>7136</v>
      </c>
      <c r="L10" s="23">
        <v>41454</v>
      </c>
      <c r="M10" s="23">
        <v>4781</v>
      </c>
    </row>
    <row r="11" spans="1:13" x14ac:dyDescent="0.25">
      <c r="A11">
        <v>1997</v>
      </c>
      <c r="B11" s="23">
        <v>927</v>
      </c>
      <c r="C11" s="23">
        <v>38779</v>
      </c>
      <c r="D11" s="23">
        <v>50514</v>
      </c>
      <c r="E11" s="23">
        <v>28362</v>
      </c>
      <c r="F11" s="23">
        <v>499</v>
      </c>
      <c r="G11">
        <v>44236</v>
      </c>
      <c r="H11" s="23">
        <v>1219</v>
      </c>
      <c r="I11" s="23">
        <v>5385</v>
      </c>
      <c r="J11" s="23">
        <v>23369</v>
      </c>
      <c r="K11" s="23">
        <v>6356</v>
      </c>
      <c r="L11" s="23">
        <v>40342</v>
      </c>
      <c r="M11" s="23">
        <v>4008</v>
      </c>
    </row>
    <row r="12" spans="1:13" x14ac:dyDescent="0.25">
      <c r="A12">
        <v>1998</v>
      </c>
      <c r="B12" s="23">
        <v>980</v>
      </c>
      <c r="C12" s="23">
        <v>37503</v>
      </c>
      <c r="D12" s="23">
        <v>53288</v>
      </c>
      <c r="E12" s="23">
        <v>29109</v>
      </c>
      <c r="F12" s="23">
        <v>526</v>
      </c>
      <c r="G12">
        <v>45588</v>
      </c>
      <c r="H12" s="23">
        <v>1964</v>
      </c>
      <c r="I12" s="23">
        <v>5841</v>
      </c>
      <c r="J12" s="23">
        <v>23920</v>
      </c>
      <c r="K12" s="23">
        <v>5859</v>
      </c>
      <c r="L12" s="23">
        <v>41137</v>
      </c>
      <c r="M12" s="23">
        <v>3415</v>
      </c>
    </row>
    <row r="13" spans="1:13" x14ac:dyDescent="0.25">
      <c r="A13">
        <v>1999</v>
      </c>
      <c r="B13" s="23">
        <v>1232</v>
      </c>
      <c r="C13" s="23">
        <v>36373</v>
      </c>
      <c r="D13" s="23">
        <v>53909</v>
      </c>
      <c r="E13" s="23">
        <v>27970</v>
      </c>
      <c r="F13" s="23">
        <v>504</v>
      </c>
      <c r="G13">
        <v>48300</v>
      </c>
      <c r="H13" s="23">
        <v>1970</v>
      </c>
      <c r="I13" s="23">
        <v>6102</v>
      </c>
      <c r="J13" s="23">
        <v>24186</v>
      </c>
      <c r="K13" s="23">
        <v>5399</v>
      </c>
      <c r="L13" s="23">
        <v>41294</v>
      </c>
      <c r="M13" s="23">
        <v>3693</v>
      </c>
    </row>
    <row r="14" spans="1:13" x14ac:dyDescent="0.25">
      <c r="A14">
        <v>2000</v>
      </c>
      <c r="B14" s="23">
        <v>1238</v>
      </c>
      <c r="C14" s="23">
        <v>41876</v>
      </c>
      <c r="D14" s="23">
        <v>55592</v>
      </c>
      <c r="E14" s="23">
        <v>27243</v>
      </c>
      <c r="F14" s="23">
        <v>542</v>
      </c>
      <c r="G14">
        <v>45518</v>
      </c>
      <c r="H14" s="23">
        <v>2122</v>
      </c>
      <c r="I14" s="23">
        <v>5695</v>
      </c>
      <c r="J14" s="23">
        <v>22880</v>
      </c>
      <c r="K14" s="23">
        <v>3553</v>
      </c>
      <c r="L14" s="23">
        <v>40960</v>
      </c>
      <c r="M14" s="23">
        <v>2601</v>
      </c>
    </row>
    <row r="15" spans="1:13" x14ac:dyDescent="0.25">
      <c r="A15">
        <v>2001</v>
      </c>
      <c r="B15" s="23">
        <v>1209</v>
      </c>
      <c r="C15" s="23">
        <v>45619</v>
      </c>
      <c r="D15" s="23">
        <v>53768</v>
      </c>
      <c r="E15" s="23">
        <v>26818</v>
      </c>
      <c r="F15" s="23">
        <v>555</v>
      </c>
      <c r="G15">
        <v>46777</v>
      </c>
      <c r="H15" s="23">
        <v>2241</v>
      </c>
      <c r="I15" s="23">
        <v>6005</v>
      </c>
      <c r="J15" s="23">
        <v>25315</v>
      </c>
      <c r="K15" s="23">
        <v>4879</v>
      </c>
      <c r="L15" s="23">
        <v>42565</v>
      </c>
      <c r="M15" s="23">
        <v>2654</v>
      </c>
    </row>
    <row r="16" spans="1:13" x14ac:dyDescent="0.25">
      <c r="A16">
        <v>2002</v>
      </c>
      <c r="B16" s="23">
        <v>1238</v>
      </c>
      <c r="C16" s="23">
        <v>47169</v>
      </c>
      <c r="D16" s="23">
        <v>51656</v>
      </c>
      <c r="E16" s="23">
        <v>24363</v>
      </c>
      <c r="F16" s="23">
        <v>549</v>
      </c>
      <c r="G16">
        <v>46494</v>
      </c>
      <c r="H16" s="23">
        <v>2125</v>
      </c>
      <c r="I16" s="23">
        <v>5798</v>
      </c>
      <c r="J16" s="23">
        <v>25169</v>
      </c>
      <c r="K16" s="23">
        <v>5828</v>
      </c>
      <c r="L16" s="23">
        <v>42241</v>
      </c>
      <c r="M16" s="23">
        <v>2910</v>
      </c>
    </row>
    <row r="17" spans="1:13" x14ac:dyDescent="0.25">
      <c r="A17">
        <v>2003</v>
      </c>
      <c r="B17" s="23">
        <v>1439</v>
      </c>
      <c r="C17" s="23">
        <v>50355</v>
      </c>
      <c r="D17" s="23">
        <v>52007</v>
      </c>
      <c r="E17" s="23">
        <v>25708</v>
      </c>
      <c r="F17" s="23">
        <v>532</v>
      </c>
      <c r="G17">
        <v>48603</v>
      </c>
      <c r="H17" s="23">
        <v>1923</v>
      </c>
      <c r="I17" s="23">
        <v>5309</v>
      </c>
      <c r="J17" s="23">
        <v>23262</v>
      </c>
      <c r="K17" s="23">
        <v>5328</v>
      </c>
      <c r="L17" s="23">
        <v>39614</v>
      </c>
      <c r="M17" s="23">
        <v>3748</v>
      </c>
    </row>
    <row r="18" spans="1:13" x14ac:dyDescent="0.25">
      <c r="A18">
        <v>2004</v>
      </c>
      <c r="B18" s="23">
        <v>1574</v>
      </c>
      <c r="C18" s="23">
        <v>51617</v>
      </c>
      <c r="D18" s="23">
        <v>55326</v>
      </c>
      <c r="E18" s="23">
        <v>26413</v>
      </c>
      <c r="F18" s="23">
        <v>521</v>
      </c>
      <c r="G18">
        <v>49634</v>
      </c>
      <c r="H18" s="23">
        <v>2099</v>
      </c>
      <c r="I18" s="23">
        <v>5225</v>
      </c>
      <c r="J18" s="23">
        <v>24496</v>
      </c>
      <c r="K18" s="23">
        <v>5091</v>
      </c>
      <c r="L18" s="23">
        <v>39607</v>
      </c>
      <c r="M18" s="23">
        <v>3349</v>
      </c>
    </row>
    <row r="19" spans="1:13" x14ac:dyDescent="0.25">
      <c r="A19">
        <v>2005</v>
      </c>
      <c r="B19" s="23">
        <v>2200</v>
      </c>
      <c r="C19" s="23">
        <v>51439</v>
      </c>
      <c r="D19" s="23">
        <v>56402</v>
      </c>
      <c r="E19" s="23">
        <v>23944</v>
      </c>
      <c r="F19" s="23">
        <v>635</v>
      </c>
      <c r="G19">
        <v>49808</v>
      </c>
      <c r="H19" s="23">
        <v>2142</v>
      </c>
      <c r="I19" s="23">
        <v>4533</v>
      </c>
      <c r="J19" s="23">
        <v>24761</v>
      </c>
      <c r="K19" s="23">
        <v>4363</v>
      </c>
      <c r="L19" s="23">
        <v>41252</v>
      </c>
      <c r="M19" s="23">
        <v>2403</v>
      </c>
    </row>
    <row r="20" spans="1:13" x14ac:dyDescent="0.25">
      <c r="A20">
        <v>2006</v>
      </c>
      <c r="B20" s="23">
        <v>2641</v>
      </c>
      <c r="C20" s="23">
        <v>53133</v>
      </c>
      <c r="D20" s="23">
        <v>54240</v>
      </c>
      <c r="E20" s="23">
        <v>24756</v>
      </c>
      <c r="F20" s="23">
        <v>716</v>
      </c>
      <c r="G20">
        <v>52051</v>
      </c>
      <c r="H20" s="23">
        <v>2051</v>
      </c>
      <c r="I20" s="23">
        <v>4456</v>
      </c>
      <c r="J20" s="23">
        <v>23990</v>
      </c>
      <c r="K20" s="23">
        <v>4443</v>
      </c>
      <c r="L20" s="23">
        <v>41083</v>
      </c>
      <c r="M20" s="23">
        <v>2944</v>
      </c>
    </row>
    <row r="21" spans="1:13" x14ac:dyDescent="0.25">
      <c r="A21">
        <v>2007</v>
      </c>
      <c r="B21" s="23">
        <v>2925</v>
      </c>
      <c r="C21" s="23">
        <v>53225</v>
      </c>
      <c r="D21" s="23">
        <v>54481</v>
      </c>
      <c r="E21" s="23">
        <v>23995</v>
      </c>
      <c r="F21" s="23">
        <v>993</v>
      </c>
      <c r="G21">
        <v>53158</v>
      </c>
      <c r="H21" s="23">
        <v>2087</v>
      </c>
      <c r="I21" s="23">
        <v>4156</v>
      </c>
      <c r="J21" s="23">
        <v>26248</v>
      </c>
      <c r="K21" s="23">
        <v>4353</v>
      </c>
      <c r="L21" s="23">
        <v>42277</v>
      </c>
      <c r="M21" s="23">
        <v>2353</v>
      </c>
    </row>
    <row r="22" spans="1:13" x14ac:dyDescent="0.25">
      <c r="A22">
        <v>2008</v>
      </c>
      <c r="B22" s="23">
        <v>3256</v>
      </c>
      <c r="C22" s="23">
        <v>57595</v>
      </c>
      <c r="D22" s="23">
        <v>55504</v>
      </c>
      <c r="E22" s="23">
        <v>24357</v>
      </c>
      <c r="F22" s="23">
        <v>1624</v>
      </c>
      <c r="G22">
        <v>52749</v>
      </c>
      <c r="H22" s="23">
        <v>2141</v>
      </c>
      <c r="I22" s="23">
        <v>3930</v>
      </c>
      <c r="J22" s="23">
        <v>26601</v>
      </c>
      <c r="K22" s="23">
        <v>3868</v>
      </c>
      <c r="L22" s="23">
        <v>42349</v>
      </c>
      <c r="M22" s="23">
        <v>1932</v>
      </c>
    </row>
    <row r="23" spans="1:13" x14ac:dyDescent="0.25">
      <c r="A23">
        <v>2009</v>
      </c>
      <c r="B23" s="23">
        <v>4662</v>
      </c>
      <c r="C23" s="23">
        <v>54436</v>
      </c>
      <c r="D23" s="23">
        <v>45352</v>
      </c>
      <c r="E23" s="23">
        <v>20846</v>
      </c>
      <c r="F23" s="23">
        <v>1768</v>
      </c>
      <c r="G23">
        <v>52115</v>
      </c>
      <c r="H23" s="23">
        <v>2140</v>
      </c>
      <c r="I23" s="23">
        <v>4136</v>
      </c>
      <c r="J23" s="23">
        <v>29054</v>
      </c>
      <c r="K23" s="23">
        <v>4471</v>
      </c>
      <c r="L23" s="23">
        <v>43938</v>
      </c>
      <c r="M23" s="23">
        <v>1907</v>
      </c>
    </row>
    <row r="24" spans="1:13" x14ac:dyDescent="0.25">
      <c r="A24">
        <v>2010</v>
      </c>
      <c r="B24" s="23">
        <v>5683</v>
      </c>
      <c r="C24" s="23">
        <v>53035</v>
      </c>
      <c r="D24" s="23">
        <v>50740</v>
      </c>
      <c r="E24" s="23">
        <v>23157</v>
      </c>
      <c r="F24" s="23">
        <v>1923</v>
      </c>
      <c r="G24">
        <v>53904</v>
      </c>
      <c r="H24" s="23">
        <v>2171</v>
      </c>
      <c r="I24" s="23">
        <v>4338</v>
      </c>
      <c r="J24" s="23">
        <v>30109</v>
      </c>
      <c r="K24" s="23">
        <v>5607</v>
      </c>
      <c r="L24" s="23">
        <v>48537</v>
      </c>
      <c r="M24" s="23">
        <v>2317</v>
      </c>
    </row>
    <row r="25" spans="1:13" x14ac:dyDescent="0.25">
      <c r="A25">
        <v>2011</v>
      </c>
      <c r="B25" s="23">
        <v>5658</v>
      </c>
      <c r="C25" s="23">
        <v>51986</v>
      </c>
      <c r="D25" s="23">
        <v>50476</v>
      </c>
      <c r="E25" s="23">
        <v>22998</v>
      </c>
      <c r="F25" s="23">
        <v>1895</v>
      </c>
      <c r="G25">
        <v>54209</v>
      </c>
      <c r="H25" s="23">
        <v>1989</v>
      </c>
      <c r="I25" s="23">
        <v>3789</v>
      </c>
      <c r="J25" s="23">
        <v>28520</v>
      </c>
      <c r="K25" s="23">
        <v>4856</v>
      </c>
      <c r="L25" s="23">
        <v>43650</v>
      </c>
      <c r="M25" s="23">
        <v>1518</v>
      </c>
    </row>
    <row r="26" spans="1:13" x14ac:dyDescent="0.25">
      <c r="A26">
        <v>2012</v>
      </c>
      <c r="B26" s="23">
        <v>6471</v>
      </c>
      <c r="C26" s="23">
        <v>53065</v>
      </c>
      <c r="D26" s="23">
        <v>48584</v>
      </c>
      <c r="E26" s="23">
        <v>22792</v>
      </c>
      <c r="F26" s="23">
        <v>2177</v>
      </c>
      <c r="G26">
        <v>54645</v>
      </c>
      <c r="H26" s="23">
        <v>2104</v>
      </c>
      <c r="I26" s="23">
        <v>3807</v>
      </c>
      <c r="J26" s="23">
        <v>29915</v>
      </c>
      <c r="K26" s="23">
        <v>4336</v>
      </c>
      <c r="L26" s="23">
        <v>46263</v>
      </c>
      <c r="M26" s="23">
        <v>1645</v>
      </c>
    </row>
    <row r="27" spans="1:13" x14ac:dyDescent="0.25">
      <c r="A27">
        <v>2013</v>
      </c>
      <c r="B27" s="23">
        <v>6442</v>
      </c>
      <c r="C27" s="23">
        <v>53909</v>
      </c>
      <c r="D27" s="23">
        <v>48445</v>
      </c>
      <c r="E27" s="23">
        <v>23271</v>
      </c>
      <c r="F27" s="23">
        <v>2130</v>
      </c>
      <c r="G27">
        <v>54953</v>
      </c>
      <c r="H27" s="23">
        <v>2069</v>
      </c>
      <c r="I27" s="23">
        <v>3652</v>
      </c>
      <c r="J27" s="23">
        <v>30635</v>
      </c>
      <c r="K27" s="23">
        <v>4662</v>
      </c>
      <c r="L27" s="23">
        <v>45654</v>
      </c>
      <c r="M27" s="23">
        <v>1517</v>
      </c>
    </row>
    <row r="28" spans="1:13" x14ac:dyDescent="0.25">
      <c r="A28">
        <v>2014</v>
      </c>
      <c r="B28" s="23">
        <v>6632</v>
      </c>
      <c r="C28" s="23">
        <v>56312</v>
      </c>
      <c r="D28" s="23">
        <v>48093</v>
      </c>
      <c r="E28" s="23">
        <v>22424</v>
      </c>
      <c r="F28" s="23">
        <v>2148</v>
      </c>
      <c r="G28">
        <v>56471</v>
      </c>
      <c r="H28" s="23">
        <v>1938</v>
      </c>
      <c r="I28" s="23">
        <v>3689</v>
      </c>
      <c r="J28" s="23">
        <v>28892</v>
      </c>
      <c r="K28" s="23">
        <v>4480</v>
      </c>
      <c r="L28" s="23">
        <v>42764</v>
      </c>
      <c r="M28" s="23">
        <v>1102</v>
      </c>
    </row>
    <row r="29" spans="1:13" x14ac:dyDescent="0.25">
      <c r="A29">
        <v>2015</v>
      </c>
      <c r="B29" s="23">
        <v>7094</v>
      </c>
      <c r="C29" s="23">
        <v>57487</v>
      </c>
      <c r="D29" s="23">
        <v>48844</v>
      </c>
      <c r="E29" s="23">
        <v>22753</v>
      </c>
      <c r="F29" s="23">
        <v>2559</v>
      </c>
      <c r="G29">
        <v>55516</v>
      </c>
      <c r="H29" s="23">
        <v>2015</v>
      </c>
      <c r="I29" s="23">
        <v>3634</v>
      </c>
      <c r="J29" s="23">
        <v>29302</v>
      </c>
      <c r="K29" s="23">
        <v>4378</v>
      </c>
      <c r="L29" s="23">
        <v>44822</v>
      </c>
      <c r="M29" s="23">
        <v>986</v>
      </c>
    </row>
    <row r="30" spans="1:13" x14ac:dyDescent="0.25">
      <c r="A30">
        <v>2016</v>
      </c>
      <c r="B30" s="23">
        <v>7300</v>
      </c>
      <c r="C30" s="23">
        <v>56562</v>
      </c>
      <c r="D30" s="23">
        <v>49469</v>
      </c>
      <c r="E30" s="23">
        <v>22137</v>
      </c>
      <c r="F30" s="23">
        <v>4725</v>
      </c>
      <c r="G30">
        <v>53508</v>
      </c>
      <c r="H30" s="23">
        <v>2071</v>
      </c>
      <c r="I30" s="23">
        <v>3987</v>
      </c>
      <c r="J30" s="23">
        <v>30067</v>
      </c>
      <c r="K30" s="23">
        <v>5324</v>
      </c>
      <c r="L30" s="23">
        <v>46048</v>
      </c>
      <c r="M30" s="23">
        <v>1090</v>
      </c>
    </row>
    <row r="31" spans="1:13" x14ac:dyDescent="0.25">
      <c r="A31">
        <v>2017</v>
      </c>
      <c r="B31" s="23">
        <v>7936</v>
      </c>
      <c r="C31" s="23">
        <v>57074</v>
      </c>
      <c r="D31" s="23">
        <v>49740</v>
      </c>
      <c r="E31" s="23">
        <v>22979</v>
      </c>
      <c r="F31" s="23">
        <v>7195</v>
      </c>
      <c r="G31">
        <v>50672</v>
      </c>
      <c r="H31" s="23">
        <v>2184</v>
      </c>
      <c r="I31" s="23">
        <v>4086</v>
      </c>
      <c r="J31" s="23">
        <v>30181</v>
      </c>
      <c r="K31" s="23">
        <v>4875</v>
      </c>
      <c r="L31" s="23">
        <v>46825</v>
      </c>
      <c r="M31" s="23">
        <v>864</v>
      </c>
    </row>
    <row r="32" spans="1:13" x14ac:dyDescent="0.25">
      <c r="A32">
        <v>2018</v>
      </c>
      <c r="B32" s="23">
        <v>8863</v>
      </c>
      <c r="C32" s="23">
        <v>54288</v>
      </c>
      <c r="D32" s="23">
        <v>50633</v>
      </c>
      <c r="E32" s="23">
        <v>23272</v>
      </c>
      <c r="F32" s="23">
        <v>5846</v>
      </c>
      <c r="G32">
        <v>51611</v>
      </c>
      <c r="H32" s="23">
        <v>2256</v>
      </c>
      <c r="I32" s="23">
        <v>4325</v>
      </c>
      <c r="J32" s="23">
        <v>31260</v>
      </c>
      <c r="K32" s="23">
        <v>5051</v>
      </c>
      <c r="L32" s="23">
        <v>47022</v>
      </c>
      <c r="M32" s="23">
        <v>615</v>
      </c>
    </row>
    <row r="33" spans="1:13" x14ac:dyDescent="0.25">
      <c r="A33">
        <v>2019</v>
      </c>
      <c r="B33" s="23">
        <v>8412</v>
      </c>
      <c r="C33" s="23">
        <v>54642</v>
      </c>
      <c r="D33" s="23">
        <v>50928</v>
      </c>
      <c r="E33" s="23">
        <v>22732</v>
      </c>
      <c r="F33" s="23">
        <v>7336</v>
      </c>
      <c r="G33">
        <v>49451</v>
      </c>
      <c r="H33" s="23">
        <v>2303</v>
      </c>
      <c r="I33" s="23">
        <v>4245</v>
      </c>
      <c r="J33" s="23">
        <v>30872</v>
      </c>
      <c r="K33" s="23">
        <v>4997</v>
      </c>
      <c r="L33" s="23">
        <v>46316</v>
      </c>
      <c r="M33" s="23">
        <v>170</v>
      </c>
    </row>
    <row r="34" spans="1:13" x14ac:dyDescent="0.25">
      <c r="A34">
        <v>2020</v>
      </c>
      <c r="B34" s="23">
        <v>8785</v>
      </c>
      <c r="C34" s="23">
        <v>52736</v>
      </c>
      <c r="D34" s="23">
        <v>51590</v>
      </c>
      <c r="E34" s="23">
        <v>22401</v>
      </c>
      <c r="F34" s="23">
        <v>6771</v>
      </c>
      <c r="G34">
        <v>46663</v>
      </c>
      <c r="H34" s="23">
        <v>2379</v>
      </c>
      <c r="I34" s="23">
        <v>4516</v>
      </c>
      <c r="J34" s="23">
        <v>29884</v>
      </c>
      <c r="K34" s="23">
        <v>4931</v>
      </c>
      <c r="L34" s="23">
        <v>46608</v>
      </c>
      <c r="M34" s="23">
        <v>54</v>
      </c>
    </row>
    <row r="35" spans="1:13" x14ac:dyDescent="0.25">
      <c r="A35">
        <v>2021</v>
      </c>
      <c r="B35" s="23">
        <v>8146</v>
      </c>
      <c r="C35" s="23">
        <v>50202</v>
      </c>
      <c r="D35" s="23">
        <v>54795</v>
      </c>
      <c r="E35" s="23">
        <v>23926</v>
      </c>
      <c r="F35" s="23">
        <v>7407</v>
      </c>
      <c r="G35">
        <v>47547</v>
      </c>
      <c r="H35" s="23">
        <v>2439</v>
      </c>
      <c r="I35" s="23">
        <v>4696</v>
      </c>
      <c r="J35" s="23">
        <v>32090</v>
      </c>
      <c r="K35" s="23">
        <v>5014</v>
      </c>
      <c r="L35" s="23">
        <v>49028</v>
      </c>
      <c r="M35" s="23">
        <v>56</v>
      </c>
    </row>
    <row r="36" spans="1:13" x14ac:dyDescent="0.25">
      <c r="A36">
        <v>2022</v>
      </c>
      <c r="B36" s="23">
        <v>9128</v>
      </c>
      <c r="C36" s="23">
        <v>48248</v>
      </c>
      <c r="D36" s="23">
        <v>53474</v>
      </c>
      <c r="E36" s="23">
        <v>22568</v>
      </c>
      <c r="F36" s="23">
        <v>7692</v>
      </c>
      <c r="G36">
        <v>49485</v>
      </c>
      <c r="H36" s="23">
        <v>2244</v>
      </c>
      <c r="I36" s="23">
        <v>4401</v>
      </c>
      <c r="J36" s="23">
        <v>30145</v>
      </c>
      <c r="K36" s="23">
        <v>4854</v>
      </c>
      <c r="L36" s="23">
        <v>44134</v>
      </c>
      <c r="M36" s="23">
        <v>64</v>
      </c>
    </row>
    <row r="37" spans="1:13" x14ac:dyDescent="0.25">
      <c r="A37">
        <v>2023</v>
      </c>
      <c r="B37" s="23">
        <v>10419</v>
      </c>
      <c r="C37" s="23">
        <v>46446</v>
      </c>
      <c r="D37" s="23">
        <v>50762</v>
      </c>
      <c r="E37" s="23">
        <v>21254</v>
      </c>
      <c r="F37" s="23">
        <v>8780</v>
      </c>
      <c r="G37">
        <v>45942</v>
      </c>
      <c r="H37" s="23">
        <v>2560</v>
      </c>
      <c r="I37" s="23">
        <v>5824</v>
      </c>
      <c r="J37" s="23">
        <v>30741</v>
      </c>
      <c r="K37" s="23">
        <v>5165</v>
      </c>
      <c r="L37" s="23">
        <v>46468</v>
      </c>
      <c r="M37" s="23">
        <v>99</v>
      </c>
    </row>
    <row r="38" spans="1:13" x14ac:dyDescent="0.25">
      <c r="A38">
        <v>2024</v>
      </c>
      <c r="B38" s="23">
        <v>11577</v>
      </c>
      <c r="C38" s="23">
        <v>41433</v>
      </c>
      <c r="D38" s="23">
        <v>51693</v>
      </c>
      <c r="E38" s="23">
        <v>20473</v>
      </c>
      <c r="F38" s="23">
        <v>9661</v>
      </c>
      <c r="G38">
        <v>43144</v>
      </c>
      <c r="H38" s="23">
        <v>2776</v>
      </c>
      <c r="I38" s="23">
        <v>5092</v>
      </c>
      <c r="J38" s="23">
        <v>30960</v>
      </c>
      <c r="K38" s="23">
        <v>4948</v>
      </c>
      <c r="L38" s="23">
        <v>46530</v>
      </c>
      <c r="M38" s="23">
        <v>59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4E28-8F9D-4A02-AF1A-60CC526E6DB9}">
  <dimension ref="A1:M38"/>
  <sheetViews>
    <sheetView workbookViewId="0">
      <selection activeCell="B1" sqref="B1"/>
    </sheetView>
  </sheetViews>
  <sheetFormatPr baseColWidth="10" defaultRowHeight="15" x14ac:dyDescent="0.25"/>
  <sheetData>
    <row r="1" spans="1:13" x14ac:dyDescent="0.25">
      <c r="A1" s="102" t="s">
        <v>285</v>
      </c>
      <c r="B1" s="12" t="s">
        <v>341</v>
      </c>
    </row>
    <row r="3" spans="1:13" x14ac:dyDescent="0.25">
      <c r="A3" s="24"/>
      <c r="B3" s="33" t="s">
        <v>162</v>
      </c>
      <c r="C3" s="33"/>
      <c r="D3" s="12"/>
      <c r="E3" s="12" t="s">
        <v>143</v>
      </c>
      <c r="F3" s="12"/>
      <c r="G3" s="12"/>
      <c r="H3" s="33" t="s">
        <v>163</v>
      </c>
      <c r="I3" s="33"/>
      <c r="J3" s="33"/>
      <c r="K3" s="33"/>
      <c r="L3" s="33"/>
      <c r="M3" s="33"/>
    </row>
    <row r="4" spans="1:13" x14ac:dyDescent="0.25">
      <c r="B4" s="23">
        <v>2013</v>
      </c>
      <c r="C4" s="23">
        <v>2018</v>
      </c>
      <c r="D4" s="23">
        <v>2023</v>
      </c>
      <c r="E4" s="23">
        <v>2013</v>
      </c>
      <c r="F4" s="23">
        <v>2018</v>
      </c>
      <c r="G4">
        <v>2023</v>
      </c>
      <c r="H4" s="23">
        <v>2013</v>
      </c>
      <c r="I4" s="23">
        <v>2018</v>
      </c>
      <c r="J4" s="23">
        <v>2023</v>
      </c>
      <c r="K4" s="23"/>
      <c r="L4" s="23"/>
      <c r="M4" s="23"/>
    </row>
    <row r="5" spans="1:13" x14ac:dyDescent="0.25">
      <c r="A5" t="s">
        <v>136</v>
      </c>
      <c r="B5" s="8">
        <v>16.7</v>
      </c>
      <c r="C5" s="8">
        <v>19.100000000000001</v>
      </c>
      <c r="D5" s="8">
        <v>24.6</v>
      </c>
      <c r="E5" s="8">
        <v>6.1</v>
      </c>
      <c r="F5" s="8">
        <v>8.3000000000000007</v>
      </c>
      <c r="G5" s="8">
        <v>10.8</v>
      </c>
      <c r="H5" s="8">
        <v>26.8</v>
      </c>
      <c r="I5" s="8">
        <v>32.1</v>
      </c>
      <c r="J5" s="8">
        <v>45.3</v>
      </c>
      <c r="K5" s="23"/>
      <c r="L5" s="23"/>
      <c r="M5" s="23"/>
    </row>
    <row r="6" spans="1:13" x14ac:dyDescent="0.25">
      <c r="A6" t="s">
        <v>132</v>
      </c>
      <c r="B6" s="8">
        <v>27.2</v>
      </c>
      <c r="C6" s="8">
        <v>35.200000000000003</v>
      </c>
      <c r="D6" s="8">
        <v>44.4</v>
      </c>
      <c r="E6" s="8">
        <v>6.5</v>
      </c>
      <c r="F6" s="8">
        <v>6.9</v>
      </c>
      <c r="G6" s="8">
        <v>10.8</v>
      </c>
      <c r="H6" s="8">
        <v>43.1</v>
      </c>
      <c r="I6" s="8">
        <v>62.4</v>
      </c>
      <c r="J6" s="8">
        <v>79.400000000000006</v>
      </c>
      <c r="K6" s="23"/>
      <c r="L6" s="23"/>
      <c r="M6" s="23"/>
    </row>
    <row r="7" spans="1:13" x14ac:dyDescent="0.25">
      <c r="A7" t="s">
        <v>134</v>
      </c>
      <c r="B7" s="8">
        <v>13.8</v>
      </c>
      <c r="C7" s="8">
        <v>16.7</v>
      </c>
      <c r="D7" s="8">
        <v>21.6</v>
      </c>
      <c r="E7" s="8">
        <v>7.3</v>
      </c>
      <c r="F7" s="8">
        <v>7.9</v>
      </c>
      <c r="G7" s="8">
        <v>11.9</v>
      </c>
      <c r="H7" s="8">
        <v>25.3</v>
      </c>
      <c r="I7" s="8">
        <v>37.6</v>
      </c>
      <c r="J7" s="8">
        <v>52.3</v>
      </c>
      <c r="K7" s="23"/>
      <c r="L7" s="23"/>
      <c r="M7" s="23"/>
    </row>
    <row r="8" spans="1:13" x14ac:dyDescent="0.25">
      <c r="A8" t="s">
        <v>131</v>
      </c>
      <c r="B8" s="8">
        <v>36.6</v>
      </c>
      <c r="C8" s="8">
        <v>41.2</v>
      </c>
      <c r="D8" s="8">
        <v>50.8</v>
      </c>
      <c r="E8" s="8">
        <v>10.7</v>
      </c>
      <c r="F8" s="8">
        <v>14.8</v>
      </c>
      <c r="G8" s="8">
        <v>20.6</v>
      </c>
      <c r="H8" s="8">
        <v>30.5</v>
      </c>
      <c r="I8" s="8">
        <v>36.5</v>
      </c>
      <c r="J8" s="8">
        <v>52.4</v>
      </c>
      <c r="K8" s="23"/>
      <c r="L8" s="23"/>
      <c r="M8" s="23"/>
    </row>
    <row r="9" spans="1:13" x14ac:dyDescent="0.25">
      <c r="A9" t="s">
        <v>133</v>
      </c>
      <c r="B9" s="8">
        <v>50.2</v>
      </c>
      <c r="C9" s="8">
        <v>53.9</v>
      </c>
      <c r="D9" s="8">
        <v>66.400000000000006</v>
      </c>
      <c r="E9" s="8">
        <v>15.3</v>
      </c>
      <c r="F9" s="8">
        <v>29.7</v>
      </c>
      <c r="G9" s="8">
        <v>33.6</v>
      </c>
      <c r="H9" s="8">
        <v>61.7</v>
      </c>
      <c r="I9" s="8">
        <v>66.2</v>
      </c>
      <c r="J9" s="8">
        <v>87.5</v>
      </c>
      <c r="K9" s="23"/>
      <c r="L9" s="23"/>
      <c r="M9" s="23"/>
    </row>
    <row r="10" spans="1:13" x14ac:dyDescent="0.25">
      <c r="A10" t="s">
        <v>80</v>
      </c>
      <c r="B10" s="8">
        <v>66.5</v>
      </c>
      <c r="C10" s="8">
        <v>71.599999999999994</v>
      </c>
      <c r="D10" s="8">
        <v>75.599999999999994</v>
      </c>
      <c r="E10" s="8">
        <v>3.2</v>
      </c>
      <c r="F10" s="8">
        <v>20.3</v>
      </c>
      <c r="G10" s="8">
        <v>27.7</v>
      </c>
      <c r="H10" s="8">
        <v>106.9</v>
      </c>
      <c r="I10" s="8">
        <v>106.8</v>
      </c>
      <c r="J10" s="8">
        <v>116.5</v>
      </c>
      <c r="K10" s="23"/>
      <c r="L10" s="23"/>
      <c r="M10" s="23"/>
    </row>
    <row r="11" spans="1:13" x14ac:dyDescent="0.25">
      <c r="B11" s="23"/>
      <c r="C11" s="23"/>
      <c r="D11" s="23"/>
      <c r="E11" s="23"/>
      <c r="F11" s="23"/>
      <c r="H11" s="23"/>
      <c r="I11" s="23"/>
      <c r="J11" s="23"/>
      <c r="K11" s="23"/>
      <c r="L11" s="23"/>
      <c r="M11" s="23"/>
    </row>
    <row r="12" spans="1:13" x14ac:dyDescent="0.25">
      <c r="B12" s="23"/>
      <c r="C12" s="23"/>
      <c r="D12" s="23"/>
      <c r="E12" s="23"/>
      <c r="F12" s="23"/>
      <c r="H12" s="23"/>
      <c r="I12" s="23"/>
      <c r="J12" s="23"/>
      <c r="K12" s="23"/>
      <c r="L12" s="23"/>
      <c r="M12" s="23"/>
    </row>
    <row r="13" spans="1:13" x14ac:dyDescent="0.25">
      <c r="B13" s="23"/>
      <c r="C13" s="23"/>
      <c r="D13" s="23"/>
      <c r="E13" s="23"/>
      <c r="F13" s="23"/>
      <c r="H13" s="23"/>
      <c r="I13" s="23"/>
      <c r="J13" s="23"/>
      <c r="K13" s="23"/>
      <c r="L13" s="23"/>
      <c r="M13" s="23"/>
    </row>
    <row r="14" spans="1:13" x14ac:dyDescent="0.25">
      <c r="B14" s="23"/>
      <c r="C14" s="23"/>
      <c r="D14" s="23"/>
      <c r="E14" s="23"/>
      <c r="F14" s="23"/>
      <c r="H14" s="23"/>
      <c r="I14" s="23"/>
      <c r="J14" s="23"/>
      <c r="K14" s="23"/>
      <c r="L14" s="23"/>
      <c r="M14" s="23"/>
    </row>
    <row r="15" spans="1:13" x14ac:dyDescent="0.25">
      <c r="B15" s="23"/>
      <c r="C15" s="23"/>
      <c r="D15" s="23"/>
      <c r="E15" s="23"/>
      <c r="F15" s="23"/>
      <c r="H15" s="23"/>
      <c r="I15" s="23"/>
      <c r="J15" s="23"/>
      <c r="K15" s="23"/>
      <c r="L15" s="23"/>
      <c r="M15" s="23"/>
    </row>
    <row r="16" spans="1:13" x14ac:dyDescent="0.25">
      <c r="B16" s="23"/>
      <c r="C16" s="23"/>
      <c r="D16" s="23"/>
      <c r="E16" s="23"/>
      <c r="F16" s="23"/>
      <c r="H16" s="23"/>
      <c r="I16" s="23"/>
      <c r="J16" s="23"/>
      <c r="K16" s="23"/>
      <c r="L16" s="23"/>
      <c r="M16" s="23"/>
    </row>
    <row r="17" spans="2:13" x14ac:dyDescent="0.25">
      <c r="B17" s="23"/>
      <c r="C17" s="23"/>
      <c r="D17" s="23"/>
      <c r="E17" s="23"/>
      <c r="F17" s="23"/>
      <c r="H17" s="23"/>
      <c r="I17" s="23"/>
      <c r="J17" s="23"/>
      <c r="K17" s="23"/>
      <c r="L17" s="23"/>
      <c r="M17" s="23"/>
    </row>
    <row r="18" spans="2:13" x14ac:dyDescent="0.25">
      <c r="B18" s="23"/>
      <c r="C18" s="23"/>
      <c r="D18" s="23"/>
      <c r="E18" s="23"/>
      <c r="F18" s="23"/>
      <c r="H18" s="23"/>
      <c r="I18" s="23"/>
      <c r="J18" s="23"/>
      <c r="K18" s="23"/>
      <c r="L18" s="23"/>
      <c r="M18" s="23"/>
    </row>
    <row r="19" spans="2:13" x14ac:dyDescent="0.25">
      <c r="B19" s="23"/>
      <c r="C19" s="23"/>
      <c r="D19" s="23"/>
      <c r="E19" s="23"/>
      <c r="F19" s="23"/>
      <c r="H19" s="23"/>
      <c r="I19" s="23"/>
      <c r="J19" s="23"/>
      <c r="K19" s="23"/>
      <c r="L19" s="23"/>
      <c r="M19" s="23"/>
    </row>
    <row r="20" spans="2:13" x14ac:dyDescent="0.25">
      <c r="B20" s="23"/>
      <c r="C20" s="23"/>
      <c r="D20" s="23"/>
      <c r="E20" s="23"/>
      <c r="F20" s="23"/>
      <c r="H20" s="23"/>
      <c r="I20" s="23"/>
      <c r="J20" s="23"/>
      <c r="K20" s="23"/>
      <c r="L20" s="23"/>
      <c r="M20" s="23"/>
    </row>
    <row r="21" spans="2:13" x14ac:dyDescent="0.25">
      <c r="B21" s="23"/>
      <c r="C21" s="23"/>
      <c r="D21" s="23"/>
      <c r="E21" s="23"/>
      <c r="F21" s="23"/>
      <c r="H21" s="23"/>
      <c r="I21" s="23"/>
      <c r="J21" s="23"/>
      <c r="K21" s="23"/>
      <c r="L21" s="23"/>
      <c r="M21" s="23"/>
    </row>
    <row r="22" spans="2:13" x14ac:dyDescent="0.25">
      <c r="B22" s="23"/>
      <c r="C22" s="23"/>
      <c r="D22" s="23"/>
      <c r="E22" s="23"/>
      <c r="F22" s="23"/>
      <c r="H22" s="23"/>
      <c r="I22" s="23"/>
      <c r="J22" s="23"/>
      <c r="K22" s="23"/>
      <c r="L22" s="23"/>
      <c r="M22" s="23"/>
    </row>
    <row r="23" spans="2:13" x14ac:dyDescent="0.25">
      <c r="B23" s="23"/>
      <c r="C23" s="23"/>
      <c r="D23" s="23"/>
      <c r="E23" s="23"/>
      <c r="F23" s="23"/>
      <c r="H23" s="23"/>
      <c r="I23" s="23"/>
      <c r="J23" s="23"/>
      <c r="K23" s="23"/>
      <c r="L23" s="23"/>
      <c r="M23" s="23"/>
    </row>
    <row r="24" spans="2:13" x14ac:dyDescent="0.25">
      <c r="B24" s="23"/>
      <c r="C24" s="23"/>
      <c r="D24" s="23"/>
      <c r="E24" s="23"/>
      <c r="F24" s="23"/>
      <c r="H24" s="23"/>
      <c r="I24" s="23"/>
      <c r="J24" s="23"/>
      <c r="K24" s="23"/>
      <c r="L24" s="23"/>
      <c r="M24" s="23"/>
    </row>
    <row r="25" spans="2:13" x14ac:dyDescent="0.25">
      <c r="B25" s="23"/>
      <c r="C25" s="23"/>
      <c r="D25" s="23"/>
      <c r="E25" s="23"/>
      <c r="F25" s="23"/>
      <c r="H25" s="23"/>
      <c r="I25" s="23"/>
      <c r="J25" s="23"/>
      <c r="K25" s="23"/>
      <c r="L25" s="23"/>
      <c r="M25" s="23"/>
    </row>
    <row r="26" spans="2:13" x14ac:dyDescent="0.25">
      <c r="B26" s="23"/>
      <c r="C26" s="23"/>
      <c r="D26" s="23"/>
      <c r="E26" s="23"/>
      <c r="F26" s="23"/>
      <c r="H26" s="23"/>
      <c r="I26" s="23"/>
      <c r="J26" s="23"/>
      <c r="K26" s="23"/>
      <c r="L26" s="23"/>
      <c r="M26" s="23"/>
    </row>
    <row r="27" spans="2:13" x14ac:dyDescent="0.25">
      <c r="B27" s="23"/>
      <c r="C27" s="23"/>
      <c r="D27" s="23"/>
      <c r="E27" s="23"/>
      <c r="F27" s="23"/>
      <c r="H27" s="23"/>
      <c r="I27" s="23"/>
      <c r="J27" s="23"/>
      <c r="K27" s="23"/>
      <c r="L27" s="23"/>
      <c r="M27" s="23"/>
    </row>
    <row r="28" spans="2:13" x14ac:dyDescent="0.25">
      <c r="B28" s="23"/>
      <c r="C28" s="23"/>
      <c r="D28" s="23"/>
      <c r="E28" s="23"/>
      <c r="F28" s="23"/>
      <c r="H28" s="23"/>
      <c r="I28" s="23"/>
      <c r="J28" s="23"/>
      <c r="K28" s="23"/>
      <c r="L28" s="23"/>
      <c r="M28" s="23"/>
    </row>
    <row r="29" spans="2:13" x14ac:dyDescent="0.25">
      <c r="B29" s="23"/>
      <c r="C29" s="23"/>
      <c r="D29" s="23"/>
      <c r="E29" s="23"/>
      <c r="F29" s="23"/>
      <c r="H29" s="23"/>
      <c r="I29" s="23"/>
      <c r="J29" s="23"/>
      <c r="K29" s="23"/>
      <c r="L29" s="23"/>
      <c r="M29" s="23"/>
    </row>
    <row r="30" spans="2:13" x14ac:dyDescent="0.25">
      <c r="B30" s="23"/>
      <c r="C30" s="23"/>
      <c r="D30" s="23"/>
      <c r="E30" s="23"/>
      <c r="F30" s="23"/>
      <c r="H30" s="23"/>
      <c r="I30" s="23"/>
      <c r="J30" s="23"/>
      <c r="K30" s="23"/>
      <c r="L30" s="23"/>
      <c r="M30" s="23"/>
    </row>
    <row r="31" spans="2:13" x14ac:dyDescent="0.25">
      <c r="B31" s="23"/>
      <c r="C31" s="23"/>
      <c r="D31" s="23"/>
      <c r="E31" s="23"/>
      <c r="F31" s="23"/>
      <c r="H31" s="23"/>
      <c r="I31" s="23"/>
      <c r="J31" s="23"/>
      <c r="K31" s="23"/>
      <c r="L31" s="23"/>
      <c r="M31" s="23"/>
    </row>
    <row r="32" spans="2:13" x14ac:dyDescent="0.25">
      <c r="B32" s="23"/>
      <c r="C32" s="23"/>
      <c r="D32" s="23"/>
      <c r="E32" s="23"/>
      <c r="F32" s="23"/>
      <c r="H32" s="23"/>
      <c r="I32" s="23"/>
      <c r="J32" s="23"/>
      <c r="K32" s="23"/>
      <c r="L32" s="23"/>
      <c r="M32" s="23"/>
    </row>
    <row r="33" spans="2:13" x14ac:dyDescent="0.25">
      <c r="B33" s="23"/>
      <c r="C33" s="23"/>
      <c r="D33" s="23"/>
      <c r="E33" s="23"/>
      <c r="F33" s="23"/>
      <c r="H33" s="23"/>
      <c r="I33" s="23"/>
      <c r="J33" s="23"/>
      <c r="K33" s="23"/>
      <c r="L33" s="23"/>
      <c r="M33" s="23"/>
    </row>
    <row r="34" spans="2:13" x14ac:dyDescent="0.25">
      <c r="B34" s="23"/>
      <c r="C34" s="23"/>
      <c r="D34" s="23"/>
      <c r="E34" s="23"/>
      <c r="F34" s="23"/>
      <c r="H34" s="23"/>
      <c r="I34" s="23"/>
      <c r="J34" s="23"/>
      <c r="K34" s="23"/>
      <c r="L34" s="23"/>
      <c r="M34" s="23"/>
    </row>
    <row r="35" spans="2:13" x14ac:dyDescent="0.25">
      <c r="B35" s="23"/>
      <c r="C35" s="23"/>
      <c r="D35" s="23"/>
      <c r="E35" s="23"/>
      <c r="F35" s="23"/>
      <c r="H35" s="23"/>
      <c r="I35" s="23"/>
      <c r="J35" s="23"/>
      <c r="K35" s="23"/>
      <c r="L35" s="23"/>
      <c r="M35" s="23"/>
    </row>
    <row r="36" spans="2:13" x14ac:dyDescent="0.25">
      <c r="B36" s="23"/>
      <c r="C36" s="23"/>
      <c r="D36" s="23"/>
      <c r="E36" s="23"/>
      <c r="F36" s="23"/>
      <c r="H36" s="23"/>
      <c r="I36" s="23"/>
      <c r="J36" s="23"/>
      <c r="K36" s="23"/>
      <c r="L36" s="23"/>
      <c r="M36" s="23"/>
    </row>
    <row r="37" spans="2:13" x14ac:dyDescent="0.25">
      <c r="B37" s="23"/>
      <c r="C37" s="23"/>
      <c r="D37" s="23"/>
      <c r="E37" s="23"/>
      <c r="F37" s="23"/>
      <c r="H37" s="23"/>
      <c r="I37" s="23"/>
      <c r="J37" s="23"/>
      <c r="K37" s="23"/>
      <c r="L37" s="23"/>
      <c r="M37" s="23"/>
    </row>
    <row r="38" spans="2:13" x14ac:dyDescent="0.25">
      <c r="B38" s="23"/>
      <c r="C38" s="23"/>
      <c r="D38" s="23"/>
      <c r="E38" s="23"/>
      <c r="F38" s="23"/>
      <c r="H38" s="23"/>
      <c r="I38" s="23"/>
      <c r="J38" s="23"/>
      <c r="K38" s="23"/>
      <c r="L38" s="23"/>
      <c r="M38" s="2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1A2C8-E7A8-4DE7-9B39-5C65A0F3C5D4}">
  <dimension ref="A1:C45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1" max="1" width="29.140625" customWidth="1"/>
    <col min="2" max="2" width="23.42578125" customWidth="1"/>
    <col min="3" max="3" width="25.140625" customWidth="1"/>
  </cols>
  <sheetData>
    <row r="1" spans="1:3" x14ac:dyDescent="0.25">
      <c r="A1" s="102" t="s">
        <v>286</v>
      </c>
      <c r="B1" s="12" t="s">
        <v>342</v>
      </c>
    </row>
    <row r="3" spans="1:3" x14ac:dyDescent="0.25">
      <c r="A3" t="s">
        <v>164</v>
      </c>
      <c r="B3" t="s">
        <v>165</v>
      </c>
      <c r="C3" t="s">
        <v>166</v>
      </c>
    </row>
    <row r="4" spans="1:3" x14ac:dyDescent="0.25">
      <c r="A4">
        <v>46.7</v>
      </c>
      <c r="B4">
        <v>1770</v>
      </c>
      <c r="C4">
        <v>1770</v>
      </c>
    </row>
    <row r="5" spans="1:3" x14ac:dyDescent="0.25">
      <c r="A5">
        <v>37.5</v>
      </c>
      <c r="B5">
        <v>1540</v>
      </c>
      <c r="C5">
        <v>1540</v>
      </c>
    </row>
    <row r="6" spans="1:3" x14ac:dyDescent="0.25">
      <c r="A6">
        <v>36.5</v>
      </c>
      <c r="B6">
        <v>1027</v>
      </c>
      <c r="C6">
        <v>1027</v>
      </c>
    </row>
    <row r="7" spans="1:3" x14ac:dyDescent="0.25">
      <c r="A7">
        <v>36.4</v>
      </c>
      <c r="B7">
        <v>878</v>
      </c>
      <c r="C7">
        <v>878</v>
      </c>
    </row>
    <row r="8" spans="1:3" x14ac:dyDescent="0.25">
      <c r="A8">
        <v>34.9</v>
      </c>
      <c r="B8">
        <v>939</v>
      </c>
      <c r="C8">
        <v>939</v>
      </c>
    </row>
    <row r="9" spans="1:3" x14ac:dyDescent="0.25">
      <c r="A9">
        <v>34.700000000000003</v>
      </c>
      <c r="B9">
        <v>845</v>
      </c>
      <c r="C9">
        <v>845</v>
      </c>
    </row>
    <row r="10" spans="1:3" x14ac:dyDescent="0.25">
      <c r="A10">
        <v>24.8</v>
      </c>
      <c r="B10">
        <v>845</v>
      </c>
      <c r="C10">
        <v>845</v>
      </c>
    </row>
    <row r="11" spans="1:3" x14ac:dyDescent="0.25">
      <c r="A11">
        <v>24.7</v>
      </c>
      <c r="B11">
        <v>845</v>
      </c>
      <c r="C11">
        <v>845</v>
      </c>
    </row>
    <row r="12" spans="1:3" x14ac:dyDescent="0.25">
      <c r="A12">
        <v>24.6</v>
      </c>
      <c r="B12">
        <v>2015</v>
      </c>
      <c r="C12">
        <v>2015</v>
      </c>
    </row>
    <row r="13" spans="1:3" x14ac:dyDescent="0.25">
      <c r="A13">
        <v>23.8</v>
      </c>
      <c r="B13">
        <v>1990</v>
      </c>
      <c r="C13">
        <v>1990</v>
      </c>
    </row>
    <row r="14" spans="1:3" x14ac:dyDescent="0.25">
      <c r="A14">
        <v>23.7</v>
      </c>
      <c r="B14">
        <v>3199</v>
      </c>
      <c r="C14">
        <v>1405</v>
      </c>
    </row>
    <row r="15" spans="1:3" x14ac:dyDescent="0.25">
      <c r="A15">
        <v>22.1</v>
      </c>
      <c r="B15">
        <v>2746</v>
      </c>
      <c r="C15">
        <v>1405</v>
      </c>
    </row>
    <row r="16" spans="1:3" x14ac:dyDescent="0.25">
      <c r="A16">
        <v>22.1</v>
      </c>
      <c r="B16">
        <v>2433</v>
      </c>
      <c r="C16">
        <v>1423</v>
      </c>
    </row>
    <row r="17" spans="1:3" x14ac:dyDescent="0.25">
      <c r="A17">
        <v>15.6</v>
      </c>
      <c r="B17">
        <v>1423</v>
      </c>
      <c r="C17">
        <v>1423</v>
      </c>
    </row>
    <row r="18" spans="1:3" x14ac:dyDescent="0.25">
      <c r="A18">
        <v>15.6</v>
      </c>
      <c r="B18">
        <v>1423</v>
      </c>
      <c r="C18">
        <v>1423</v>
      </c>
    </row>
    <row r="19" spans="1:3" x14ac:dyDescent="0.25">
      <c r="A19">
        <v>13.2</v>
      </c>
      <c r="B19">
        <v>1423</v>
      </c>
      <c r="C19">
        <v>1423</v>
      </c>
    </row>
    <row r="20" spans="1:3" x14ac:dyDescent="0.25">
      <c r="A20">
        <v>11.4</v>
      </c>
      <c r="B20">
        <v>1423</v>
      </c>
      <c r="C20">
        <v>1423</v>
      </c>
    </row>
    <row r="21" spans="1:3" x14ac:dyDescent="0.25">
      <c r="A21">
        <v>10.9</v>
      </c>
      <c r="B21">
        <v>-80</v>
      </c>
      <c r="C21">
        <v>1423</v>
      </c>
    </row>
    <row r="22" spans="1:3" x14ac:dyDescent="0.25">
      <c r="A22">
        <v>10.8</v>
      </c>
      <c r="B22">
        <v>1403</v>
      </c>
      <c r="C22">
        <v>1403</v>
      </c>
    </row>
    <row r="23" spans="1:3" x14ac:dyDescent="0.25">
      <c r="A23">
        <v>10.7</v>
      </c>
      <c r="B23">
        <v>1407</v>
      </c>
      <c r="C23">
        <v>1407</v>
      </c>
    </row>
    <row r="24" spans="1:3" x14ac:dyDescent="0.25">
      <c r="A24">
        <v>10.199999999999999</v>
      </c>
      <c r="B24">
        <v>1407</v>
      </c>
      <c r="C24">
        <v>1407</v>
      </c>
    </row>
    <row r="25" spans="1:3" x14ac:dyDescent="0.25">
      <c r="A25">
        <v>10</v>
      </c>
      <c r="B25">
        <v>1423</v>
      </c>
      <c r="C25">
        <v>1423</v>
      </c>
    </row>
    <row r="26" spans="1:3" x14ac:dyDescent="0.25">
      <c r="A26">
        <v>10</v>
      </c>
      <c r="B26">
        <v>1407</v>
      </c>
      <c r="C26">
        <v>1407</v>
      </c>
    </row>
    <row r="27" spans="1:3" x14ac:dyDescent="0.25">
      <c r="A27">
        <v>9.8000000000000007</v>
      </c>
      <c r="B27">
        <v>1423</v>
      </c>
      <c r="C27">
        <v>1423</v>
      </c>
    </row>
    <row r="28" spans="1:3" x14ac:dyDescent="0.25">
      <c r="A28">
        <v>9.6999999999999993</v>
      </c>
      <c r="B28">
        <v>1405</v>
      </c>
      <c r="C28">
        <v>1405</v>
      </c>
    </row>
    <row r="29" spans="1:3" x14ac:dyDescent="0.25">
      <c r="A29">
        <v>9.6</v>
      </c>
      <c r="B29">
        <v>1405</v>
      </c>
      <c r="C29">
        <v>1405</v>
      </c>
    </row>
    <row r="30" spans="1:3" x14ac:dyDescent="0.25">
      <c r="A30">
        <v>8.8000000000000007</v>
      </c>
      <c r="B30">
        <v>1423</v>
      </c>
      <c r="C30">
        <v>1423</v>
      </c>
    </row>
    <row r="31" spans="1:3" x14ac:dyDescent="0.25">
      <c r="A31">
        <v>8.6999999999999993</v>
      </c>
      <c r="B31">
        <v>1405</v>
      </c>
      <c r="C31">
        <v>1405</v>
      </c>
    </row>
    <row r="32" spans="1:3" x14ac:dyDescent="0.25">
      <c r="A32">
        <v>8.6</v>
      </c>
      <c r="B32">
        <v>830</v>
      </c>
      <c r="C32">
        <v>830</v>
      </c>
    </row>
    <row r="33" spans="1:3" x14ac:dyDescent="0.25">
      <c r="A33">
        <v>7.8</v>
      </c>
      <c r="B33">
        <v>211</v>
      </c>
      <c r="C33">
        <v>211</v>
      </c>
    </row>
    <row r="34" spans="1:3" x14ac:dyDescent="0.25">
      <c r="A34">
        <v>7.7</v>
      </c>
      <c r="B34">
        <v>0</v>
      </c>
      <c r="C34">
        <v>0</v>
      </c>
    </row>
    <row r="35" spans="1:3" x14ac:dyDescent="0.25">
      <c r="A35">
        <v>7.5</v>
      </c>
      <c r="B35">
        <v>0</v>
      </c>
      <c r="C35">
        <v>0</v>
      </c>
    </row>
    <row r="36" spans="1:3" x14ac:dyDescent="0.25">
      <c r="A36">
        <v>7.5</v>
      </c>
      <c r="B36">
        <v>0</v>
      </c>
      <c r="C36">
        <v>0</v>
      </c>
    </row>
    <row r="37" spans="1:3" x14ac:dyDescent="0.25">
      <c r="A37">
        <v>7.5</v>
      </c>
      <c r="B37">
        <v>349</v>
      </c>
      <c r="C37">
        <v>349</v>
      </c>
    </row>
    <row r="38" spans="1:3" x14ac:dyDescent="0.25">
      <c r="A38">
        <v>7.1</v>
      </c>
      <c r="B38">
        <v>0</v>
      </c>
      <c r="C38">
        <v>0</v>
      </c>
    </row>
    <row r="39" spans="1:3" x14ac:dyDescent="0.25">
      <c r="A39">
        <v>7</v>
      </c>
      <c r="B39">
        <v>0</v>
      </c>
      <c r="C39">
        <v>0</v>
      </c>
    </row>
    <row r="40" spans="1:3" x14ac:dyDescent="0.25">
      <c r="A40">
        <v>6.9</v>
      </c>
      <c r="B40">
        <v>0</v>
      </c>
      <c r="C40">
        <v>0</v>
      </c>
    </row>
    <row r="41" spans="1:3" x14ac:dyDescent="0.25">
      <c r="A41">
        <v>6.9</v>
      </c>
      <c r="B41">
        <v>0</v>
      </c>
      <c r="C41">
        <v>0</v>
      </c>
    </row>
    <row r="42" spans="1:3" x14ac:dyDescent="0.25">
      <c r="A42">
        <v>6.4</v>
      </c>
      <c r="B42">
        <v>0</v>
      </c>
      <c r="C42">
        <v>0</v>
      </c>
    </row>
    <row r="43" spans="1:3" x14ac:dyDescent="0.25">
      <c r="A43">
        <v>5.7</v>
      </c>
      <c r="B43">
        <v>0</v>
      </c>
      <c r="C43">
        <v>0</v>
      </c>
    </row>
    <row r="44" spans="1:3" x14ac:dyDescent="0.25">
      <c r="A44">
        <v>1.4</v>
      </c>
      <c r="B44">
        <v>0</v>
      </c>
      <c r="C44">
        <v>0</v>
      </c>
    </row>
    <row r="45" spans="1:3" x14ac:dyDescent="0.25">
      <c r="A45">
        <v>0</v>
      </c>
      <c r="B45">
        <v>0</v>
      </c>
      <c r="C45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B839-5B19-4FDF-990A-7DFE5A7F2169}">
  <dimension ref="A1:P12"/>
  <sheetViews>
    <sheetView zoomScaleNormal="100" workbookViewId="0">
      <selection activeCell="B1" sqref="B1"/>
    </sheetView>
  </sheetViews>
  <sheetFormatPr baseColWidth="10" defaultColWidth="9.28515625" defaultRowHeight="15" x14ac:dyDescent="0.25"/>
  <cols>
    <col min="1" max="1" width="43.28515625" style="43" customWidth="1"/>
    <col min="2" max="2" width="10.7109375" style="43" customWidth="1"/>
    <col min="3" max="6" width="9.28515625" style="43" customWidth="1"/>
    <col min="7" max="16384" width="9.28515625" style="43"/>
  </cols>
  <sheetData>
    <row r="1" spans="1:16" x14ac:dyDescent="0.25">
      <c r="A1" s="102" t="s">
        <v>287</v>
      </c>
      <c r="B1" s="12" t="s">
        <v>343</v>
      </c>
    </row>
    <row r="3" spans="1:16" x14ac:dyDescent="0.25">
      <c r="B3" s="109">
        <v>2017</v>
      </c>
      <c r="C3" s="109">
        <v>2019</v>
      </c>
      <c r="D3" s="109">
        <v>2021</v>
      </c>
      <c r="E3" s="109">
        <v>2023</v>
      </c>
      <c r="F3" s="109">
        <v>2017</v>
      </c>
      <c r="G3" s="109">
        <v>2019</v>
      </c>
      <c r="H3" s="109">
        <v>2021</v>
      </c>
      <c r="I3" s="109">
        <v>2023</v>
      </c>
      <c r="J3" s="109">
        <v>2017</v>
      </c>
      <c r="K3" s="109">
        <v>2019</v>
      </c>
      <c r="L3" s="109">
        <v>2021</v>
      </c>
      <c r="M3" s="109">
        <v>2023</v>
      </c>
    </row>
    <row r="4" spans="1:16" x14ac:dyDescent="0.25">
      <c r="A4" s="109" t="s">
        <v>167</v>
      </c>
      <c r="B4" s="108">
        <v>1975</v>
      </c>
      <c r="C4" s="108">
        <v>2129.5</v>
      </c>
      <c r="D4" s="108">
        <v>2478.6</v>
      </c>
      <c r="E4" s="108">
        <v>2788.4</v>
      </c>
      <c r="F4" s="108"/>
      <c r="G4" s="108"/>
      <c r="H4" s="108"/>
      <c r="I4" s="108"/>
      <c r="J4" s="108"/>
      <c r="K4" s="108"/>
      <c r="L4" s="108"/>
      <c r="M4" s="108"/>
    </row>
    <row r="5" spans="1:16" x14ac:dyDescent="0.25">
      <c r="A5" s="109" t="s">
        <v>168</v>
      </c>
      <c r="B5" s="108">
        <v>2370.8000000000002</v>
      </c>
      <c r="C5" s="108">
        <v>2859.6</v>
      </c>
      <c r="D5" s="108">
        <v>3241.5</v>
      </c>
      <c r="E5" s="108">
        <v>3637.9</v>
      </c>
      <c r="F5" s="108"/>
      <c r="G5" s="108"/>
      <c r="H5" s="108"/>
      <c r="I5" s="108"/>
      <c r="J5" s="108"/>
      <c r="K5" s="108"/>
      <c r="L5" s="108"/>
      <c r="M5" s="108"/>
    </row>
    <row r="6" spans="1:16" x14ac:dyDescent="0.25">
      <c r="A6" s="109" t="s">
        <v>169</v>
      </c>
      <c r="B6" s="108">
        <v>5350.6</v>
      </c>
      <c r="C6" s="108">
        <v>4947.5</v>
      </c>
      <c r="D6" s="108">
        <v>4094.5</v>
      </c>
      <c r="E6" s="108">
        <v>3721.9</v>
      </c>
      <c r="F6" s="108"/>
      <c r="G6" s="108"/>
      <c r="H6" s="108"/>
      <c r="I6" s="108"/>
      <c r="J6" s="108"/>
      <c r="K6" s="108"/>
      <c r="L6" s="108"/>
      <c r="M6" s="108"/>
      <c r="P6" s="117"/>
    </row>
    <row r="7" spans="1:16" x14ac:dyDescent="0.25">
      <c r="A7" s="109" t="s">
        <v>170</v>
      </c>
      <c r="B7" s="108">
        <v>146</v>
      </c>
      <c r="C7" s="108">
        <v>84.2</v>
      </c>
      <c r="D7" s="108">
        <v>119.9</v>
      </c>
      <c r="E7" s="108">
        <v>71</v>
      </c>
      <c r="F7" s="108"/>
      <c r="G7" s="108"/>
      <c r="H7" s="108"/>
      <c r="I7" s="108"/>
      <c r="J7" s="108"/>
      <c r="K7" s="108"/>
      <c r="L7" s="108"/>
      <c r="M7" s="108"/>
    </row>
    <row r="8" spans="1:16" x14ac:dyDescent="0.25">
      <c r="A8" s="109" t="s">
        <v>171</v>
      </c>
      <c r="B8" s="108"/>
      <c r="C8" s="108"/>
      <c r="D8" s="108"/>
      <c r="E8" s="108"/>
      <c r="F8" s="108">
        <v>1624.4</v>
      </c>
      <c r="G8" s="108">
        <v>1741.8</v>
      </c>
      <c r="H8" s="108">
        <v>1792.7</v>
      </c>
      <c r="I8" s="108">
        <v>1624.9</v>
      </c>
      <c r="J8" s="108"/>
      <c r="K8" s="108"/>
      <c r="L8" s="108"/>
      <c r="M8" s="108"/>
    </row>
    <row r="9" spans="1:16" x14ac:dyDescent="0.25">
      <c r="A9" s="109" t="s">
        <v>172</v>
      </c>
      <c r="B9" s="108"/>
      <c r="C9" s="108"/>
      <c r="D9" s="108"/>
      <c r="E9" s="108"/>
      <c r="F9" s="108">
        <v>748.3</v>
      </c>
      <c r="G9" s="108">
        <v>915.8</v>
      </c>
      <c r="H9" s="108">
        <v>1188.0999999999999</v>
      </c>
      <c r="I9" s="108">
        <v>1104.7</v>
      </c>
      <c r="J9" s="108"/>
      <c r="K9" s="108"/>
      <c r="L9" s="108"/>
      <c r="M9" s="108"/>
    </row>
    <row r="10" spans="1:16" x14ac:dyDescent="0.25">
      <c r="A10" s="109" t="s">
        <v>173</v>
      </c>
      <c r="B10" s="108"/>
      <c r="C10" s="108"/>
      <c r="D10" s="108"/>
      <c r="E10" s="108"/>
      <c r="F10" s="108">
        <v>610</v>
      </c>
      <c r="G10" s="108">
        <v>767.2</v>
      </c>
      <c r="H10" s="108">
        <v>1118.0999999999999</v>
      </c>
      <c r="I10" s="108">
        <v>1365.9</v>
      </c>
      <c r="J10" s="108"/>
      <c r="K10" s="108"/>
      <c r="L10" s="108"/>
      <c r="M10" s="108"/>
    </row>
    <row r="11" spans="1:16" x14ac:dyDescent="0.25">
      <c r="A11" s="109" t="s">
        <v>174</v>
      </c>
      <c r="B11" s="108"/>
      <c r="C11" s="108"/>
      <c r="D11" s="108"/>
      <c r="E11" s="108"/>
      <c r="F11" s="108"/>
      <c r="G11" s="108"/>
      <c r="H11" s="108"/>
      <c r="I11" s="108"/>
      <c r="J11" s="108">
        <v>1916.4</v>
      </c>
      <c r="K11" s="108">
        <v>1783.5</v>
      </c>
      <c r="L11" s="108">
        <v>2035</v>
      </c>
      <c r="M11" s="108">
        <v>2168.8000000000002</v>
      </c>
    </row>
    <row r="12" spans="1:16" x14ac:dyDescent="0.25">
      <c r="A12" s="109" t="s">
        <v>175</v>
      </c>
      <c r="B12" s="108"/>
      <c r="C12" s="108"/>
      <c r="D12" s="108"/>
      <c r="E12" s="108"/>
      <c r="F12" s="108"/>
      <c r="G12" s="108"/>
      <c r="H12" s="108"/>
      <c r="I12" s="108"/>
      <c r="J12" s="108">
        <v>1928</v>
      </c>
      <c r="K12" s="108">
        <v>2035.3</v>
      </c>
      <c r="L12" s="108">
        <v>2708.7</v>
      </c>
      <c r="M12" s="108">
        <v>2561.5</v>
      </c>
    </row>
  </sheetData>
  <pageMargins left="0.75" right="0.75" top="0.75" bottom="0.5" header="0.5" footer="0.75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1CDF-DCD2-4C72-A085-AD8613955327}">
  <dimension ref="A1:H46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3" max="3" width="10.42578125" customWidth="1"/>
    <col min="4" max="9" width="11.5703125" customWidth="1"/>
  </cols>
  <sheetData>
    <row r="1" spans="1:8" x14ac:dyDescent="0.25">
      <c r="A1" s="102" t="s">
        <v>288</v>
      </c>
      <c r="B1" s="12" t="s">
        <v>344</v>
      </c>
      <c r="C1" s="110"/>
      <c r="D1" s="110"/>
      <c r="E1" s="110"/>
    </row>
    <row r="2" spans="1:8" x14ac:dyDescent="0.25">
      <c r="H2" s="8"/>
    </row>
    <row r="3" spans="1:8" x14ac:dyDescent="0.25">
      <c r="A3" t="s">
        <v>22</v>
      </c>
      <c r="B3" t="s">
        <v>401</v>
      </c>
      <c r="H3" s="8"/>
    </row>
    <row r="4" spans="1:8" x14ac:dyDescent="0.25">
      <c r="A4">
        <v>2000</v>
      </c>
      <c r="B4" s="8">
        <v>100</v>
      </c>
      <c r="H4" s="8"/>
    </row>
    <row r="5" spans="1:8" x14ac:dyDescent="0.25">
      <c r="A5">
        <v>2001</v>
      </c>
      <c r="B5" s="8">
        <v>109.4</v>
      </c>
      <c r="H5" s="8"/>
    </row>
    <row r="6" spans="1:8" x14ac:dyDescent="0.25">
      <c r="A6">
        <v>2002</v>
      </c>
      <c r="B6" s="8">
        <v>114.6</v>
      </c>
      <c r="H6" s="8"/>
    </row>
    <row r="7" spans="1:8" x14ac:dyDescent="0.25">
      <c r="A7">
        <v>2003</v>
      </c>
      <c r="B7" s="8">
        <v>106.3</v>
      </c>
      <c r="H7" s="8"/>
    </row>
    <row r="8" spans="1:8" x14ac:dyDescent="0.25">
      <c r="A8">
        <v>2004</v>
      </c>
      <c r="B8" s="8">
        <v>102.2</v>
      </c>
      <c r="H8" s="8"/>
    </row>
    <row r="9" spans="1:8" x14ac:dyDescent="0.25">
      <c r="A9">
        <v>2005</v>
      </c>
      <c r="B9" s="8">
        <v>101.2</v>
      </c>
      <c r="H9" s="8"/>
    </row>
    <row r="10" spans="1:8" x14ac:dyDescent="0.25">
      <c r="A10">
        <v>2006</v>
      </c>
      <c r="B10" s="8">
        <v>80.900000000000006</v>
      </c>
      <c r="H10" s="8"/>
    </row>
    <row r="11" spans="1:8" x14ac:dyDescent="0.25">
      <c r="A11">
        <v>2007</v>
      </c>
      <c r="B11" s="8">
        <v>83.5</v>
      </c>
      <c r="H11" s="8"/>
    </row>
    <row r="12" spans="1:8" x14ac:dyDescent="0.25">
      <c r="A12">
        <v>2008</v>
      </c>
      <c r="B12" s="8">
        <v>70.900000000000006</v>
      </c>
      <c r="H12" s="8"/>
    </row>
    <row r="13" spans="1:8" x14ac:dyDescent="0.25">
      <c r="A13">
        <v>2009</v>
      </c>
      <c r="B13" s="8">
        <v>75.099999999999994</v>
      </c>
      <c r="H13" s="8"/>
    </row>
    <row r="14" spans="1:8" x14ac:dyDescent="0.25">
      <c r="A14">
        <v>2010</v>
      </c>
      <c r="B14" s="8">
        <v>71.5</v>
      </c>
      <c r="H14" s="8"/>
    </row>
    <row r="15" spans="1:8" x14ac:dyDescent="0.25">
      <c r="A15">
        <v>2011</v>
      </c>
      <c r="B15" s="8">
        <v>70.8</v>
      </c>
      <c r="H15" s="8"/>
    </row>
    <row r="16" spans="1:8" x14ac:dyDescent="0.25">
      <c r="A16">
        <v>2012</v>
      </c>
      <c r="B16" s="8">
        <v>68.599999999999994</v>
      </c>
      <c r="H16" s="8"/>
    </row>
    <row r="17" spans="1:8" x14ac:dyDescent="0.25">
      <c r="A17">
        <v>2013</v>
      </c>
      <c r="B17" s="8">
        <v>69.099999999999994</v>
      </c>
      <c r="H17" s="8"/>
    </row>
    <row r="18" spans="1:8" x14ac:dyDescent="0.25">
      <c r="A18">
        <v>2014</v>
      </c>
      <c r="B18" s="8">
        <v>72.400000000000006</v>
      </c>
      <c r="H18" s="8"/>
    </row>
    <row r="19" spans="1:8" x14ac:dyDescent="0.25">
      <c r="A19">
        <v>2015</v>
      </c>
      <c r="B19" s="8">
        <v>63.6</v>
      </c>
      <c r="H19" s="8"/>
    </row>
    <row r="20" spans="1:8" x14ac:dyDescent="0.25">
      <c r="A20">
        <v>2016</v>
      </c>
      <c r="B20" s="8">
        <v>78.099999999999994</v>
      </c>
      <c r="H20" s="8"/>
    </row>
    <row r="21" spans="1:8" x14ac:dyDescent="0.25">
      <c r="A21">
        <v>2017</v>
      </c>
      <c r="B21" s="8">
        <v>81.5</v>
      </c>
      <c r="H21" s="8"/>
    </row>
    <row r="22" spans="1:8" x14ac:dyDescent="0.25">
      <c r="A22">
        <v>2018</v>
      </c>
      <c r="B22" s="8">
        <v>74.3</v>
      </c>
      <c r="H22" s="8"/>
    </row>
    <row r="23" spans="1:8" x14ac:dyDescent="0.25">
      <c r="A23">
        <v>2019</v>
      </c>
      <c r="B23" s="8">
        <v>75.5</v>
      </c>
      <c r="H23" s="8"/>
    </row>
    <row r="24" spans="1:8" x14ac:dyDescent="0.25">
      <c r="A24">
        <v>2020</v>
      </c>
      <c r="B24" s="8">
        <v>81</v>
      </c>
      <c r="H24" s="8"/>
    </row>
    <row r="25" spans="1:8" x14ac:dyDescent="0.25">
      <c r="A25">
        <v>2021</v>
      </c>
      <c r="B25" s="8">
        <v>89.8</v>
      </c>
      <c r="H25" s="8"/>
    </row>
    <row r="26" spans="1:8" x14ac:dyDescent="0.25">
      <c r="A26">
        <v>2022</v>
      </c>
      <c r="B26" s="8">
        <v>91.2</v>
      </c>
      <c r="H26" s="8"/>
    </row>
    <row r="27" spans="1:8" x14ac:dyDescent="0.25">
      <c r="A27">
        <v>2023</v>
      </c>
      <c r="B27" s="8">
        <v>98.1</v>
      </c>
      <c r="H27" s="8"/>
    </row>
    <row r="28" spans="1:8" x14ac:dyDescent="0.25">
      <c r="H28" s="8"/>
    </row>
    <row r="29" spans="1:8" x14ac:dyDescent="0.25">
      <c r="H29" s="8"/>
    </row>
    <row r="30" spans="1:8" x14ac:dyDescent="0.25">
      <c r="H30" s="8"/>
    </row>
    <row r="31" spans="1:8" x14ac:dyDescent="0.25">
      <c r="H31" s="8"/>
    </row>
    <row r="32" spans="1:8" x14ac:dyDescent="0.25">
      <c r="H32" s="8"/>
    </row>
    <row r="33" spans="8:8" x14ac:dyDescent="0.25">
      <c r="H33" s="8"/>
    </row>
    <row r="34" spans="8:8" x14ac:dyDescent="0.25">
      <c r="H34" s="8"/>
    </row>
    <row r="35" spans="8:8" x14ac:dyDescent="0.25">
      <c r="H35" s="8"/>
    </row>
    <row r="36" spans="8:8" x14ac:dyDescent="0.25">
      <c r="H36" s="8"/>
    </row>
    <row r="37" spans="8:8" x14ac:dyDescent="0.25">
      <c r="H37" s="8"/>
    </row>
    <row r="38" spans="8:8" x14ac:dyDescent="0.25">
      <c r="H38" s="8"/>
    </row>
    <row r="39" spans="8:8" x14ac:dyDescent="0.25">
      <c r="H39" s="8"/>
    </row>
    <row r="40" spans="8:8" x14ac:dyDescent="0.25">
      <c r="H40" s="8"/>
    </row>
    <row r="41" spans="8:8" x14ac:dyDescent="0.25">
      <c r="H41" s="8"/>
    </row>
    <row r="42" spans="8:8" x14ac:dyDescent="0.25">
      <c r="H42" s="8"/>
    </row>
    <row r="43" spans="8:8" x14ac:dyDescent="0.25">
      <c r="H43" s="8"/>
    </row>
    <row r="44" spans="8:8" x14ac:dyDescent="0.25">
      <c r="H44" s="8"/>
    </row>
    <row r="45" spans="8:8" x14ac:dyDescent="0.25">
      <c r="H45" s="8"/>
    </row>
    <row r="46" spans="8:8" x14ac:dyDescent="0.25">
      <c r="H46" s="8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368C-A5B7-44C8-9947-811AA1F98BFF}">
  <dimension ref="A1:W14"/>
  <sheetViews>
    <sheetView zoomScaleNormal="100" workbookViewId="0">
      <selection activeCell="B49" sqref="B49"/>
    </sheetView>
  </sheetViews>
  <sheetFormatPr baseColWidth="10" defaultColWidth="11.42578125" defaultRowHeight="15" x14ac:dyDescent="0.25"/>
  <cols>
    <col min="1" max="1" width="28.140625" customWidth="1"/>
    <col min="2" max="2" width="26.7109375" customWidth="1"/>
    <col min="3" max="11" width="12" bestFit="1" customWidth="1"/>
    <col min="13" max="13" width="34.7109375" customWidth="1"/>
    <col min="14" max="23" width="13" bestFit="1" customWidth="1"/>
  </cols>
  <sheetData>
    <row r="1" spans="1:23" x14ac:dyDescent="0.25">
      <c r="A1" s="3" t="s">
        <v>27</v>
      </c>
      <c r="B1" t="s">
        <v>313</v>
      </c>
    </row>
    <row r="3" spans="1:23" x14ac:dyDescent="0.25">
      <c r="A3" t="s">
        <v>22</v>
      </c>
      <c r="B3">
        <v>2025</v>
      </c>
      <c r="C3">
        <v>2026</v>
      </c>
      <c r="D3">
        <v>2027</v>
      </c>
      <c r="E3">
        <v>2028</v>
      </c>
      <c r="F3">
        <v>2029</v>
      </c>
      <c r="G3">
        <v>2030</v>
      </c>
      <c r="H3">
        <v>2031</v>
      </c>
      <c r="I3">
        <v>2032</v>
      </c>
      <c r="J3">
        <v>2033</v>
      </c>
    </row>
    <row r="4" spans="1:23" x14ac:dyDescent="0.25">
      <c r="A4" t="s">
        <v>23</v>
      </c>
      <c r="B4" s="8">
        <v>71.2</v>
      </c>
      <c r="C4" s="8">
        <v>73</v>
      </c>
      <c r="D4" s="8">
        <v>75.2</v>
      </c>
      <c r="E4" s="8">
        <v>77.8</v>
      </c>
      <c r="F4" s="8">
        <v>80.5</v>
      </c>
      <c r="G4" s="8">
        <v>83.6</v>
      </c>
      <c r="H4" s="8">
        <v>86.7</v>
      </c>
      <c r="I4" s="8">
        <v>89.7</v>
      </c>
      <c r="J4" s="8">
        <v>92.8</v>
      </c>
      <c r="K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t="s">
        <v>24</v>
      </c>
      <c r="B5" s="8"/>
      <c r="C5" s="8"/>
      <c r="D5" s="8"/>
      <c r="E5" s="8"/>
      <c r="F5" s="8"/>
      <c r="G5" s="8"/>
      <c r="H5" s="8"/>
      <c r="I5" s="8"/>
      <c r="J5" s="8"/>
    </row>
    <row r="6" spans="1:23" x14ac:dyDescent="0.25">
      <c r="A6" t="s">
        <v>25</v>
      </c>
      <c r="B6" s="8">
        <v>73.2</v>
      </c>
      <c r="C6" s="8">
        <v>77</v>
      </c>
      <c r="D6" s="8">
        <v>81.400000000000006</v>
      </c>
      <c r="E6" s="8">
        <v>86.2</v>
      </c>
      <c r="F6" s="8">
        <v>91.1</v>
      </c>
      <c r="G6" s="8">
        <v>96.399999999999991</v>
      </c>
      <c r="H6" s="8">
        <v>101.7</v>
      </c>
      <c r="I6" s="8">
        <v>106.9</v>
      </c>
      <c r="J6" s="8">
        <v>112.19999999999999</v>
      </c>
      <c r="W6" s="8"/>
    </row>
    <row r="7" spans="1:23" x14ac:dyDescent="0.25">
      <c r="A7" t="s">
        <v>26</v>
      </c>
      <c r="B7" s="8">
        <v>69.2</v>
      </c>
      <c r="C7" s="8">
        <v>69</v>
      </c>
      <c r="D7" s="8">
        <v>69</v>
      </c>
      <c r="E7" s="8">
        <v>69.399999999999991</v>
      </c>
      <c r="F7" s="8">
        <v>69.900000000000006</v>
      </c>
      <c r="G7" s="8">
        <v>70.8</v>
      </c>
      <c r="H7" s="8">
        <v>71.7</v>
      </c>
      <c r="I7" s="8">
        <v>72.5</v>
      </c>
      <c r="J7" s="8">
        <v>73.400000000000006</v>
      </c>
      <c r="W7" s="8"/>
    </row>
    <row r="8" spans="1:23" x14ac:dyDescent="0.25">
      <c r="K8" s="8"/>
    </row>
    <row r="10" spans="1:23" x14ac:dyDescent="0.25">
      <c r="C10" s="8"/>
      <c r="D10" s="8"/>
      <c r="E10" s="8"/>
      <c r="F10" s="8"/>
      <c r="G10" s="8"/>
      <c r="H10" s="8"/>
      <c r="I10" s="8"/>
      <c r="J10" s="8"/>
      <c r="K10" s="8"/>
    </row>
    <row r="11" spans="1:23" x14ac:dyDescent="0.25">
      <c r="C11" s="8"/>
      <c r="D11" s="8"/>
      <c r="E11" s="8"/>
      <c r="F11" s="8"/>
      <c r="G11" s="8"/>
      <c r="H11" s="8"/>
      <c r="I11" s="8"/>
      <c r="J11" s="8"/>
      <c r="K11" s="8"/>
    </row>
    <row r="14" spans="1:23" x14ac:dyDescent="0.25">
      <c r="C14" s="8"/>
      <c r="D14" s="8"/>
      <c r="E14" s="8"/>
      <c r="F14" s="8"/>
      <c r="G14" s="8"/>
      <c r="H14" s="8"/>
      <c r="I14" s="8"/>
      <c r="J14" s="8"/>
      <c r="K14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A153-2F21-478D-A3AA-49D2160C7F0B}">
  <dimension ref="A1:G19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3" max="3" width="12.85546875" customWidth="1"/>
    <col min="4" max="4" width="12.28515625" customWidth="1"/>
    <col min="5" max="5" width="12.5703125" customWidth="1"/>
    <col min="6" max="6" width="11" customWidth="1"/>
    <col min="7" max="7" width="10.5703125" customWidth="1"/>
    <col min="8" max="8" width="12.140625" customWidth="1"/>
  </cols>
  <sheetData>
    <row r="1" spans="1:7" x14ac:dyDescent="0.25">
      <c r="A1" s="102" t="s">
        <v>289</v>
      </c>
      <c r="B1" s="12" t="s">
        <v>345</v>
      </c>
      <c r="C1" s="110"/>
      <c r="D1" s="110"/>
      <c r="E1" s="110"/>
    </row>
    <row r="3" spans="1:7" x14ac:dyDescent="0.25">
      <c r="A3" t="s">
        <v>402</v>
      </c>
    </row>
    <row r="4" spans="1:7" x14ac:dyDescent="0.25">
      <c r="A4" t="s">
        <v>22</v>
      </c>
      <c r="B4" t="s">
        <v>80</v>
      </c>
      <c r="C4" t="s">
        <v>136</v>
      </c>
      <c r="D4" t="s">
        <v>132</v>
      </c>
      <c r="E4" t="s">
        <v>131</v>
      </c>
      <c r="F4" t="s">
        <v>133</v>
      </c>
      <c r="G4" t="s">
        <v>134</v>
      </c>
    </row>
    <row r="5" spans="1:7" x14ac:dyDescent="0.25">
      <c r="A5">
        <v>2008</v>
      </c>
      <c r="B5">
        <v>39.6</v>
      </c>
      <c r="C5">
        <v>18.8</v>
      </c>
      <c r="D5">
        <v>28.9</v>
      </c>
      <c r="E5">
        <v>50.4</v>
      </c>
      <c r="F5">
        <v>24.8</v>
      </c>
      <c r="G5">
        <v>16.399999999999999</v>
      </c>
    </row>
    <row r="6" spans="1:7" x14ac:dyDescent="0.25">
      <c r="A6">
        <v>2009</v>
      </c>
      <c r="B6">
        <v>37</v>
      </c>
      <c r="C6">
        <v>16.3</v>
      </c>
      <c r="D6">
        <v>24.9</v>
      </c>
      <c r="E6">
        <v>38.299999999999997</v>
      </c>
      <c r="F6">
        <v>22.4</v>
      </c>
      <c r="G6">
        <v>15.4</v>
      </c>
    </row>
    <row r="7" spans="1:7" x14ac:dyDescent="0.25">
      <c r="A7">
        <v>2010</v>
      </c>
      <c r="B7">
        <v>32.9</v>
      </c>
      <c r="C7">
        <v>14.9</v>
      </c>
      <c r="D7">
        <v>18.2</v>
      </c>
      <c r="E7">
        <v>48.5</v>
      </c>
      <c r="F7">
        <v>23.9</v>
      </c>
      <c r="G7">
        <v>14.8</v>
      </c>
    </row>
    <row r="8" spans="1:7" x14ac:dyDescent="0.25">
      <c r="A8">
        <v>2011</v>
      </c>
      <c r="B8">
        <v>33.1</v>
      </c>
      <c r="C8">
        <v>16.2</v>
      </c>
      <c r="D8">
        <v>21.3</v>
      </c>
      <c r="E8">
        <v>52.4</v>
      </c>
      <c r="F8">
        <v>26.7</v>
      </c>
      <c r="G8">
        <v>16.3</v>
      </c>
    </row>
    <row r="9" spans="1:7" x14ac:dyDescent="0.25">
      <c r="A9">
        <v>2012</v>
      </c>
      <c r="B9">
        <v>36.299999999999997</v>
      </c>
      <c r="C9">
        <v>14.5</v>
      </c>
      <c r="D9">
        <v>22.6</v>
      </c>
      <c r="E9">
        <v>49.7</v>
      </c>
      <c r="F9">
        <v>25.7</v>
      </c>
      <c r="G9">
        <v>15.8</v>
      </c>
    </row>
    <row r="10" spans="1:7" x14ac:dyDescent="0.25">
      <c r="A10">
        <v>2013</v>
      </c>
      <c r="B10">
        <v>36.9</v>
      </c>
      <c r="C10">
        <v>14.2</v>
      </c>
      <c r="D10">
        <v>21.4</v>
      </c>
      <c r="E10">
        <v>50.3</v>
      </c>
      <c r="F10">
        <v>27</v>
      </c>
      <c r="G10">
        <v>15.4</v>
      </c>
    </row>
    <row r="11" spans="1:7" x14ac:dyDescent="0.25">
      <c r="A11">
        <v>2014</v>
      </c>
      <c r="B11">
        <v>37.5</v>
      </c>
      <c r="C11">
        <v>14.4</v>
      </c>
      <c r="D11">
        <v>21.1</v>
      </c>
      <c r="E11">
        <v>47.9</v>
      </c>
      <c r="F11">
        <v>25.7</v>
      </c>
      <c r="G11">
        <v>15.5</v>
      </c>
    </row>
    <row r="12" spans="1:7" x14ac:dyDescent="0.25">
      <c r="A12">
        <v>2015</v>
      </c>
      <c r="B12">
        <v>44.7</v>
      </c>
      <c r="C12">
        <v>14</v>
      </c>
      <c r="D12">
        <v>23.1</v>
      </c>
      <c r="E12">
        <v>40.9</v>
      </c>
      <c r="F12">
        <v>24.5</v>
      </c>
      <c r="G12">
        <v>14.8</v>
      </c>
    </row>
    <row r="13" spans="1:7" x14ac:dyDescent="0.25">
      <c r="A13">
        <v>2016</v>
      </c>
      <c r="B13">
        <v>41.7</v>
      </c>
      <c r="C13">
        <v>14.1</v>
      </c>
      <c r="D13">
        <v>23.3</v>
      </c>
      <c r="E13">
        <v>45.9</v>
      </c>
      <c r="F13">
        <v>25.9</v>
      </c>
      <c r="G13">
        <v>15.1</v>
      </c>
    </row>
    <row r="14" spans="1:7" x14ac:dyDescent="0.25">
      <c r="A14">
        <v>2017</v>
      </c>
      <c r="B14">
        <v>37.1</v>
      </c>
      <c r="C14">
        <v>14.5</v>
      </c>
      <c r="D14">
        <v>22.9</v>
      </c>
      <c r="E14">
        <v>45.1</v>
      </c>
      <c r="F14">
        <v>25.1</v>
      </c>
      <c r="G14">
        <v>15.5</v>
      </c>
    </row>
    <row r="15" spans="1:7" x14ac:dyDescent="0.25">
      <c r="A15">
        <v>2018</v>
      </c>
      <c r="B15">
        <v>39.200000000000003</v>
      </c>
      <c r="C15">
        <v>14.7</v>
      </c>
      <c r="D15">
        <v>23.2</v>
      </c>
      <c r="E15">
        <v>45.9</v>
      </c>
      <c r="F15">
        <v>26</v>
      </c>
      <c r="G15">
        <v>15.7</v>
      </c>
    </row>
    <row r="16" spans="1:7" x14ac:dyDescent="0.25">
      <c r="A16">
        <v>2019</v>
      </c>
      <c r="B16">
        <v>37.700000000000003</v>
      </c>
      <c r="C16">
        <v>15</v>
      </c>
      <c r="D16">
        <v>24.2</v>
      </c>
      <c r="E16">
        <v>42.3</v>
      </c>
      <c r="F16">
        <v>25.9</v>
      </c>
      <c r="G16">
        <v>15.5</v>
      </c>
    </row>
    <row r="17" spans="1:7" x14ac:dyDescent="0.25">
      <c r="A17">
        <v>2020</v>
      </c>
      <c r="B17">
        <v>35</v>
      </c>
      <c r="C17">
        <v>14.4</v>
      </c>
      <c r="D17">
        <v>22.5</v>
      </c>
      <c r="E17">
        <v>45.1</v>
      </c>
      <c r="F17">
        <v>24.8</v>
      </c>
      <c r="G17">
        <v>14.8</v>
      </c>
    </row>
    <row r="18" spans="1:7" x14ac:dyDescent="0.25">
      <c r="A18">
        <v>2021</v>
      </c>
      <c r="B18">
        <v>35.9</v>
      </c>
      <c r="C18">
        <v>15</v>
      </c>
      <c r="D18">
        <v>22.6</v>
      </c>
      <c r="E18">
        <v>46</v>
      </c>
      <c r="F18">
        <v>24.6</v>
      </c>
      <c r="G18">
        <v>15.2</v>
      </c>
    </row>
    <row r="19" spans="1:7" x14ac:dyDescent="0.25">
      <c r="A19">
        <v>2022</v>
      </c>
      <c r="B19">
        <v>37.1</v>
      </c>
      <c r="C19">
        <v>15</v>
      </c>
      <c r="D19">
        <v>23.3</v>
      </c>
      <c r="E19">
        <v>49.3</v>
      </c>
      <c r="F19">
        <v>25.2</v>
      </c>
      <c r="G19">
        <v>14.6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A1CC-0681-4D8C-9E15-33AD3AC3B4E5}">
  <dimension ref="A1:F12"/>
  <sheetViews>
    <sheetView zoomScaleNormal="100" workbookViewId="0">
      <selection activeCell="B1" sqref="B1"/>
    </sheetView>
  </sheetViews>
  <sheetFormatPr baseColWidth="10" defaultRowHeight="15" x14ac:dyDescent="0.25"/>
  <cols>
    <col min="1" max="1" width="46" customWidth="1"/>
    <col min="13" max="13" width="41.5703125" customWidth="1"/>
  </cols>
  <sheetData>
    <row r="1" spans="1:6" x14ac:dyDescent="0.25">
      <c r="A1" s="102" t="s">
        <v>290</v>
      </c>
      <c r="B1" s="12" t="s">
        <v>346</v>
      </c>
    </row>
    <row r="3" spans="1:6" x14ac:dyDescent="0.25">
      <c r="B3" s="28" t="s">
        <v>80</v>
      </c>
      <c r="C3" s="28" t="s">
        <v>176</v>
      </c>
      <c r="D3" s="28" t="s">
        <v>133</v>
      </c>
      <c r="E3" s="28" t="s">
        <v>132</v>
      </c>
      <c r="F3" s="28" t="s">
        <v>131</v>
      </c>
    </row>
    <row r="4" spans="1:6" x14ac:dyDescent="0.25">
      <c r="A4" s="33" t="s">
        <v>403</v>
      </c>
      <c r="B4" s="23">
        <v>92</v>
      </c>
      <c r="C4" s="23">
        <v>128</v>
      </c>
      <c r="D4" s="23">
        <v>104</v>
      </c>
      <c r="E4" s="23">
        <v>112</v>
      </c>
      <c r="F4" s="23">
        <v>102</v>
      </c>
    </row>
    <row r="5" spans="1:6" x14ac:dyDescent="0.25">
      <c r="A5" s="33" t="s">
        <v>177</v>
      </c>
      <c r="B5" s="23">
        <v>68</v>
      </c>
      <c r="C5" s="23">
        <v>73</v>
      </c>
      <c r="D5" s="23">
        <v>74</v>
      </c>
      <c r="E5" s="23">
        <v>103</v>
      </c>
      <c r="F5" s="23">
        <v>75</v>
      </c>
    </row>
    <row r="6" spans="1:6" x14ac:dyDescent="0.25">
      <c r="A6" s="33" t="s">
        <v>178</v>
      </c>
      <c r="B6" s="23">
        <v>131</v>
      </c>
      <c r="C6" s="23">
        <v>108</v>
      </c>
      <c r="D6" s="23">
        <v>96</v>
      </c>
      <c r="E6" s="23">
        <v>116</v>
      </c>
      <c r="F6" s="23">
        <v>89</v>
      </c>
    </row>
    <row r="7" spans="1:6" x14ac:dyDescent="0.25">
      <c r="A7" s="33" t="s">
        <v>179</v>
      </c>
      <c r="B7" s="23">
        <v>133</v>
      </c>
      <c r="C7" s="23">
        <v>115</v>
      </c>
      <c r="D7" s="23">
        <v>103</v>
      </c>
      <c r="E7" s="23">
        <v>91</v>
      </c>
      <c r="F7" s="23">
        <v>116</v>
      </c>
    </row>
    <row r="8" spans="1:6" x14ac:dyDescent="0.25">
      <c r="A8" s="33" t="s">
        <v>180</v>
      </c>
      <c r="B8" s="23">
        <v>151</v>
      </c>
      <c r="C8" s="23">
        <v>134</v>
      </c>
      <c r="D8" s="23">
        <v>115</v>
      </c>
      <c r="E8" s="23">
        <v>99</v>
      </c>
      <c r="F8" s="23">
        <v>91</v>
      </c>
    </row>
    <row r="9" spans="1:6" x14ac:dyDescent="0.25">
      <c r="A9" s="33" t="s">
        <v>143</v>
      </c>
      <c r="B9" s="23">
        <v>134</v>
      </c>
      <c r="C9" s="23">
        <v>164</v>
      </c>
      <c r="D9" s="23">
        <v>101</v>
      </c>
      <c r="E9" s="23">
        <v>118</v>
      </c>
      <c r="F9" s="23">
        <v>93</v>
      </c>
    </row>
    <row r="10" spans="1:6" x14ac:dyDescent="0.25">
      <c r="A10" s="33" t="s">
        <v>181</v>
      </c>
      <c r="B10" s="23">
        <v>64</v>
      </c>
      <c r="C10" s="23">
        <v>138</v>
      </c>
      <c r="D10" s="23">
        <v>93</v>
      </c>
      <c r="E10" s="23">
        <v>90</v>
      </c>
      <c r="F10" s="23">
        <v>113</v>
      </c>
    </row>
    <row r="11" spans="1:6" x14ac:dyDescent="0.25">
      <c r="A11" s="33" t="s">
        <v>182</v>
      </c>
      <c r="B11" s="23">
        <v>146</v>
      </c>
      <c r="C11" s="23">
        <v>189</v>
      </c>
      <c r="D11" s="23">
        <v>128</v>
      </c>
      <c r="E11" s="23">
        <v>136</v>
      </c>
      <c r="F11" s="23">
        <v>103</v>
      </c>
    </row>
    <row r="12" spans="1:6" x14ac:dyDescent="0.25">
      <c r="A12" s="33" t="s">
        <v>183</v>
      </c>
      <c r="B12" s="23">
        <v>85</v>
      </c>
      <c r="C12" s="23">
        <v>197</v>
      </c>
      <c r="D12" s="23">
        <v>85</v>
      </c>
      <c r="E12" s="23">
        <v>58</v>
      </c>
      <c r="F12" s="23">
        <v>70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15A2-192D-4BAA-8E1A-DF5C4DA70AF5}">
  <dimension ref="A1:Q25"/>
  <sheetViews>
    <sheetView workbookViewId="0">
      <selection activeCell="B1" sqref="B1"/>
    </sheetView>
  </sheetViews>
  <sheetFormatPr baseColWidth="10" defaultRowHeight="15" x14ac:dyDescent="0.25"/>
  <cols>
    <col min="1" max="1" width="54.7109375" customWidth="1"/>
    <col min="10" max="10" width="12.85546875" customWidth="1"/>
    <col min="11" max="11" width="11" customWidth="1"/>
  </cols>
  <sheetData>
    <row r="1" spans="1:17" x14ac:dyDescent="0.25">
      <c r="A1" s="102" t="s">
        <v>347</v>
      </c>
      <c r="B1" s="12" t="s">
        <v>348</v>
      </c>
    </row>
    <row r="3" spans="1:17" x14ac:dyDescent="0.25">
      <c r="B3" t="s">
        <v>80</v>
      </c>
      <c r="C3" t="s">
        <v>349</v>
      </c>
      <c r="D3" t="s">
        <v>350</v>
      </c>
      <c r="E3" t="s">
        <v>351</v>
      </c>
    </row>
    <row r="4" spans="1:17" x14ac:dyDescent="0.25">
      <c r="A4" t="s">
        <v>352</v>
      </c>
      <c r="B4">
        <v>1.2</v>
      </c>
      <c r="C4">
        <v>0.5</v>
      </c>
      <c r="D4">
        <v>0.1</v>
      </c>
      <c r="E4">
        <v>0.3</v>
      </c>
    </row>
    <row r="5" spans="1:17" x14ac:dyDescent="0.25">
      <c r="A5" t="s">
        <v>353</v>
      </c>
      <c r="B5">
        <v>0</v>
      </c>
      <c r="C5">
        <v>0.4</v>
      </c>
      <c r="D5">
        <v>0.1</v>
      </c>
      <c r="E5">
        <v>1.6</v>
      </c>
    </row>
    <row r="6" spans="1:17" x14ac:dyDescent="0.25">
      <c r="A6" t="s">
        <v>354</v>
      </c>
      <c r="B6">
        <v>0.9</v>
      </c>
      <c r="C6">
        <v>0.3</v>
      </c>
      <c r="D6">
        <v>0.2</v>
      </c>
      <c r="E6">
        <v>0.7</v>
      </c>
    </row>
    <row r="7" spans="1:17" x14ac:dyDescent="0.25">
      <c r="A7" t="s">
        <v>139</v>
      </c>
      <c r="B7">
        <v>1.2</v>
      </c>
      <c r="C7">
        <v>0.5</v>
      </c>
      <c r="D7">
        <v>0.1</v>
      </c>
      <c r="E7">
        <v>0.6</v>
      </c>
    </row>
    <row r="8" spans="1:17" x14ac:dyDescent="0.25">
      <c r="A8" t="s">
        <v>355</v>
      </c>
      <c r="B8">
        <v>0.1</v>
      </c>
      <c r="C8">
        <v>0.4</v>
      </c>
      <c r="D8">
        <v>0.1</v>
      </c>
      <c r="E8">
        <v>2.4</v>
      </c>
      <c r="L8" s="1"/>
      <c r="M8" s="1"/>
      <c r="N8" s="75"/>
      <c r="O8" s="1"/>
    </row>
    <row r="9" spans="1:17" x14ac:dyDescent="0.25">
      <c r="A9" t="s">
        <v>356</v>
      </c>
      <c r="B9">
        <v>1.5</v>
      </c>
      <c r="C9">
        <v>1</v>
      </c>
      <c r="D9">
        <v>0.4</v>
      </c>
      <c r="E9">
        <v>1.8</v>
      </c>
      <c r="J9" s="24"/>
      <c r="K9" s="26"/>
      <c r="L9" s="5"/>
      <c r="M9" s="5"/>
      <c r="N9" s="5"/>
      <c r="O9" s="5"/>
      <c r="Q9" s="4"/>
    </row>
    <row r="10" spans="1:17" x14ac:dyDescent="0.25">
      <c r="A10" t="s">
        <v>357</v>
      </c>
      <c r="B10">
        <v>0.9</v>
      </c>
      <c r="C10">
        <v>1.2</v>
      </c>
      <c r="D10">
        <v>0.4</v>
      </c>
      <c r="E10">
        <v>2.2000000000000002</v>
      </c>
      <c r="J10" s="92"/>
      <c r="K10" s="26"/>
      <c r="L10" s="5"/>
      <c r="M10" s="5"/>
      <c r="N10" s="5"/>
      <c r="O10" s="5"/>
    </row>
    <row r="11" spans="1:17" x14ac:dyDescent="0.25">
      <c r="A11" t="s">
        <v>358</v>
      </c>
      <c r="B11">
        <v>1.1000000000000001</v>
      </c>
      <c r="C11">
        <v>1</v>
      </c>
      <c r="D11">
        <v>0.4</v>
      </c>
      <c r="E11">
        <v>2.4</v>
      </c>
      <c r="J11" s="92"/>
      <c r="K11" s="26"/>
      <c r="L11" s="5"/>
      <c r="M11" s="5"/>
      <c r="N11" s="5"/>
      <c r="O11" s="5"/>
    </row>
    <row r="12" spans="1:17" x14ac:dyDescent="0.25">
      <c r="A12" t="s">
        <v>359</v>
      </c>
      <c r="B12">
        <v>0.1</v>
      </c>
      <c r="C12">
        <v>0.9</v>
      </c>
      <c r="D12">
        <v>0.3</v>
      </c>
      <c r="E12">
        <v>5.4</v>
      </c>
      <c r="J12" s="92"/>
      <c r="K12" s="26"/>
      <c r="L12" s="5"/>
      <c r="M12" s="5"/>
      <c r="N12" s="5"/>
      <c r="O12" s="5"/>
    </row>
    <row r="13" spans="1:17" x14ac:dyDescent="0.25">
      <c r="A13" t="s">
        <v>360</v>
      </c>
      <c r="B13">
        <v>2.2999999999999998</v>
      </c>
      <c r="C13">
        <v>1.4</v>
      </c>
      <c r="D13">
        <v>0.5</v>
      </c>
      <c r="E13">
        <v>3.3</v>
      </c>
      <c r="J13" s="26"/>
      <c r="K13" s="26"/>
      <c r="L13" s="5"/>
      <c r="M13" s="5"/>
      <c r="N13" s="5"/>
      <c r="O13" s="5"/>
    </row>
    <row r="14" spans="1:17" x14ac:dyDescent="0.25">
      <c r="A14" t="s">
        <v>361</v>
      </c>
      <c r="B14">
        <v>3.1</v>
      </c>
      <c r="C14">
        <v>2</v>
      </c>
      <c r="D14">
        <v>0.3</v>
      </c>
      <c r="E14">
        <v>2.6</v>
      </c>
      <c r="J14" s="26"/>
      <c r="K14" s="26"/>
      <c r="L14" s="5"/>
      <c r="M14" s="5"/>
      <c r="N14" s="5"/>
      <c r="O14" s="5"/>
    </row>
    <row r="15" spans="1:17" x14ac:dyDescent="0.25">
      <c r="A15" t="s">
        <v>142</v>
      </c>
      <c r="B15">
        <v>3.8</v>
      </c>
      <c r="C15">
        <v>1.8</v>
      </c>
      <c r="D15">
        <v>0.6</v>
      </c>
      <c r="E15">
        <v>5.0999999999999996</v>
      </c>
      <c r="J15" s="26"/>
      <c r="K15" s="26"/>
      <c r="L15" s="5"/>
      <c r="M15" s="5"/>
      <c r="N15" s="5"/>
      <c r="O15" s="5"/>
    </row>
    <row r="16" spans="1:17" x14ac:dyDescent="0.25">
      <c r="A16" t="s">
        <v>362</v>
      </c>
      <c r="B16">
        <v>6.4</v>
      </c>
      <c r="C16">
        <v>2.1</v>
      </c>
      <c r="D16">
        <v>1</v>
      </c>
      <c r="E16">
        <v>4</v>
      </c>
      <c r="J16" s="26"/>
      <c r="K16" s="26"/>
      <c r="L16" s="5"/>
      <c r="M16" s="5"/>
      <c r="N16" s="5"/>
      <c r="O16" s="5"/>
    </row>
    <row r="17" spans="9:15" x14ac:dyDescent="0.25">
      <c r="J17" s="26"/>
      <c r="K17" s="26"/>
      <c r="L17" s="5"/>
      <c r="M17" s="5"/>
      <c r="N17" s="5"/>
      <c r="O17" s="5"/>
    </row>
    <row r="18" spans="9:15" x14ac:dyDescent="0.25">
      <c r="J18" s="26"/>
      <c r="K18" s="26"/>
      <c r="L18" s="5"/>
      <c r="M18" s="5"/>
      <c r="N18" s="5"/>
      <c r="O18" s="5"/>
    </row>
    <row r="19" spans="9:15" x14ac:dyDescent="0.25">
      <c r="J19" s="26"/>
      <c r="K19" s="26"/>
      <c r="L19" s="5"/>
      <c r="M19" s="5"/>
      <c r="N19" s="5"/>
      <c r="O19" s="5"/>
    </row>
    <row r="20" spans="9:15" x14ac:dyDescent="0.25">
      <c r="J20" s="26"/>
      <c r="K20" s="26"/>
      <c r="L20" s="5"/>
      <c r="M20" s="5"/>
      <c r="N20" s="5"/>
      <c r="O20" s="5"/>
    </row>
    <row r="21" spans="9:15" x14ac:dyDescent="0.25">
      <c r="J21" s="26"/>
      <c r="K21" s="26"/>
      <c r="L21" s="5"/>
      <c r="M21" s="5"/>
      <c r="N21" s="5"/>
      <c r="O21" s="5"/>
    </row>
    <row r="22" spans="9:15" x14ac:dyDescent="0.25">
      <c r="J22" s="26"/>
      <c r="K22" s="26"/>
      <c r="L22" s="5"/>
      <c r="M22" s="5"/>
      <c r="N22" s="5"/>
      <c r="O22" s="5"/>
    </row>
    <row r="23" spans="9:15" x14ac:dyDescent="0.25">
      <c r="J23" s="26"/>
    </row>
    <row r="24" spans="9:15" x14ac:dyDescent="0.25">
      <c r="I24" s="26"/>
      <c r="J24" s="26"/>
      <c r="K24" s="5"/>
      <c r="L24" s="5"/>
      <c r="M24" s="5"/>
      <c r="N24" s="5"/>
    </row>
    <row r="25" spans="9:15" x14ac:dyDescent="0.25">
      <c r="J25" s="26"/>
      <c r="K25" s="5"/>
      <c r="L25" s="5"/>
      <c r="M25" s="5"/>
      <c r="N25" s="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6CB1-A542-48F7-B31F-23CACB3BB682}">
  <dimension ref="A1:B13"/>
  <sheetViews>
    <sheetView workbookViewId="0">
      <selection activeCell="B1" sqref="B1"/>
    </sheetView>
  </sheetViews>
  <sheetFormatPr baseColWidth="10" defaultRowHeight="15" x14ac:dyDescent="0.25"/>
  <sheetData>
    <row r="1" spans="1:2" x14ac:dyDescent="0.25">
      <c r="A1" s="102" t="s">
        <v>291</v>
      </c>
      <c r="B1" s="12" t="s">
        <v>363</v>
      </c>
    </row>
    <row r="3" spans="1:2" x14ac:dyDescent="0.25">
      <c r="B3" s="24" t="s">
        <v>67</v>
      </c>
    </row>
    <row r="4" spans="1:2" x14ac:dyDescent="0.25">
      <c r="A4">
        <v>2012</v>
      </c>
      <c r="B4">
        <v>97.1</v>
      </c>
    </row>
    <row r="5" spans="1:2" x14ac:dyDescent="0.25">
      <c r="A5">
        <v>2013</v>
      </c>
      <c r="B5">
        <v>101.4</v>
      </c>
    </row>
    <row r="6" spans="1:2" x14ac:dyDescent="0.25">
      <c r="A6">
        <v>2014</v>
      </c>
      <c r="B6">
        <v>100.2</v>
      </c>
    </row>
    <row r="7" spans="1:2" x14ac:dyDescent="0.25">
      <c r="A7">
        <v>2015</v>
      </c>
      <c r="B7">
        <v>91.7</v>
      </c>
    </row>
    <row r="8" spans="1:2" x14ac:dyDescent="0.25">
      <c r="A8">
        <v>2016</v>
      </c>
      <c r="B8">
        <v>86.2</v>
      </c>
    </row>
    <row r="9" spans="1:2" x14ac:dyDescent="0.25">
      <c r="A9">
        <v>2017</v>
      </c>
      <c r="B9">
        <v>81.599999999999994</v>
      </c>
    </row>
    <row r="10" spans="1:2" x14ac:dyDescent="0.25">
      <c r="A10">
        <v>2018</v>
      </c>
      <c r="B10">
        <v>81.8</v>
      </c>
    </row>
    <row r="11" spans="1:2" x14ac:dyDescent="0.25">
      <c r="A11">
        <v>2019</v>
      </c>
      <c r="B11">
        <v>83.6</v>
      </c>
    </row>
    <row r="12" spans="1:2" x14ac:dyDescent="0.25">
      <c r="A12">
        <v>2020</v>
      </c>
      <c r="B12">
        <v>73.3</v>
      </c>
    </row>
    <row r="13" spans="1:2" x14ac:dyDescent="0.25">
      <c r="A13">
        <v>2021</v>
      </c>
      <c r="B13">
        <v>76.900000000000006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FE7C-5E05-4882-B51D-1994AA8C26D2}">
  <dimension ref="A1:T77"/>
  <sheetViews>
    <sheetView zoomScaleNormal="100" workbookViewId="0">
      <selection activeCell="B1" sqref="B1"/>
    </sheetView>
  </sheetViews>
  <sheetFormatPr baseColWidth="10" defaultColWidth="11.28515625" defaultRowHeight="15" x14ac:dyDescent="0.25"/>
  <cols>
    <col min="1" max="1" width="30.7109375" customWidth="1"/>
    <col min="3" max="3" width="12" bestFit="1" customWidth="1"/>
  </cols>
  <sheetData>
    <row r="1" spans="1:20" x14ac:dyDescent="0.25">
      <c r="A1" s="102" t="s">
        <v>292</v>
      </c>
      <c r="B1" s="12" t="s">
        <v>364</v>
      </c>
    </row>
    <row r="3" spans="1:20" x14ac:dyDescent="0.25">
      <c r="A3" s="26"/>
      <c r="B3" s="26">
        <v>2010</v>
      </c>
      <c r="C3" s="26">
        <v>2011</v>
      </c>
      <c r="D3" s="26">
        <v>2012</v>
      </c>
      <c r="E3" s="26">
        <v>2013</v>
      </c>
      <c r="F3" s="26">
        <v>2014</v>
      </c>
      <c r="G3" s="26">
        <v>2015</v>
      </c>
      <c r="H3" s="26">
        <v>2016</v>
      </c>
      <c r="I3" s="26">
        <v>2017</v>
      </c>
      <c r="J3" s="26">
        <v>2018</v>
      </c>
      <c r="K3" s="26">
        <v>2019</v>
      </c>
      <c r="L3" s="26">
        <v>2020</v>
      </c>
      <c r="M3" s="26">
        <v>2021</v>
      </c>
      <c r="N3" s="26">
        <v>2022</v>
      </c>
      <c r="O3" s="26">
        <v>2023</v>
      </c>
      <c r="P3" s="26">
        <v>2024</v>
      </c>
      <c r="R3" s="9"/>
      <c r="S3" s="9"/>
      <c r="T3" s="9"/>
    </row>
    <row r="4" spans="1:20" x14ac:dyDescent="0.25">
      <c r="A4" s="26" t="s">
        <v>184</v>
      </c>
      <c r="B4" s="112">
        <v>15014.5</v>
      </c>
      <c r="C4" s="112">
        <v>15096.3</v>
      </c>
      <c r="D4" s="112">
        <v>15097.4</v>
      </c>
      <c r="E4" s="112">
        <v>15169.9</v>
      </c>
      <c r="F4" s="112">
        <v>15360.6</v>
      </c>
      <c r="G4" s="112">
        <v>15170</v>
      </c>
      <c r="H4" s="112">
        <v>14852.3</v>
      </c>
      <c r="I4" s="112">
        <v>14508</v>
      </c>
      <c r="J4" s="112">
        <v>14144</v>
      </c>
      <c r="K4" s="112">
        <v>14110.5</v>
      </c>
      <c r="L4" s="112">
        <v>11903.7</v>
      </c>
      <c r="M4" s="112">
        <v>12388.1</v>
      </c>
      <c r="N4" s="112">
        <v>13411</v>
      </c>
      <c r="O4" s="112">
        <v>13600.6</v>
      </c>
      <c r="P4" s="112">
        <v>13647.5</v>
      </c>
      <c r="R4" s="9"/>
    </row>
    <row r="5" spans="1:20" x14ac:dyDescent="0.25">
      <c r="A5" s="26" t="s">
        <v>185</v>
      </c>
      <c r="B5" s="113">
        <v>4197.1000000000004</v>
      </c>
      <c r="C5" s="113">
        <v>4211.8999999999996</v>
      </c>
      <c r="D5" s="113">
        <v>4416.1000000000004</v>
      </c>
      <c r="E5" s="113">
        <v>4593.6000000000004</v>
      </c>
      <c r="F5" s="113">
        <v>4728.3999999999996</v>
      </c>
      <c r="G5" s="113">
        <v>4614.7</v>
      </c>
      <c r="H5" s="113">
        <v>4571.6000000000004</v>
      </c>
      <c r="I5" s="113">
        <v>4598.1000000000004</v>
      </c>
      <c r="J5" s="113">
        <v>4515.2</v>
      </c>
      <c r="K5" s="113">
        <v>4603.8999999999996</v>
      </c>
      <c r="L5" s="113">
        <v>4540.8</v>
      </c>
      <c r="M5" s="113">
        <v>4821.8999999999996</v>
      </c>
      <c r="N5" s="113">
        <v>4982.7</v>
      </c>
      <c r="O5" s="113">
        <v>4945.3999999999996</v>
      </c>
      <c r="P5" s="113">
        <v>4752.3</v>
      </c>
    </row>
    <row r="6" spans="1:20" x14ac:dyDescent="0.25">
      <c r="B6" s="111"/>
    </row>
    <row r="73" spans="2:13" x14ac:dyDescent="0.25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  <row r="74" spans="2:13" x14ac:dyDescent="0.25"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</row>
    <row r="75" spans="2:13" x14ac:dyDescent="0.2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</row>
    <row r="76" spans="2:13" x14ac:dyDescent="0.25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</row>
    <row r="77" spans="2:13" x14ac:dyDescent="0.25"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12BF-649A-41C6-B46F-BF9DE3A68A5A}">
  <dimension ref="A1:P20"/>
  <sheetViews>
    <sheetView zoomScaleNormal="100" workbookViewId="0">
      <selection activeCell="B1" sqref="B1"/>
    </sheetView>
  </sheetViews>
  <sheetFormatPr baseColWidth="10" defaultColWidth="11.28515625" defaultRowHeight="15" x14ac:dyDescent="0.25"/>
  <cols>
    <col min="1" max="1" width="22.28515625" bestFit="1" customWidth="1"/>
  </cols>
  <sheetData>
    <row r="1" spans="1:16" x14ac:dyDescent="0.25">
      <c r="A1" s="115" t="s">
        <v>293</v>
      </c>
      <c r="B1" s="12" t="s">
        <v>365</v>
      </c>
      <c r="D1" s="1"/>
    </row>
    <row r="2" spans="1:16" x14ac:dyDescent="0.25">
      <c r="D2" s="19"/>
    </row>
    <row r="3" spans="1:16" x14ac:dyDescent="0.25">
      <c r="A3" s="26"/>
      <c r="B3" s="26">
        <v>2010</v>
      </c>
      <c r="C3" s="26">
        <v>2011</v>
      </c>
      <c r="D3" s="26">
        <v>2012</v>
      </c>
      <c r="E3" s="26">
        <v>2013</v>
      </c>
      <c r="F3" s="26">
        <v>2014</v>
      </c>
      <c r="G3" s="26">
        <v>2015</v>
      </c>
      <c r="H3" s="26">
        <v>2016</v>
      </c>
      <c r="I3" s="26">
        <v>2017</v>
      </c>
      <c r="J3" s="26">
        <v>2018</v>
      </c>
      <c r="K3" s="26">
        <v>2019</v>
      </c>
      <c r="L3" s="26">
        <v>2020</v>
      </c>
      <c r="M3" s="26">
        <v>2021</v>
      </c>
      <c r="N3" s="26">
        <v>2022</v>
      </c>
      <c r="O3" s="26">
        <v>2023</v>
      </c>
      <c r="P3" s="26">
        <v>2024</v>
      </c>
    </row>
    <row r="4" spans="1:16" x14ac:dyDescent="0.25">
      <c r="A4" s="26" t="s">
        <v>186</v>
      </c>
      <c r="B4" s="118">
        <v>1.2999999999999999E-2</v>
      </c>
      <c r="C4" s="118">
        <v>1.2999999999999999E-2</v>
      </c>
      <c r="D4" s="118">
        <v>1.2999999999999999E-2</v>
      </c>
      <c r="E4" s="118">
        <v>1.2999999999999999E-2</v>
      </c>
      <c r="F4" s="118">
        <v>1.2999999999999999E-2</v>
      </c>
      <c r="G4" s="118">
        <v>1.2999999999999999E-2</v>
      </c>
      <c r="H4" s="118">
        <v>1.4E-2</v>
      </c>
      <c r="I4" s="118">
        <v>1.4999999999999999E-2</v>
      </c>
      <c r="J4" s="118">
        <v>1.6E-2</v>
      </c>
      <c r="K4" s="118">
        <v>1.4999999999999999E-2</v>
      </c>
      <c r="L4" s="118">
        <v>8.0000000000000002E-3</v>
      </c>
      <c r="M4" s="118">
        <v>1.0999999999999999E-2</v>
      </c>
      <c r="N4" s="118">
        <v>1.6E-2</v>
      </c>
      <c r="O4" s="118">
        <v>1.7000000000000001E-2</v>
      </c>
      <c r="P4" s="118">
        <v>1.9E-2</v>
      </c>
    </row>
    <row r="5" spans="1:16" x14ac:dyDescent="0.25">
      <c r="A5" s="26" t="s">
        <v>187</v>
      </c>
      <c r="B5" s="118">
        <v>0.05</v>
      </c>
      <c r="C5" s="118">
        <v>4.9000000000000002E-2</v>
      </c>
      <c r="D5" s="118">
        <v>4.9000000000000002E-2</v>
      </c>
      <c r="E5" s="118">
        <v>5.1999999999999998E-2</v>
      </c>
      <c r="F5" s="118">
        <v>5.2999999999999999E-2</v>
      </c>
      <c r="G5" s="118">
        <v>5.6000000000000001E-2</v>
      </c>
      <c r="H5" s="118">
        <v>5.8999999999999997E-2</v>
      </c>
      <c r="I5" s="118">
        <v>0.06</v>
      </c>
      <c r="J5" s="118">
        <v>6.4000000000000001E-2</v>
      </c>
      <c r="K5" s="118">
        <v>6.3E-2</v>
      </c>
      <c r="L5" s="118">
        <v>3.6999999999999998E-2</v>
      </c>
      <c r="M5" s="118">
        <v>3.5000000000000003E-2</v>
      </c>
      <c r="N5" s="118">
        <v>5.1999999999999998E-2</v>
      </c>
      <c r="O5" s="118">
        <v>5.8000000000000003E-2</v>
      </c>
      <c r="P5" s="118">
        <v>6.3E-2</v>
      </c>
    </row>
    <row r="6" spans="1:16" x14ac:dyDescent="0.25">
      <c r="A6" s="26" t="s">
        <v>188</v>
      </c>
      <c r="B6" s="118">
        <v>5.2999999999999999E-2</v>
      </c>
      <c r="C6" s="118">
        <v>5.0999999999999997E-2</v>
      </c>
      <c r="D6" s="118">
        <v>0.05</v>
      </c>
      <c r="E6" s="118">
        <v>4.9000000000000002E-2</v>
      </c>
      <c r="F6" s="118">
        <v>4.9000000000000002E-2</v>
      </c>
      <c r="G6" s="118">
        <v>5.1999999999999998E-2</v>
      </c>
      <c r="H6" s="118">
        <v>5.6000000000000001E-2</v>
      </c>
      <c r="I6" s="118">
        <v>5.5E-2</v>
      </c>
      <c r="J6" s="118">
        <v>5.8000000000000003E-2</v>
      </c>
      <c r="K6" s="118">
        <v>6.0999999999999999E-2</v>
      </c>
      <c r="L6" s="118">
        <v>4.2999999999999997E-2</v>
      </c>
      <c r="M6" s="118">
        <v>4.2999999999999997E-2</v>
      </c>
      <c r="N6" s="118">
        <v>4.4999999999999998E-2</v>
      </c>
      <c r="O6" s="118">
        <v>5.0999999999999997E-2</v>
      </c>
      <c r="P6" s="118">
        <v>5.0999999999999997E-2</v>
      </c>
    </row>
    <row r="7" spans="1:16" x14ac:dyDescent="0.25">
      <c r="A7" s="26" t="s">
        <v>189</v>
      </c>
      <c r="B7" s="118">
        <v>0.80300000000000005</v>
      </c>
      <c r="C7" s="118">
        <v>0.80400000000000005</v>
      </c>
      <c r="D7" s="118">
        <v>0.80600000000000005</v>
      </c>
      <c r="E7" s="118">
        <v>0.80400000000000005</v>
      </c>
      <c r="F7" s="118">
        <v>0.80600000000000005</v>
      </c>
      <c r="G7" s="118">
        <v>0.80200000000000005</v>
      </c>
      <c r="H7" s="118">
        <v>0.79500000000000004</v>
      </c>
      <c r="I7" s="118">
        <v>0.79200000000000004</v>
      </c>
      <c r="J7" s="118">
        <v>0.78300000000000003</v>
      </c>
      <c r="K7" s="118">
        <v>0.78400000000000003</v>
      </c>
      <c r="L7" s="118">
        <v>0.84799999999999998</v>
      </c>
      <c r="M7" s="118">
        <v>0.84199999999999997</v>
      </c>
      <c r="N7" s="118">
        <v>0.80900000000000005</v>
      </c>
      <c r="O7" s="118">
        <v>0.8</v>
      </c>
      <c r="P7" s="118">
        <v>0.79600000000000004</v>
      </c>
    </row>
    <row r="8" spans="1:16" x14ac:dyDescent="0.25">
      <c r="A8" s="26" t="s">
        <v>190</v>
      </c>
      <c r="B8" s="118">
        <v>1.9E-2</v>
      </c>
      <c r="C8" s="118">
        <v>1.9E-2</v>
      </c>
      <c r="D8" s="118">
        <v>1.9E-2</v>
      </c>
      <c r="E8" s="118">
        <v>1.9E-2</v>
      </c>
      <c r="F8" s="118">
        <v>1.9E-2</v>
      </c>
      <c r="G8" s="118">
        <v>0.02</v>
      </c>
      <c r="H8" s="118">
        <v>0.02</v>
      </c>
      <c r="I8" s="118">
        <v>2.1000000000000001E-2</v>
      </c>
      <c r="J8" s="118">
        <v>2.1000000000000001E-2</v>
      </c>
      <c r="K8" s="118">
        <v>2.1000000000000001E-2</v>
      </c>
      <c r="L8" s="118">
        <v>2.5000000000000001E-2</v>
      </c>
      <c r="M8" s="118">
        <v>2.4E-2</v>
      </c>
      <c r="N8" s="118">
        <v>2.1000000000000001E-2</v>
      </c>
      <c r="O8" s="118">
        <v>1.9E-2</v>
      </c>
      <c r="P8" s="118">
        <v>1.7999999999999999E-2</v>
      </c>
    </row>
    <row r="9" spans="1:16" x14ac:dyDescent="0.25">
      <c r="A9" s="26" t="s">
        <v>191</v>
      </c>
      <c r="B9" s="118">
        <v>6.2E-2</v>
      </c>
      <c r="C9" s="118">
        <v>6.6000000000000003E-2</v>
      </c>
      <c r="D9" s="118">
        <v>6.4000000000000001E-2</v>
      </c>
      <c r="E9" s="118">
        <v>6.7000000000000004E-2</v>
      </c>
      <c r="F9" s="118">
        <v>6.0999999999999999E-2</v>
      </c>
      <c r="G9" s="118">
        <v>5.8000000000000003E-2</v>
      </c>
      <c r="H9" s="118">
        <v>5.6000000000000001E-2</v>
      </c>
      <c r="I9" s="118">
        <v>5.7000000000000002E-2</v>
      </c>
      <c r="J9" s="118">
        <v>5.8999999999999997E-2</v>
      </c>
      <c r="K9" s="118">
        <v>5.7000000000000002E-2</v>
      </c>
      <c r="L9" s="118">
        <v>3.9E-2</v>
      </c>
      <c r="M9" s="118">
        <v>4.4999999999999998E-2</v>
      </c>
      <c r="N9" s="118">
        <v>5.7000000000000002E-2</v>
      </c>
      <c r="O9" s="118">
        <v>5.5E-2</v>
      </c>
      <c r="P9" s="118">
        <v>5.3999999999999999E-2</v>
      </c>
    </row>
    <row r="10" spans="1:16" x14ac:dyDescent="0.25">
      <c r="A10" s="2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A778-FA3B-4531-8DF3-27FCF8967A9A}">
  <dimension ref="A1:XFD17"/>
  <sheetViews>
    <sheetView zoomScaleNormal="100" workbookViewId="0">
      <selection activeCell="B1" sqref="B1"/>
    </sheetView>
  </sheetViews>
  <sheetFormatPr baseColWidth="10" defaultColWidth="11.28515625" defaultRowHeight="15" x14ac:dyDescent="0.25"/>
  <cols>
    <col min="1" max="1" width="17.28515625" bestFit="1" customWidth="1"/>
    <col min="16" max="16" width="11.5703125" bestFit="1" customWidth="1"/>
    <col min="23" max="23" width="17.42578125" bestFit="1" customWidth="1"/>
  </cols>
  <sheetData>
    <row r="1" spans="1:31 16384:16384" x14ac:dyDescent="0.25">
      <c r="A1" s="115" t="s">
        <v>294</v>
      </c>
      <c r="B1" s="12" t="s">
        <v>366</v>
      </c>
    </row>
    <row r="2" spans="1:31 16384:16384" x14ac:dyDescent="0.25">
      <c r="R2" s="9"/>
      <c r="S2" s="9"/>
      <c r="T2" s="9"/>
      <c r="U2" s="9"/>
      <c r="V2" s="9"/>
      <c r="W2" s="9"/>
      <c r="X2" s="9"/>
      <c r="AE2" s="9"/>
      <c r="XFD2" s="9"/>
    </row>
    <row r="3" spans="1:31 16384:16384" x14ac:dyDescent="0.25">
      <c r="B3" s="26">
        <v>2010</v>
      </c>
      <c r="C3" s="26">
        <v>2011</v>
      </c>
      <c r="D3" s="26">
        <v>2012</v>
      </c>
      <c r="E3" s="26">
        <v>2013</v>
      </c>
      <c r="F3" s="26">
        <v>2014</v>
      </c>
      <c r="G3" s="26">
        <v>2015</v>
      </c>
      <c r="H3" s="26">
        <v>2016</v>
      </c>
      <c r="I3" s="26">
        <v>2017</v>
      </c>
      <c r="J3" s="26">
        <v>2018</v>
      </c>
      <c r="K3" s="26">
        <v>2019</v>
      </c>
      <c r="L3" s="26">
        <v>2020</v>
      </c>
      <c r="M3" s="26">
        <v>2021</v>
      </c>
      <c r="N3" s="26">
        <v>2022</v>
      </c>
      <c r="O3" s="26">
        <v>2023</v>
      </c>
      <c r="P3" s="26">
        <v>2024</v>
      </c>
      <c r="R3" s="9"/>
      <c r="AE3" s="9"/>
    </row>
    <row r="4" spans="1:31 16384:16384" x14ac:dyDescent="0.25">
      <c r="A4" s="33" t="s">
        <v>192</v>
      </c>
      <c r="B4" s="118">
        <v>7.5999999999999998E-2</v>
      </c>
      <c r="C4" s="118">
        <v>7.6999999999999999E-2</v>
      </c>
      <c r="D4" s="118">
        <v>7.6999999999999999E-2</v>
      </c>
      <c r="E4" s="118">
        <v>7.4999999999999997E-2</v>
      </c>
      <c r="F4" s="118">
        <v>6.8000000000000005E-2</v>
      </c>
      <c r="G4" s="118">
        <v>7.6999999999999999E-2</v>
      </c>
      <c r="H4" s="118">
        <v>8.1000000000000003E-2</v>
      </c>
      <c r="I4" s="118">
        <v>8.5999999999999993E-2</v>
      </c>
      <c r="J4" s="118">
        <v>8.4000000000000005E-2</v>
      </c>
      <c r="K4" s="118">
        <v>8.5000000000000006E-2</v>
      </c>
      <c r="L4" s="118">
        <v>8.8999999999999996E-2</v>
      </c>
      <c r="M4" s="118">
        <v>8.2000000000000003E-2</v>
      </c>
      <c r="N4" s="118">
        <v>0.08</v>
      </c>
      <c r="O4" s="118">
        <v>7.1999999999999995E-2</v>
      </c>
      <c r="P4" s="118">
        <v>6.9000000000000006E-2</v>
      </c>
      <c r="AE4" s="9"/>
    </row>
    <row r="5" spans="1:31 16384:16384" x14ac:dyDescent="0.25">
      <c r="A5" s="33" t="s">
        <v>191</v>
      </c>
      <c r="B5" s="118">
        <v>1E-3</v>
      </c>
      <c r="C5" s="118">
        <v>1E-3</v>
      </c>
      <c r="D5" s="118">
        <v>1E-3</v>
      </c>
      <c r="E5" s="118">
        <v>1E-3</v>
      </c>
      <c r="F5" s="118">
        <v>1E-3</v>
      </c>
      <c r="G5" s="118">
        <v>1E-3</v>
      </c>
      <c r="H5" s="118">
        <v>1E-3</v>
      </c>
      <c r="I5" s="118">
        <v>1E-3</v>
      </c>
      <c r="J5" s="118">
        <v>0</v>
      </c>
      <c r="K5" s="118">
        <v>0</v>
      </c>
      <c r="L5" s="118">
        <v>0</v>
      </c>
      <c r="M5" s="118">
        <v>0</v>
      </c>
      <c r="N5" s="118">
        <v>0</v>
      </c>
      <c r="O5" s="118">
        <v>0</v>
      </c>
      <c r="P5" s="118">
        <v>0</v>
      </c>
      <c r="AE5" s="9"/>
    </row>
    <row r="6" spans="1:31 16384:16384" x14ac:dyDescent="0.25">
      <c r="A6" s="33" t="s">
        <v>193</v>
      </c>
      <c r="B6" s="118">
        <v>0.83199999999999996</v>
      </c>
      <c r="C6" s="118">
        <v>0.80800000000000005</v>
      </c>
      <c r="D6" s="118">
        <v>0.79900000000000004</v>
      </c>
      <c r="E6" s="118">
        <v>0.81699999999999995</v>
      </c>
      <c r="F6" s="118">
        <v>0.81599999999999995</v>
      </c>
      <c r="G6" s="118">
        <v>0.80300000000000005</v>
      </c>
      <c r="H6" s="118">
        <v>0.80100000000000005</v>
      </c>
      <c r="I6" s="118">
        <v>0.8</v>
      </c>
      <c r="J6" s="118">
        <v>0.80500000000000005</v>
      </c>
      <c r="K6" s="118">
        <v>0.80500000000000005</v>
      </c>
      <c r="L6" s="118">
        <v>0.80500000000000005</v>
      </c>
      <c r="M6" s="118">
        <v>0.79800000000000004</v>
      </c>
      <c r="N6" s="118">
        <v>0.83299999999999996</v>
      </c>
      <c r="O6" s="118">
        <v>0.84199999999999997</v>
      </c>
      <c r="P6" s="118">
        <v>0.85799999999999998</v>
      </c>
      <c r="AE6" s="9"/>
    </row>
    <row r="7" spans="1:31 16384:16384" x14ac:dyDescent="0.25">
      <c r="A7" s="33" t="s">
        <v>186</v>
      </c>
      <c r="B7" s="118">
        <v>9.0999999999999998E-2</v>
      </c>
      <c r="C7" s="118">
        <v>0.115</v>
      </c>
      <c r="D7" s="118">
        <v>0.124</v>
      </c>
      <c r="E7" s="118">
        <v>0.107</v>
      </c>
      <c r="F7" s="118">
        <v>0.115</v>
      </c>
      <c r="G7" s="118">
        <v>0.12</v>
      </c>
      <c r="H7" s="118">
        <v>0.11700000000000001</v>
      </c>
      <c r="I7" s="118">
        <v>0.114</v>
      </c>
      <c r="J7" s="118">
        <v>0.11</v>
      </c>
      <c r="K7" s="118">
        <v>0.11</v>
      </c>
      <c r="L7" s="118">
        <v>0.105</v>
      </c>
      <c r="M7" s="118">
        <v>0.12</v>
      </c>
      <c r="N7" s="118">
        <v>8.6999999999999994E-2</v>
      </c>
      <c r="O7" s="118">
        <v>8.5000000000000006E-2</v>
      </c>
      <c r="P7" s="118">
        <v>7.1999999999999995E-2</v>
      </c>
      <c r="AE7" s="9"/>
    </row>
    <row r="8" spans="1:31 16384:16384" x14ac:dyDescent="0.25">
      <c r="A8" s="28"/>
      <c r="O8" s="23"/>
      <c r="P8" s="23"/>
      <c r="AE8" s="9"/>
    </row>
    <row r="9" spans="1:31 16384:16384" x14ac:dyDescent="0.25">
      <c r="AE9" s="9"/>
    </row>
    <row r="10" spans="1:31 16384:16384" x14ac:dyDescent="0.25">
      <c r="AE10" s="9"/>
    </row>
    <row r="11" spans="1:31 16384:16384" x14ac:dyDescent="0.25">
      <c r="AE11" s="9"/>
    </row>
    <row r="12" spans="1:31 16384:16384" x14ac:dyDescent="0.25">
      <c r="AE12" s="9"/>
    </row>
    <row r="13" spans="1:31 16384:16384" x14ac:dyDescent="0.25">
      <c r="AE13" s="9"/>
    </row>
    <row r="14" spans="1:31 16384:16384" x14ac:dyDescent="0.25">
      <c r="AE14" s="9"/>
    </row>
    <row r="15" spans="1:31 16384:16384" x14ac:dyDescent="0.25">
      <c r="AE15" s="9"/>
    </row>
    <row r="16" spans="1:31 16384:16384" x14ac:dyDescent="0.25">
      <c r="AE16" s="9"/>
    </row>
    <row r="17" spans="31:31" x14ac:dyDescent="0.25">
      <c r="AE17" s="9"/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FABD-0DA0-4D0A-9449-99D2225738C9}">
  <dimension ref="A1:AB140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2" max="2" width="13.7109375" bestFit="1" customWidth="1"/>
    <col min="3" max="3" width="12.28515625" bestFit="1" customWidth="1"/>
    <col min="4" max="7" width="11.7109375" bestFit="1" customWidth="1"/>
    <col min="8" max="8" width="12.28515625" bestFit="1" customWidth="1"/>
    <col min="11" max="28" width="11.42578125" bestFit="1" customWidth="1"/>
    <col min="34" max="34" width="18" bestFit="1" customWidth="1"/>
  </cols>
  <sheetData>
    <row r="1" spans="1:28" x14ac:dyDescent="0.25">
      <c r="A1" s="115" t="s">
        <v>295</v>
      </c>
      <c r="B1" s="12" t="s">
        <v>367</v>
      </c>
    </row>
    <row r="3" spans="1:28" x14ac:dyDescent="0.25">
      <c r="B3" s="12">
        <v>2012</v>
      </c>
      <c r="C3" s="12">
        <v>2013</v>
      </c>
      <c r="D3" s="12">
        <v>2014</v>
      </c>
      <c r="E3" s="12">
        <v>2015</v>
      </c>
      <c r="F3" s="12">
        <v>2016</v>
      </c>
      <c r="G3" s="12">
        <v>2017</v>
      </c>
      <c r="H3" s="12">
        <v>2018</v>
      </c>
      <c r="I3" s="12">
        <v>2019</v>
      </c>
      <c r="J3" s="12">
        <v>2020</v>
      </c>
      <c r="K3" s="12">
        <v>2021</v>
      </c>
      <c r="L3" s="12">
        <v>2022</v>
      </c>
      <c r="M3" s="12">
        <v>2023</v>
      </c>
      <c r="N3" s="12">
        <v>2024</v>
      </c>
      <c r="O3" s="12">
        <v>2025</v>
      </c>
      <c r="P3" s="12">
        <v>2014</v>
      </c>
      <c r="Q3" s="12">
        <v>2015</v>
      </c>
      <c r="R3" s="12">
        <v>2016</v>
      </c>
      <c r="S3" s="12">
        <v>2017</v>
      </c>
      <c r="T3" s="12">
        <v>2018</v>
      </c>
      <c r="U3" s="12">
        <v>2019</v>
      </c>
      <c r="V3" s="12">
        <v>2020</v>
      </c>
      <c r="W3" s="12">
        <v>2021</v>
      </c>
      <c r="X3" s="12">
        <v>2022</v>
      </c>
      <c r="Y3" s="12">
        <v>2023</v>
      </c>
      <c r="Z3" s="12">
        <v>2024</v>
      </c>
      <c r="AA3" s="12">
        <v>2025</v>
      </c>
    </row>
    <row r="4" spans="1:28" x14ac:dyDescent="0.25">
      <c r="A4" t="s">
        <v>33</v>
      </c>
      <c r="B4" s="20">
        <v>4.0000000000000001E-3</v>
      </c>
      <c r="C4" s="20">
        <v>8.9999999999999993E-3</v>
      </c>
      <c r="D4" s="20">
        <v>1.7999999999999999E-2</v>
      </c>
      <c r="E4" s="20">
        <v>0.03</v>
      </c>
      <c r="F4" s="20">
        <v>0.04</v>
      </c>
      <c r="G4" s="20">
        <v>5.3999999999999999E-2</v>
      </c>
      <c r="H4" s="20">
        <v>7.3999999999999996E-2</v>
      </c>
      <c r="I4" s="20">
        <v>9.7000000000000003E-2</v>
      </c>
      <c r="J4" s="20">
        <v>0.124</v>
      </c>
      <c r="K4" s="20">
        <v>0.16300000000000001</v>
      </c>
      <c r="L4" s="20">
        <v>0.20899999999999999</v>
      </c>
      <c r="M4" s="20">
        <v>0.24299999999999999</v>
      </c>
      <c r="N4" s="20">
        <v>0.28399999999999997</v>
      </c>
      <c r="O4" s="20">
        <v>0.312</v>
      </c>
      <c r="P4" s="20">
        <v>1.7999999999999999E-2</v>
      </c>
      <c r="Q4" s="20">
        <v>0.03</v>
      </c>
      <c r="R4" s="20">
        <v>0.04</v>
      </c>
      <c r="S4" s="20">
        <v>5.3999999999999999E-2</v>
      </c>
      <c r="T4" s="20">
        <v>7.3999999999999996E-2</v>
      </c>
      <c r="U4" s="20">
        <v>9.7000000000000003E-2</v>
      </c>
      <c r="V4" s="20">
        <v>0.124</v>
      </c>
      <c r="W4" s="20">
        <v>0.16300000000000001</v>
      </c>
      <c r="X4" s="20">
        <v>0.20899999999999999</v>
      </c>
      <c r="Y4" s="20">
        <v>0.24299999999999999</v>
      </c>
      <c r="Z4" s="20">
        <v>0.28399999999999997</v>
      </c>
      <c r="AA4" s="20">
        <v>0.312</v>
      </c>
    </row>
    <row r="5" spans="1:28" x14ac:dyDescent="0.25">
      <c r="A5" t="s">
        <v>34</v>
      </c>
      <c r="B5" s="7">
        <v>0</v>
      </c>
      <c r="C5" s="7">
        <v>2E-3</v>
      </c>
      <c r="D5" s="7">
        <v>3.0000000000000001E-3</v>
      </c>
      <c r="E5" s="7">
        <v>5.0000000000000001E-3</v>
      </c>
      <c r="F5" s="7">
        <v>6.0000000000000001E-3</v>
      </c>
      <c r="G5" s="7">
        <v>8.0000000000000002E-3</v>
      </c>
      <c r="H5" s="7">
        <v>1.2E-2</v>
      </c>
      <c r="I5" s="7">
        <v>1.6E-2</v>
      </c>
      <c r="J5" s="7">
        <v>2.1000000000000001E-2</v>
      </c>
      <c r="K5" s="7">
        <v>3.1E-2</v>
      </c>
      <c r="L5" s="7">
        <v>4.3999999999999997E-2</v>
      </c>
      <c r="M5" s="7">
        <v>0.06</v>
      </c>
      <c r="N5" s="7">
        <v>7.4999999999999997E-2</v>
      </c>
      <c r="O5" s="7">
        <v>9.4E-2</v>
      </c>
      <c r="P5" s="7">
        <v>3.0000000000000001E-3</v>
      </c>
      <c r="Q5" s="7">
        <v>5.0000000000000001E-3</v>
      </c>
      <c r="R5" s="7">
        <v>6.0000000000000001E-3</v>
      </c>
      <c r="S5" s="7">
        <v>8.0000000000000002E-3</v>
      </c>
      <c r="T5" s="7">
        <v>1.2E-2</v>
      </c>
      <c r="U5" s="7">
        <v>1.6E-2</v>
      </c>
      <c r="V5" s="7">
        <v>2.1000000000000001E-2</v>
      </c>
      <c r="W5" s="7">
        <v>3.1E-2</v>
      </c>
      <c r="X5" s="7">
        <v>4.3999999999999997E-2</v>
      </c>
      <c r="Y5" s="7">
        <v>0.06</v>
      </c>
      <c r="Z5" s="7">
        <v>7.4999999999999997E-2</v>
      </c>
      <c r="AA5" s="7">
        <v>9.4E-2</v>
      </c>
    </row>
    <row r="6" spans="1:28" x14ac:dyDescent="0.25">
      <c r="A6" t="s">
        <v>44</v>
      </c>
      <c r="B6" s="7">
        <v>1E-3</v>
      </c>
      <c r="C6" s="7">
        <v>1E-3</v>
      </c>
      <c r="D6" s="7">
        <v>1E-3</v>
      </c>
      <c r="E6" s="7">
        <v>1E-3</v>
      </c>
      <c r="F6" s="7">
        <v>1E-3</v>
      </c>
      <c r="G6" s="7">
        <v>2E-3</v>
      </c>
      <c r="H6" s="7">
        <v>4.0000000000000001E-3</v>
      </c>
      <c r="I6" s="7">
        <v>2.5000000000000001E-2</v>
      </c>
      <c r="J6" s="7">
        <v>5.3999999999999999E-2</v>
      </c>
      <c r="K6" s="7">
        <v>6.7000000000000004E-2</v>
      </c>
      <c r="L6" s="7">
        <v>9.1999999999999998E-2</v>
      </c>
      <c r="M6" s="7">
        <v>0.155</v>
      </c>
      <c r="N6" s="7">
        <v>0.183</v>
      </c>
      <c r="O6" s="7">
        <v>0.245</v>
      </c>
      <c r="P6" s="7">
        <v>1E-3</v>
      </c>
      <c r="Q6" s="7">
        <v>1E-3</v>
      </c>
      <c r="R6" s="7">
        <v>1E-3</v>
      </c>
      <c r="S6" s="7">
        <v>2E-3</v>
      </c>
      <c r="T6" s="7">
        <v>4.0000000000000001E-3</v>
      </c>
      <c r="U6" s="7">
        <v>2.5000000000000001E-2</v>
      </c>
      <c r="V6" s="7">
        <v>5.3999999999999999E-2</v>
      </c>
      <c r="W6" s="7">
        <v>6.7000000000000004E-2</v>
      </c>
      <c r="X6" s="7">
        <v>9.1999999999999998E-2</v>
      </c>
      <c r="Y6" s="7">
        <v>0.155</v>
      </c>
      <c r="Z6" s="7">
        <v>0.183</v>
      </c>
      <c r="AA6" s="7">
        <v>0.245</v>
      </c>
    </row>
    <row r="7" spans="1:28" x14ac:dyDescent="0.25">
      <c r="A7" t="s">
        <v>194</v>
      </c>
      <c r="B7" s="7">
        <v>1E-3</v>
      </c>
      <c r="C7" s="7">
        <v>1E-3</v>
      </c>
      <c r="D7" s="7">
        <v>1E-3</v>
      </c>
      <c r="E7" s="7">
        <v>1E-3</v>
      </c>
      <c r="F7" s="7">
        <v>1E-3</v>
      </c>
      <c r="G7" s="7">
        <v>2E-3</v>
      </c>
      <c r="H7" s="7">
        <v>3.0000000000000001E-3</v>
      </c>
      <c r="I7" s="7">
        <v>3.0000000000000001E-3</v>
      </c>
      <c r="J7" s="7">
        <v>8.0000000000000002E-3</v>
      </c>
      <c r="K7" s="7">
        <v>8.9999999999999993E-3</v>
      </c>
      <c r="L7" s="7">
        <v>2.8000000000000001E-2</v>
      </c>
      <c r="M7" s="7">
        <v>4.3999999999999997E-2</v>
      </c>
      <c r="N7" s="7">
        <v>6.8000000000000005E-2</v>
      </c>
      <c r="O7" s="7">
        <v>8.8999999999999996E-2</v>
      </c>
      <c r="P7" s="7">
        <v>1E-3</v>
      </c>
      <c r="Q7" s="7">
        <v>1E-3</v>
      </c>
      <c r="R7" s="7">
        <v>1E-3</v>
      </c>
      <c r="S7" s="7">
        <v>2E-3</v>
      </c>
      <c r="T7" s="7">
        <v>3.0000000000000001E-3</v>
      </c>
      <c r="U7" s="7">
        <v>3.0000000000000001E-3</v>
      </c>
      <c r="V7" s="7">
        <v>8.0000000000000002E-3</v>
      </c>
      <c r="W7" s="7">
        <v>8.9999999999999993E-3</v>
      </c>
      <c r="X7" s="7">
        <v>2.8000000000000001E-2</v>
      </c>
      <c r="Y7" s="7">
        <v>4.3999999999999997E-2</v>
      </c>
      <c r="Z7" s="7">
        <v>6.8000000000000005E-2</v>
      </c>
      <c r="AA7" s="7">
        <v>8.8999999999999996E-2</v>
      </c>
    </row>
    <row r="8" spans="1:28" x14ac:dyDescent="0.25">
      <c r="A8" t="s">
        <v>195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1E-3</v>
      </c>
      <c r="K8" s="7">
        <v>2E-3</v>
      </c>
      <c r="L8" s="7">
        <v>8.0000000000000002E-3</v>
      </c>
      <c r="M8" s="7">
        <v>1.9E-2</v>
      </c>
      <c r="N8" s="7">
        <v>3.2000000000000001E-2</v>
      </c>
      <c r="O8" s="7">
        <v>4.1000000000000002E-2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1E-3</v>
      </c>
      <c r="W8" s="7">
        <v>2E-3</v>
      </c>
      <c r="X8" s="7">
        <v>8.0000000000000002E-3</v>
      </c>
      <c r="Y8" s="7">
        <v>1.9E-2</v>
      </c>
      <c r="Z8" s="7">
        <v>3.2000000000000001E-2</v>
      </c>
      <c r="AA8" s="7">
        <v>4.1000000000000002E-2</v>
      </c>
    </row>
    <row r="12" spans="1:28" x14ac:dyDescent="0.25">
      <c r="AB12" s="1"/>
    </row>
    <row r="13" spans="1:28" x14ac:dyDescent="0.25">
      <c r="AB13" s="44"/>
    </row>
    <row r="20" spans="2:28" x14ac:dyDescent="0.25">
      <c r="B20" s="6"/>
      <c r="D20" s="46"/>
      <c r="E20" s="46"/>
      <c r="I20" s="46"/>
    </row>
    <row r="21" spans="2:28" x14ac:dyDescent="0.25">
      <c r="B21" s="6"/>
      <c r="D21" s="46"/>
      <c r="E21" s="46"/>
      <c r="I21" s="46"/>
    </row>
    <row r="22" spans="2:28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2:28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28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2:28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2:28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28" x14ac:dyDescent="0.25">
      <c r="B27" s="6"/>
      <c r="C27" s="20"/>
      <c r="D27" s="46"/>
      <c r="E27" s="46"/>
      <c r="I27" s="46"/>
    </row>
    <row r="28" spans="2:28" x14ac:dyDescent="0.25">
      <c r="B28" s="6"/>
      <c r="D28" s="46"/>
      <c r="E28" s="46"/>
      <c r="I28" s="46"/>
    </row>
    <row r="29" spans="2:28" x14ac:dyDescent="0.25">
      <c r="B29" s="6"/>
      <c r="D29" s="46"/>
      <c r="E29" s="46"/>
      <c r="I29" s="46"/>
    </row>
    <row r="30" spans="2:28" x14ac:dyDescent="0.25">
      <c r="B30" s="6"/>
      <c r="D30" s="46"/>
      <c r="E30" s="46"/>
      <c r="I30" s="46"/>
    </row>
    <row r="31" spans="2:28" x14ac:dyDescent="0.25">
      <c r="B31" s="6"/>
      <c r="D31" s="46"/>
      <c r="E31" s="46"/>
      <c r="I31" s="46"/>
    </row>
    <row r="32" spans="2:28" x14ac:dyDescent="0.25">
      <c r="B32" s="6"/>
      <c r="D32" s="46"/>
      <c r="E32" s="46"/>
      <c r="I32" s="46"/>
    </row>
    <row r="33" spans="2:9" x14ac:dyDescent="0.25">
      <c r="B33" s="6"/>
      <c r="D33" s="46"/>
      <c r="E33" s="46"/>
      <c r="I33" s="46"/>
    </row>
    <row r="34" spans="2:9" x14ac:dyDescent="0.25">
      <c r="B34" s="6"/>
      <c r="D34" s="46"/>
      <c r="E34" s="46"/>
      <c r="I34" s="46"/>
    </row>
    <row r="35" spans="2:9" x14ac:dyDescent="0.25">
      <c r="B35" s="6"/>
      <c r="D35" s="46"/>
      <c r="E35" s="46"/>
      <c r="I35" s="46"/>
    </row>
    <row r="36" spans="2:9" x14ac:dyDescent="0.25">
      <c r="B36" s="6"/>
      <c r="D36" s="46"/>
      <c r="E36" s="46"/>
      <c r="I36" s="46"/>
    </row>
    <row r="37" spans="2:9" x14ac:dyDescent="0.25">
      <c r="B37" s="6"/>
      <c r="D37" s="46"/>
      <c r="E37" s="46"/>
      <c r="I37" s="46"/>
    </row>
    <row r="38" spans="2:9" x14ac:dyDescent="0.25">
      <c r="B38" s="6"/>
      <c r="D38" s="46"/>
      <c r="E38" s="46"/>
      <c r="I38" s="46"/>
    </row>
    <row r="39" spans="2:9" x14ac:dyDescent="0.25">
      <c r="B39" s="6"/>
      <c r="D39" s="46"/>
      <c r="E39" s="46"/>
      <c r="I39" s="46"/>
    </row>
    <row r="40" spans="2:9" x14ac:dyDescent="0.25">
      <c r="B40" s="6"/>
      <c r="D40" s="46"/>
      <c r="E40" s="46"/>
    </row>
    <row r="41" spans="2:9" x14ac:dyDescent="0.25">
      <c r="B41" s="6"/>
      <c r="D41" s="46"/>
      <c r="E41" s="46"/>
    </row>
    <row r="42" spans="2:9" x14ac:dyDescent="0.25">
      <c r="B42" s="6"/>
      <c r="D42" s="46"/>
      <c r="E42" s="46"/>
    </row>
    <row r="43" spans="2:9" x14ac:dyDescent="0.25">
      <c r="B43" s="6"/>
      <c r="D43" s="46"/>
    </row>
    <row r="44" spans="2:9" x14ac:dyDescent="0.25">
      <c r="B44" s="6"/>
      <c r="C44" s="46"/>
      <c r="D44" s="46"/>
    </row>
    <row r="45" spans="2:9" x14ac:dyDescent="0.25">
      <c r="B45" s="6"/>
      <c r="C45" s="46"/>
    </row>
    <row r="49" spans="1:24" x14ac:dyDescent="0.25">
      <c r="E49" s="133"/>
      <c r="F49" s="134"/>
      <c r="G49" s="134"/>
      <c r="H49" s="134"/>
      <c r="I49" s="134"/>
      <c r="J49" s="134"/>
      <c r="K49" s="134"/>
    </row>
    <row r="50" spans="1:24" x14ac:dyDescent="0.25">
      <c r="E50" s="13"/>
      <c r="F50" s="13"/>
      <c r="G50" s="13"/>
      <c r="H50" s="13"/>
      <c r="I50" s="13"/>
      <c r="J50" s="13"/>
      <c r="K50" s="13"/>
    </row>
    <row r="51" spans="1:24" x14ac:dyDescent="0.25">
      <c r="A51" s="47"/>
      <c r="B51" s="47"/>
      <c r="C51" s="47"/>
      <c r="D51" s="47"/>
      <c r="E51" s="48"/>
      <c r="F51" s="49"/>
      <c r="G51" s="49"/>
      <c r="H51" s="49"/>
      <c r="I51" s="49"/>
      <c r="J51" s="49"/>
      <c r="K51" s="49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5.75" x14ac:dyDescent="0.25">
      <c r="A52" s="135" t="s">
        <v>196</v>
      </c>
      <c r="B52" s="136"/>
      <c r="C52" s="136"/>
      <c r="D52" s="136"/>
      <c r="E52" s="136"/>
      <c r="F52" s="137"/>
      <c r="G52" s="49"/>
      <c r="H52" s="135" t="s">
        <v>197</v>
      </c>
      <c r="I52" s="136"/>
      <c r="J52" s="136"/>
      <c r="K52" s="136"/>
      <c r="L52" s="136"/>
      <c r="M52" s="137"/>
      <c r="N52" s="47"/>
      <c r="O52" s="138" t="s">
        <v>198</v>
      </c>
      <c r="P52" s="139"/>
      <c r="Q52" s="139"/>
      <c r="R52" s="139"/>
      <c r="S52" s="139"/>
      <c r="T52" s="140"/>
      <c r="U52" s="47"/>
      <c r="V52" s="47"/>
      <c r="W52" s="47"/>
      <c r="X52" s="47"/>
    </row>
    <row r="53" spans="1:24" x14ac:dyDescent="0.25">
      <c r="A53" s="50" t="s">
        <v>22</v>
      </c>
      <c r="B53" s="51" t="s">
        <v>37</v>
      </c>
      <c r="C53" s="51" t="s">
        <v>38</v>
      </c>
      <c r="D53" s="51" t="s">
        <v>39</v>
      </c>
      <c r="E53" s="51" t="s">
        <v>40</v>
      </c>
      <c r="F53" s="52" t="s">
        <v>42</v>
      </c>
      <c r="G53" s="49"/>
      <c r="H53" s="50" t="s">
        <v>22</v>
      </c>
      <c r="I53" s="51" t="s">
        <v>37</v>
      </c>
      <c r="J53" s="51" t="s">
        <v>38</v>
      </c>
      <c r="K53" s="51" t="s">
        <v>39</v>
      </c>
      <c r="L53" s="51" t="s">
        <v>40</v>
      </c>
      <c r="M53" s="52" t="s">
        <v>41</v>
      </c>
      <c r="N53" s="47"/>
      <c r="O53" s="50" t="s">
        <v>22</v>
      </c>
      <c r="P53" s="51" t="s">
        <v>37</v>
      </c>
      <c r="Q53" s="51" t="s">
        <v>38</v>
      </c>
      <c r="R53" s="51" t="s">
        <v>39</v>
      </c>
      <c r="S53" s="51" t="s">
        <v>40</v>
      </c>
      <c r="T53" s="52" t="s">
        <v>41</v>
      </c>
      <c r="U53" s="52" t="s">
        <v>42</v>
      </c>
      <c r="V53" s="53" t="s">
        <v>43</v>
      </c>
      <c r="W53" s="53" t="s">
        <v>199</v>
      </c>
      <c r="X53" s="47"/>
    </row>
    <row r="54" spans="1:24" x14ac:dyDescent="0.25">
      <c r="A54" s="54">
        <v>2000</v>
      </c>
      <c r="B54" s="55">
        <v>4706</v>
      </c>
      <c r="C54" s="55">
        <v>9827</v>
      </c>
      <c r="D54" s="55">
        <v>19</v>
      </c>
      <c r="E54" s="55">
        <v>0</v>
      </c>
      <c r="F54" s="56">
        <v>0</v>
      </c>
      <c r="G54" s="49"/>
      <c r="H54" s="54">
        <v>2000</v>
      </c>
      <c r="I54" s="55">
        <v>153</v>
      </c>
      <c r="J54" s="55">
        <v>5273</v>
      </c>
      <c r="K54" s="55">
        <v>0</v>
      </c>
      <c r="L54" s="55">
        <v>1</v>
      </c>
      <c r="M54" s="56">
        <v>0</v>
      </c>
      <c r="N54" s="47"/>
      <c r="O54" s="54">
        <v>2000</v>
      </c>
      <c r="P54" s="55">
        <f t="shared" ref="P54:S69" si="0">B54+I54</f>
        <v>4859</v>
      </c>
      <c r="Q54" s="55">
        <f t="shared" si="0"/>
        <v>15100</v>
      </c>
      <c r="R54" s="55">
        <f t="shared" si="0"/>
        <v>19</v>
      </c>
      <c r="S54" s="55">
        <f t="shared" si="0"/>
        <v>1</v>
      </c>
      <c r="T54" s="56">
        <v>0</v>
      </c>
      <c r="U54" s="57">
        <v>0</v>
      </c>
      <c r="V54" s="58">
        <f>SUM(P54:U54)</f>
        <v>19979</v>
      </c>
      <c r="W54" s="59">
        <f>(R54+U54)/V54</f>
        <v>9.5099854847589967E-4</v>
      </c>
      <c r="X54" s="47"/>
    </row>
    <row r="55" spans="1:24" x14ac:dyDescent="0.25">
      <c r="A55" s="54">
        <v>2001</v>
      </c>
      <c r="B55" s="55">
        <v>11013</v>
      </c>
      <c r="C55" s="55">
        <v>19597</v>
      </c>
      <c r="D55" s="55">
        <v>19</v>
      </c>
      <c r="E55" s="55">
        <v>0</v>
      </c>
      <c r="F55" s="56">
        <v>0</v>
      </c>
      <c r="G55" s="49"/>
      <c r="H55" s="54">
        <v>2001</v>
      </c>
      <c r="I55" s="55">
        <v>279</v>
      </c>
      <c r="J55" s="55">
        <v>10533</v>
      </c>
      <c r="K55" s="55">
        <v>0</v>
      </c>
      <c r="L55" s="55">
        <v>2</v>
      </c>
      <c r="M55" s="56">
        <v>0</v>
      </c>
      <c r="N55" s="47"/>
      <c r="O55" s="54">
        <v>2001</v>
      </c>
      <c r="P55" s="55">
        <f t="shared" si="0"/>
        <v>11292</v>
      </c>
      <c r="Q55" s="55">
        <f t="shared" si="0"/>
        <v>30130</v>
      </c>
      <c r="R55" s="55">
        <f t="shared" si="0"/>
        <v>19</v>
      </c>
      <c r="S55" s="55">
        <f t="shared" si="0"/>
        <v>2</v>
      </c>
      <c r="T55" s="56">
        <v>0</v>
      </c>
      <c r="U55" s="57">
        <v>0</v>
      </c>
      <c r="V55" s="60">
        <f>SUM(P55:U55)</f>
        <v>41443</v>
      </c>
      <c r="W55" s="59">
        <f>(R55+U55)/V55</f>
        <v>4.5846101874864273E-4</v>
      </c>
      <c r="X55" s="47"/>
    </row>
    <row r="56" spans="1:24" x14ac:dyDescent="0.25">
      <c r="A56" s="54">
        <v>2002</v>
      </c>
      <c r="B56" s="55">
        <v>14135</v>
      </c>
      <c r="C56" s="55">
        <v>27888</v>
      </c>
      <c r="D56" s="55">
        <v>27</v>
      </c>
      <c r="E56" s="55">
        <v>1</v>
      </c>
      <c r="F56" s="56">
        <v>0</v>
      </c>
      <c r="G56" s="49"/>
      <c r="H56" s="54">
        <v>2002</v>
      </c>
      <c r="I56" s="55">
        <v>441</v>
      </c>
      <c r="J56" s="55">
        <v>16004</v>
      </c>
      <c r="K56" s="55">
        <v>0</v>
      </c>
      <c r="L56" s="55">
        <v>2</v>
      </c>
      <c r="M56" s="56">
        <v>0</v>
      </c>
      <c r="N56" s="47"/>
      <c r="O56" s="54">
        <v>2002</v>
      </c>
      <c r="P56" s="55">
        <f t="shared" si="0"/>
        <v>14576</v>
      </c>
      <c r="Q56" s="55">
        <f t="shared" si="0"/>
        <v>43892</v>
      </c>
      <c r="R56" s="55">
        <f t="shared" si="0"/>
        <v>27</v>
      </c>
      <c r="S56" s="55">
        <f t="shared" si="0"/>
        <v>3</v>
      </c>
      <c r="T56" s="56">
        <v>0</v>
      </c>
      <c r="U56" s="57">
        <v>0</v>
      </c>
      <c r="V56" s="58">
        <f t="shared" ref="V56:V79" si="1">SUM(P56:U56)</f>
        <v>58498</v>
      </c>
      <c r="W56" s="59">
        <f t="shared" ref="W56:W79" si="2">(R56+U56)/V56</f>
        <v>4.6155424117063829E-4</v>
      </c>
      <c r="X56" s="47"/>
    </row>
    <row r="57" spans="1:24" x14ac:dyDescent="0.25">
      <c r="A57" s="54">
        <v>2003</v>
      </c>
      <c r="B57" s="55">
        <v>17193</v>
      </c>
      <c r="C57" s="55">
        <v>36364</v>
      </c>
      <c r="D57" s="55">
        <v>28</v>
      </c>
      <c r="E57" s="55">
        <v>1</v>
      </c>
      <c r="F57" s="56">
        <v>0</v>
      </c>
      <c r="G57" s="49"/>
      <c r="H57" s="54">
        <v>2003</v>
      </c>
      <c r="I57" s="55">
        <v>814</v>
      </c>
      <c r="J57" s="55">
        <v>22294</v>
      </c>
      <c r="K57" s="55">
        <v>0</v>
      </c>
      <c r="L57" s="55">
        <v>3</v>
      </c>
      <c r="M57" s="56">
        <v>0</v>
      </c>
      <c r="N57" s="47"/>
      <c r="O57" s="54">
        <v>2003</v>
      </c>
      <c r="P57" s="55">
        <f t="shared" si="0"/>
        <v>18007</v>
      </c>
      <c r="Q57" s="55">
        <f t="shared" si="0"/>
        <v>58658</v>
      </c>
      <c r="R57" s="55">
        <f t="shared" si="0"/>
        <v>28</v>
      </c>
      <c r="S57" s="55">
        <f t="shared" si="0"/>
        <v>4</v>
      </c>
      <c r="T57" s="56">
        <v>0</v>
      </c>
      <c r="U57" s="57">
        <v>0</v>
      </c>
      <c r="V57" s="60">
        <f t="shared" si="1"/>
        <v>76697</v>
      </c>
      <c r="W57" s="59">
        <f t="shared" si="2"/>
        <v>3.6507294939828154E-4</v>
      </c>
      <c r="X57" s="47"/>
    </row>
    <row r="58" spans="1:24" x14ac:dyDescent="0.25">
      <c r="A58" s="54">
        <v>2004</v>
      </c>
      <c r="B58" s="55">
        <v>19758</v>
      </c>
      <c r="C58" s="55">
        <v>47225</v>
      </c>
      <c r="D58" s="55">
        <v>30</v>
      </c>
      <c r="E58" s="55">
        <v>1</v>
      </c>
      <c r="F58" s="56">
        <v>0</v>
      </c>
      <c r="G58" s="49"/>
      <c r="H58" s="54">
        <v>2004</v>
      </c>
      <c r="I58" s="55">
        <v>1281</v>
      </c>
      <c r="J58" s="55">
        <v>30942</v>
      </c>
      <c r="K58" s="55">
        <v>0</v>
      </c>
      <c r="L58" s="55">
        <v>4</v>
      </c>
      <c r="M58" s="56">
        <v>0</v>
      </c>
      <c r="N58" s="47"/>
      <c r="O58" s="54">
        <v>2004</v>
      </c>
      <c r="P58" s="55">
        <f t="shared" si="0"/>
        <v>21039</v>
      </c>
      <c r="Q58" s="55">
        <f t="shared" si="0"/>
        <v>78167</v>
      </c>
      <c r="R58" s="55">
        <f t="shared" si="0"/>
        <v>30</v>
      </c>
      <c r="S58" s="55">
        <f t="shared" si="0"/>
        <v>5</v>
      </c>
      <c r="T58" s="56">
        <v>0</v>
      </c>
      <c r="U58" s="57">
        <v>0</v>
      </c>
      <c r="V58" s="58">
        <f t="shared" si="1"/>
        <v>99241</v>
      </c>
      <c r="W58" s="59">
        <f t="shared" si="2"/>
        <v>3.0229441460686614E-4</v>
      </c>
      <c r="X58" s="47"/>
    </row>
    <row r="59" spans="1:24" x14ac:dyDescent="0.25">
      <c r="A59" s="54">
        <v>2005</v>
      </c>
      <c r="B59" s="55">
        <v>21740</v>
      </c>
      <c r="C59" s="55">
        <v>60141</v>
      </c>
      <c r="D59" s="55">
        <v>32</v>
      </c>
      <c r="E59" s="55">
        <v>1</v>
      </c>
      <c r="F59" s="56">
        <v>0</v>
      </c>
      <c r="G59" s="49"/>
      <c r="H59" s="54">
        <v>2005</v>
      </c>
      <c r="I59" s="55">
        <v>1586</v>
      </c>
      <c r="J59" s="55">
        <v>41724</v>
      </c>
      <c r="K59" s="55">
        <v>0</v>
      </c>
      <c r="L59" s="55">
        <v>5</v>
      </c>
      <c r="M59" s="56">
        <v>0</v>
      </c>
      <c r="N59" s="47"/>
      <c r="O59" s="54">
        <v>2005</v>
      </c>
      <c r="P59" s="55">
        <f t="shared" si="0"/>
        <v>23326</v>
      </c>
      <c r="Q59" s="55">
        <f t="shared" si="0"/>
        <v>101865</v>
      </c>
      <c r="R59" s="55">
        <f t="shared" si="0"/>
        <v>32</v>
      </c>
      <c r="S59" s="55">
        <f t="shared" si="0"/>
        <v>6</v>
      </c>
      <c r="T59" s="56">
        <v>0</v>
      </c>
      <c r="U59" s="57">
        <v>0</v>
      </c>
      <c r="V59" s="60">
        <f t="shared" si="1"/>
        <v>125229</v>
      </c>
      <c r="W59" s="59">
        <f t="shared" si="2"/>
        <v>2.5553186562218014E-4</v>
      </c>
      <c r="X59" s="47"/>
    </row>
    <row r="60" spans="1:24" x14ac:dyDescent="0.25">
      <c r="A60" s="54">
        <v>2006</v>
      </c>
      <c r="B60" s="55">
        <v>22724</v>
      </c>
      <c r="C60" s="55">
        <v>74684</v>
      </c>
      <c r="D60" s="55">
        <v>31</v>
      </c>
      <c r="E60" s="55">
        <v>2</v>
      </c>
      <c r="F60" s="56">
        <v>0</v>
      </c>
      <c r="G60" s="49"/>
      <c r="H60" s="54">
        <v>2006</v>
      </c>
      <c r="I60" s="55">
        <v>1960</v>
      </c>
      <c r="J60" s="55">
        <v>56913</v>
      </c>
      <c r="K60" s="55">
        <v>0</v>
      </c>
      <c r="L60" s="55">
        <v>7</v>
      </c>
      <c r="M60" s="56">
        <v>0</v>
      </c>
      <c r="N60" s="47"/>
      <c r="O60" s="54">
        <v>2006</v>
      </c>
      <c r="P60" s="55">
        <f t="shared" si="0"/>
        <v>24684</v>
      </c>
      <c r="Q60" s="55">
        <f t="shared" si="0"/>
        <v>131597</v>
      </c>
      <c r="R60" s="55">
        <f t="shared" si="0"/>
        <v>31</v>
      </c>
      <c r="S60" s="55">
        <f t="shared" si="0"/>
        <v>9</v>
      </c>
      <c r="T60" s="56">
        <v>0</v>
      </c>
      <c r="U60" s="57">
        <v>0</v>
      </c>
      <c r="V60" s="58">
        <f t="shared" si="1"/>
        <v>156321</v>
      </c>
      <c r="W60" s="59">
        <f t="shared" si="2"/>
        <v>1.9830988798689875E-4</v>
      </c>
      <c r="X60" s="47"/>
    </row>
    <row r="61" spans="1:24" x14ac:dyDescent="0.25">
      <c r="A61" s="54">
        <v>2007</v>
      </c>
      <c r="B61" s="55">
        <v>23201</v>
      </c>
      <c r="C61" s="55">
        <v>90759</v>
      </c>
      <c r="D61" s="55">
        <v>27</v>
      </c>
      <c r="E61" s="55">
        <v>18</v>
      </c>
      <c r="F61" s="56">
        <v>0</v>
      </c>
      <c r="G61" s="49"/>
      <c r="H61" s="54">
        <v>2007</v>
      </c>
      <c r="I61" s="55">
        <v>2132</v>
      </c>
      <c r="J61" s="55">
        <v>75853</v>
      </c>
      <c r="K61" s="55">
        <v>1</v>
      </c>
      <c r="L61" s="55">
        <v>8</v>
      </c>
      <c r="M61" s="56">
        <v>0</v>
      </c>
      <c r="N61" s="47"/>
      <c r="O61" s="54">
        <v>2007</v>
      </c>
      <c r="P61" s="55">
        <f t="shared" si="0"/>
        <v>25333</v>
      </c>
      <c r="Q61" s="55">
        <f t="shared" si="0"/>
        <v>166612</v>
      </c>
      <c r="R61" s="55">
        <f t="shared" si="0"/>
        <v>28</v>
      </c>
      <c r="S61" s="55">
        <f t="shared" si="0"/>
        <v>26</v>
      </c>
      <c r="T61" s="56">
        <v>0</v>
      </c>
      <c r="U61" s="57">
        <v>0</v>
      </c>
      <c r="V61" s="60">
        <f t="shared" si="1"/>
        <v>191999</v>
      </c>
      <c r="W61" s="59">
        <f t="shared" si="2"/>
        <v>1.4583409288590046E-4</v>
      </c>
      <c r="X61" s="47"/>
    </row>
    <row r="62" spans="1:24" x14ac:dyDescent="0.25">
      <c r="A62" s="54">
        <v>2008</v>
      </c>
      <c r="B62" s="55">
        <v>23286</v>
      </c>
      <c r="C62" s="55">
        <v>102993</v>
      </c>
      <c r="D62" s="55">
        <v>30</v>
      </c>
      <c r="E62" s="55">
        <v>42</v>
      </c>
      <c r="F62" s="56">
        <v>0</v>
      </c>
      <c r="G62" s="49"/>
      <c r="H62" s="54">
        <v>2008</v>
      </c>
      <c r="I62" s="55">
        <v>2288</v>
      </c>
      <c r="J62" s="55">
        <v>90427</v>
      </c>
      <c r="K62" s="55">
        <v>2</v>
      </c>
      <c r="L62" s="55">
        <v>8</v>
      </c>
      <c r="M62" s="56">
        <v>0</v>
      </c>
      <c r="N62" s="47"/>
      <c r="O62" s="54">
        <v>2008</v>
      </c>
      <c r="P62" s="55">
        <f t="shared" si="0"/>
        <v>25574</v>
      </c>
      <c r="Q62" s="55">
        <f t="shared" si="0"/>
        <v>193420</v>
      </c>
      <c r="R62" s="55">
        <f t="shared" si="0"/>
        <v>32</v>
      </c>
      <c r="S62" s="55">
        <f t="shared" si="0"/>
        <v>50</v>
      </c>
      <c r="T62" s="56">
        <v>0</v>
      </c>
      <c r="U62" s="57">
        <v>0</v>
      </c>
      <c r="V62" s="58">
        <f t="shared" si="1"/>
        <v>219076</v>
      </c>
      <c r="W62" s="59">
        <f t="shared" si="2"/>
        <v>1.4606803118552466E-4</v>
      </c>
      <c r="X62" s="47"/>
    </row>
    <row r="63" spans="1:24" x14ac:dyDescent="0.25">
      <c r="A63" s="54">
        <v>2009</v>
      </c>
      <c r="B63" s="55">
        <v>23167</v>
      </c>
      <c r="C63" s="55">
        <v>111817</v>
      </c>
      <c r="D63" s="55">
        <v>38</v>
      </c>
      <c r="E63" s="55">
        <v>63</v>
      </c>
      <c r="F63" s="56">
        <v>0</v>
      </c>
      <c r="G63" s="49"/>
      <c r="H63" s="54">
        <v>2009</v>
      </c>
      <c r="I63" s="55">
        <v>2408</v>
      </c>
      <c r="J63" s="55">
        <v>100291</v>
      </c>
      <c r="K63" s="55">
        <v>3</v>
      </c>
      <c r="L63" s="55">
        <v>9</v>
      </c>
      <c r="M63" s="56">
        <v>0</v>
      </c>
      <c r="N63" s="47"/>
      <c r="O63" s="54">
        <v>2009</v>
      </c>
      <c r="P63" s="55">
        <f t="shared" si="0"/>
        <v>25575</v>
      </c>
      <c r="Q63" s="55">
        <f t="shared" si="0"/>
        <v>212108</v>
      </c>
      <c r="R63" s="55">
        <f t="shared" si="0"/>
        <v>41</v>
      </c>
      <c r="S63" s="55">
        <f t="shared" si="0"/>
        <v>72</v>
      </c>
      <c r="T63" s="56">
        <v>0</v>
      </c>
      <c r="U63" s="57">
        <v>0</v>
      </c>
      <c r="V63" s="60">
        <f t="shared" si="1"/>
        <v>237796</v>
      </c>
      <c r="W63" s="59">
        <f t="shared" si="2"/>
        <v>1.7241669330013963E-4</v>
      </c>
      <c r="X63" s="47"/>
    </row>
    <row r="64" spans="1:24" x14ac:dyDescent="0.25">
      <c r="A64" s="54">
        <v>2010</v>
      </c>
      <c r="B64" s="55">
        <v>22870</v>
      </c>
      <c r="C64" s="55">
        <v>124249</v>
      </c>
      <c r="D64" s="55">
        <v>44</v>
      </c>
      <c r="E64" s="55">
        <v>121</v>
      </c>
      <c r="F64" s="56">
        <v>0</v>
      </c>
      <c r="G64" s="49"/>
      <c r="H64" s="54">
        <v>2010</v>
      </c>
      <c r="I64" s="55">
        <v>2508</v>
      </c>
      <c r="J64" s="55">
        <v>110925</v>
      </c>
      <c r="K64" s="55">
        <v>5</v>
      </c>
      <c r="L64" s="55">
        <v>9</v>
      </c>
      <c r="M64" s="56">
        <v>0</v>
      </c>
      <c r="N64" s="47"/>
      <c r="O64" s="54">
        <v>2010</v>
      </c>
      <c r="P64" s="55">
        <f t="shared" si="0"/>
        <v>25378</v>
      </c>
      <c r="Q64" s="55">
        <f t="shared" si="0"/>
        <v>235174</v>
      </c>
      <c r="R64" s="55">
        <f t="shared" si="0"/>
        <v>49</v>
      </c>
      <c r="S64" s="55">
        <f t="shared" si="0"/>
        <v>130</v>
      </c>
      <c r="T64" s="56">
        <v>0</v>
      </c>
      <c r="U64" s="57">
        <v>0</v>
      </c>
      <c r="V64" s="58">
        <f t="shared" si="1"/>
        <v>260731</v>
      </c>
      <c r="W64" s="59">
        <f t="shared" si="2"/>
        <v>1.879331571619792E-4</v>
      </c>
      <c r="X64" s="47"/>
    </row>
    <row r="65" spans="1:24" x14ac:dyDescent="0.25">
      <c r="A65" s="54">
        <v>2011</v>
      </c>
      <c r="B65" s="55">
        <v>22306</v>
      </c>
      <c r="C65" s="55">
        <v>139535</v>
      </c>
      <c r="D65" s="55">
        <v>85</v>
      </c>
      <c r="E65" s="55">
        <v>165</v>
      </c>
      <c r="F65" s="56">
        <v>0</v>
      </c>
      <c r="G65" s="49"/>
      <c r="H65" s="54">
        <v>2011</v>
      </c>
      <c r="I65" s="55">
        <v>2567</v>
      </c>
      <c r="J65" s="55">
        <v>124056</v>
      </c>
      <c r="K65" s="55">
        <v>6</v>
      </c>
      <c r="L65" s="55">
        <v>10</v>
      </c>
      <c r="M65" s="56">
        <v>0</v>
      </c>
      <c r="N65" s="47"/>
      <c r="O65" s="54">
        <v>2011</v>
      </c>
      <c r="P65" s="55">
        <f t="shared" si="0"/>
        <v>24873</v>
      </c>
      <c r="Q65" s="55">
        <f t="shared" si="0"/>
        <v>263591</v>
      </c>
      <c r="R65" s="55">
        <f t="shared" si="0"/>
        <v>91</v>
      </c>
      <c r="S65" s="55">
        <f t="shared" si="0"/>
        <v>175</v>
      </c>
      <c r="T65" s="56">
        <v>0</v>
      </c>
      <c r="U65" s="57">
        <v>0</v>
      </c>
      <c r="V65" s="60">
        <f t="shared" si="1"/>
        <v>288730</v>
      </c>
      <c r="W65" s="59">
        <f t="shared" si="2"/>
        <v>3.1517334533993696E-4</v>
      </c>
      <c r="X65" s="47"/>
    </row>
    <row r="66" spans="1:24" x14ac:dyDescent="0.25">
      <c r="A66" s="54">
        <v>2012</v>
      </c>
      <c r="B66" s="55">
        <v>21567</v>
      </c>
      <c r="C66" s="55">
        <v>153350</v>
      </c>
      <c r="D66" s="55">
        <v>145</v>
      </c>
      <c r="E66" s="55">
        <v>259</v>
      </c>
      <c r="F66" s="56">
        <v>0</v>
      </c>
      <c r="G66" s="49"/>
      <c r="H66" s="54">
        <v>2012</v>
      </c>
      <c r="I66" s="55">
        <v>2663</v>
      </c>
      <c r="J66" s="55">
        <v>135990</v>
      </c>
      <c r="K66" s="55">
        <v>9</v>
      </c>
      <c r="L66" s="55">
        <v>10</v>
      </c>
      <c r="M66" s="56">
        <v>0</v>
      </c>
      <c r="N66" s="47"/>
      <c r="O66" s="54">
        <v>2012</v>
      </c>
      <c r="P66" s="55">
        <f t="shared" si="0"/>
        <v>24230</v>
      </c>
      <c r="Q66" s="55">
        <f t="shared" si="0"/>
        <v>289340</v>
      </c>
      <c r="R66" s="55">
        <f t="shared" si="0"/>
        <v>154</v>
      </c>
      <c r="S66" s="55">
        <f t="shared" si="0"/>
        <v>269</v>
      </c>
      <c r="T66" s="56">
        <v>0</v>
      </c>
      <c r="U66" s="57">
        <v>0</v>
      </c>
      <c r="V66" s="58">
        <f t="shared" si="1"/>
        <v>313993</v>
      </c>
      <c r="W66" s="59">
        <f t="shared" si="2"/>
        <v>4.9045679362278772E-4</v>
      </c>
      <c r="X66" s="47"/>
    </row>
    <row r="67" spans="1:24" x14ac:dyDescent="0.25">
      <c r="A67" s="54">
        <v>2013</v>
      </c>
      <c r="B67" s="55">
        <v>20374</v>
      </c>
      <c r="C67" s="55">
        <v>165128</v>
      </c>
      <c r="D67" s="55">
        <v>505</v>
      </c>
      <c r="E67" s="55">
        <v>287</v>
      </c>
      <c r="F67" s="56">
        <v>0</v>
      </c>
      <c r="G67" s="49"/>
      <c r="H67" s="54">
        <v>2013</v>
      </c>
      <c r="I67" s="55">
        <v>2795</v>
      </c>
      <c r="J67" s="55">
        <v>146724</v>
      </c>
      <c r="K67" s="55">
        <v>9</v>
      </c>
      <c r="L67" s="55">
        <v>12</v>
      </c>
      <c r="M67" s="56">
        <v>0</v>
      </c>
      <c r="N67" s="47"/>
      <c r="O67" s="54">
        <v>2013</v>
      </c>
      <c r="P67" s="55">
        <f t="shared" si="0"/>
        <v>23169</v>
      </c>
      <c r="Q67" s="55">
        <f t="shared" si="0"/>
        <v>311852</v>
      </c>
      <c r="R67" s="55">
        <f t="shared" si="0"/>
        <v>514</v>
      </c>
      <c r="S67" s="55">
        <f t="shared" si="0"/>
        <v>299</v>
      </c>
      <c r="T67" s="56">
        <v>0</v>
      </c>
      <c r="U67" s="57">
        <v>0</v>
      </c>
      <c r="V67" s="60">
        <f t="shared" si="1"/>
        <v>335834</v>
      </c>
      <c r="W67" s="59">
        <f t="shared" si="2"/>
        <v>1.5305180535621766E-3</v>
      </c>
      <c r="X67" s="47"/>
    </row>
    <row r="68" spans="1:24" x14ac:dyDescent="0.25">
      <c r="A68" s="54">
        <v>2014</v>
      </c>
      <c r="B68" s="55">
        <v>19179</v>
      </c>
      <c r="C68" s="55">
        <v>175519</v>
      </c>
      <c r="D68" s="55">
        <v>1069</v>
      </c>
      <c r="E68" s="55">
        <v>308</v>
      </c>
      <c r="F68" s="56">
        <v>0</v>
      </c>
      <c r="G68" s="49"/>
      <c r="H68" s="54">
        <v>2014</v>
      </c>
      <c r="I68" s="55">
        <v>2953</v>
      </c>
      <c r="J68" s="55">
        <v>157410</v>
      </c>
      <c r="K68" s="55">
        <v>9</v>
      </c>
      <c r="L68" s="55">
        <v>9</v>
      </c>
      <c r="M68" s="56">
        <v>0</v>
      </c>
      <c r="N68" s="47"/>
      <c r="O68" s="54">
        <v>2014</v>
      </c>
      <c r="P68" s="55">
        <f t="shared" si="0"/>
        <v>22132</v>
      </c>
      <c r="Q68" s="55">
        <f t="shared" si="0"/>
        <v>332929</v>
      </c>
      <c r="R68" s="55">
        <f t="shared" si="0"/>
        <v>1078</v>
      </c>
      <c r="S68" s="55">
        <f t="shared" si="0"/>
        <v>317</v>
      </c>
      <c r="T68" s="56">
        <v>0</v>
      </c>
      <c r="U68" s="57">
        <v>0</v>
      </c>
      <c r="V68" s="58">
        <f t="shared" si="1"/>
        <v>356456</v>
      </c>
      <c r="W68" s="59">
        <f t="shared" si="2"/>
        <v>3.0242161725430347E-3</v>
      </c>
      <c r="X68" s="47"/>
    </row>
    <row r="69" spans="1:24" x14ac:dyDescent="0.25">
      <c r="A69" s="54">
        <v>2015</v>
      </c>
      <c r="B69" s="55">
        <v>17798</v>
      </c>
      <c r="C69" s="55">
        <v>185609</v>
      </c>
      <c r="D69" s="55">
        <v>1827</v>
      </c>
      <c r="E69" s="55">
        <v>330</v>
      </c>
      <c r="F69" s="56">
        <v>0</v>
      </c>
      <c r="G69" s="49"/>
      <c r="H69" s="54">
        <v>2015</v>
      </c>
      <c r="I69" s="55">
        <v>3092</v>
      </c>
      <c r="J69" s="55">
        <v>170217</v>
      </c>
      <c r="K69" s="55">
        <v>9</v>
      </c>
      <c r="L69" s="55">
        <v>11</v>
      </c>
      <c r="M69" s="56">
        <v>0</v>
      </c>
      <c r="N69" s="47"/>
      <c r="O69" s="54">
        <v>2015</v>
      </c>
      <c r="P69" s="55">
        <f t="shared" si="0"/>
        <v>20890</v>
      </c>
      <c r="Q69" s="55">
        <f t="shared" si="0"/>
        <v>355826</v>
      </c>
      <c r="R69" s="55">
        <f t="shared" si="0"/>
        <v>1836</v>
      </c>
      <c r="S69" s="55">
        <f t="shared" si="0"/>
        <v>341</v>
      </c>
      <c r="T69" s="56">
        <v>0</v>
      </c>
      <c r="U69" s="57">
        <v>0</v>
      </c>
      <c r="V69" s="60">
        <f t="shared" si="1"/>
        <v>378893</v>
      </c>
      <c r="W69" s="59">
        <f t="shared" si="2"/>
        <v>4.8456952226618071E-3</v>
      </c>
      <c r="X69" s="47"/>
    </row>
    <row r="70" spans="1:24" x14ac:dyDescent="0.25">
      <c r="A70" s="54">
        <v>2016</v>
      </c>
      <c r="B70" s="55">
        <v>16480</v>
      </c>
      <c r="C70" s="55">
        <v>194347</v>
      </c>
      <c r="D70" s="55">
        <v>2579</v>
      </c>
      <c r="E70" s="55">
        <v>406</v>
      </c>
      <c r="F70" s="56">
        <v>0</v>
      </c>
      <c r="G70" s="49"/>
      <c r="H70" s="54">
        <v>2016</v>
      </c>
      <c r="I70" s="55">
        <v>3303</v>
      </c>
      <c r="J70" s="55">
        <v>184532</v>
      </c>
      <c r="K70" s="55">
        <v>10</v>
      </c>
      <c r="L70" s="55">
        <v>12</v>
      </c>
      <c r="M70" s="56">
        <v>0</v>
      </c>
      <c r="N70" s="47"/>
      <c r="O70" s="54">
        <v>2016</v>
      </c>
      <c r="P70" s="55">
        <f t="shared" ref="P70:S79" si="3">B70+I70</f>
        <v>19783</v>
      </c>
      <c r="Q70" s="55">
        <f t="shared" si="3"/>
        <v>378879</v>
      </c>
      <c r="R70" s="55">
        <f t="shared" si="3"/>
        <v>2589</v>
      </c>
      <c r="S70" s="55">
        <f t="shared" si="3"/>
        <v>418</v>
      </c>
      <c r="T70" s="56">
        <v>0</v>
      </c>
      <c r="U70" s="57">
        <v>0</v>
      </c>
      <c r="V70" s="58">
        <f t="shared" si="1"/>
        <v>401669</v>
      </c>
      <c r="W70" s="59">
        <f t="shared" si="2"/>
        <v>6.4456057101742979E-3</v>
      </c>
      <c r="X70" s="47"/>
    </row>
    <row r="71" spans="1:24" x14ac:dyDescent="0.25">
      <c r="A71" s="54">
        <v>2017</v>
      </c>
      <c r="B71" s="55">
        <v>15209</v>
      </c>
      <c r="C71" s="55">
        <v>203052</v>
      </c>
      <c r="D71" s="55">
        <v>3494</v>
      </c>
      <c r="E71" s="55">
        <v>441</v>
      </c>
      <c r="F71" s="56">
        <v>1</v>
      </c>
      <c r="G71" s="49"/>
      <c r="H71" s="54">
        <v>2017</v>
      </c>
      <c r="I71" s="55">
        <v>3595</v>
      </c>
      <c r="J71" s="55">
        <v>197831</v>
      </c>
      <c r="K71" s="55">
        <v>12</v>
      </c>
      <c r="L71" s="55">
        <v>15</v>
      </c>
      <c r="M71" s="56">
        <v>0</v>
      </c>
      <c r="N71" s="47"/>
      <c r="O71" s="54">
        <v>2017</v>
      </c>
      <c r="P71" s="55">
        <f t="shared" si="3"/>
        <v>18804</v>
      </c>
      <c r="Q71" s="55">
        <f t="shared" si="3"/>
        <v>400883</v>
      </c>
      <c r="R71" s="55">
        <f t="shared" si="3"/>
        <v>3506</v>
      </c>
      <c r="S71" s="55">
        <f t="shared" si="3"/>
        <v>456</v>
      </c>
      <c r="T71" s="56">
        <v>0</v>
      </c>
      <c r="U71" s="57">
        <v>1</v>
      </c>
      <c r="V71" s="60">
        <f t="shared" si="1"/>
        <v>423650</v>
      </c>
      <c r="W71" s="59">
        <f t="shared" si="2"/>
        <v>8.2780597191077533E-3</v>
      </c>
      <c r="X71" s="47"/>
    </row>
    <row r="72" spans="1:24" x14ac:dyDescent="0.25">
      <c r="A72" s="54">
        <v>2018</v>
      </c>
      <c r="B72" s="55">
        <v>13968</v>
      </c>
      <c r="C72" s="55">
        <v>209544</v>
      </c>
      <c r="D72" s="55">
        <v>5371</v>
      </c>
      <c r="E72" s="55">
        <v>479</v>
      </c>
      <c r="F72" s="56">
        <v>1</v>
      </c>
      <c r="G72" s="49"/>
      <c r="H72" s="54">
        <v>2018</v>
      </c>
      <c r="I72" s="55">
        <v>3870</v>
      </c>
      <c r="J72" s="55">
        <v>210501</v>
      </c>
      <c r="K72" s="55">
        <v>31</v>
      </c>
      <c r="L72" s="55">
        <v>18</v>
      </c>
      <c r="M72" s="56">
        <v>0</v>
      </c>
      <c r="N72" s="47"/>
      <c r="O72" s="54">
        <v>2018</v>
      </c>
      <c r="P72" s="55">
        <f t="shared" si="3"/>
        <v>17838</v>
      </c>
      <c r="Q72" s="55">
        <f t="shared" si="3"/>
        <v>420045</v>
      </c>
      <c r="R72" s="55">
        <f t="shared" si="3"/>
        <v>5402</v>
      </c>
      <c r="S72" s="55">
        <f t="shared" si="3"/>
        <v>497</v>
      </c>
      <c r="T72" s="56">
        <v>0</v>
      </c>
      <c r="U72" s="57">
        <v>1</v>
      </c>
      <c r="V72" s="58">
        <f t="shared" si="1"/>
        <v>443783</v>
      </c>
      <c r="W72" s="59">
        <f t="shared" si="2"/>
        <v>1.2174869249160062E-2</v>
      </c>
      <c r="X72" s="47"/>
    </row>
    <row r="73" spans="1:24" x14ac:dyDescent="0.25">
      <c r="A73" s="54">
        <v>2019</v>
      </c>
      <c r="B73" s="55">
        <v>12491</v>
      </c>
      <c r="C73" s="55">
        <v>213471</v>
      </c>
      <c r="D73" s="55">
        <v>7182</v>
      </c>
      <c r="E73" s="55">
        <v>494</v>
      </c>
      <c r="F73" s="56">
        <v>1</v>
      </c>
      <c r="G73" s="49"/>
      <c r="H73" s="54">
        <v>2019</v>
      </c>
      <c r="I73" s="55">
        <v>4165</v>
      </c>
      <c r="J73" s="55">
        <v>222759</v>
      </c>
      <c r="K73" s="55">
        <v>277</v>
      </c>
      <c r="L73" s="55">
        <v>22</v>
      </c>
      <c r="M73" s="56">
        <v>25</v>
      </c>
      <c r="N73" s="47"/>
      <c r="O73" s="54">
        <v>2019</v>
      </c>
      <c r="P73" s="55">
        <f t="shared" si="3"/>
        <v>16656</v>
      </c>
      <c r="Q73" s="55">
        <f t="shared" si="3"/>
        <v>436230</v>
      </c>
      <c r="R73" s="55">
        <f t="shared" si="3"/>
        <v>7459</v>
      </c>
      <c r="S73" s="55">
        <f t="shared" si="3"/>
        <v>516</v>
      </c>
      <c r="T73" s="56">
        <v>25</v>
      </c>
      <c r="U73" s="57">
        <v>1</v>
      </c>
      <c r="V73" s="60">
        <f t="shared" si="1"/>
        <v>460887</v>
      </c>
      <c r="W73" s="59">
        <f t="shared" si="2"/>
        <v>1.6186180126582003E-2</v>
      </c>
      <c r="X73" s="47"/>
    </row>
    <row r="74" spans="1:24" x14ac:dyDescent="0.25">
      <c r="A74" s="54">
        <v>2020</v>
      </c>
      <c r="B74" s="55">
        <v>11205</v>
      </c>
      <c r="C74" s="55">
        <v>215445</v>
      </c>
      <c r="D74" s="55">
        <v>9114</v>
      </c>
      <c r="E74" s="55">
        <v>493</v>
      </c>
      <c r="F74" s="56">
        <v>1</v>
      </c>
      <c r="G74" s="49"/>
      <c r="H74" s="54">
        <v>2020</v>
      </c>
      <c r="I74" s="55">
        <v>4331</v>
      </c>
      <c r="J74" s="55">
        <v>231856</v>
      </c>
      <c r="K74" s="55">
        <v>741</v>
      </c>
      <c r="L74" s="55">
        <v>30</v>
      </c>
      <c r="M74" s="56">
        <v>136</v>
      </c>
      <c r="N74" s="47"/>
      <c r="O74" s="54">
        <v>2020</v>
      </c>
      <c r="P74" s="55">
        <f t="shared" si="3"/>
        <v>15536</v>
      </c>
      <c r="Q74" s="55">
        <f t="shared" si="3"/>
        <v>447301</v>
      </c>
      <c r="R74" s="55">
        <f t="shared" si="3"/>
        <v>9855</v>
      </c>
      <c r="S74" s="55">
        <f t="shared" si="3"/>
        <v>523</v>
      </c>
      <c r="T74" s="56">
        <v>114</v>
      </c>
      <c r="U74" s="57">
        <v>1</v>
      </c>
      <c r="V74" s="58">
        <f t="shared" si="1"/>
        <v>473330</v>
      </c>
      <c r="W74" s="59">
        <f t="shared" si="2"/>
        <v>2.0822681849872182E-2</v>
      </c>
      <c r="X74" s="47"/>
    </row>
    <row r="75" spans="1:24" x14ac:dyDescent="0.25">
      <c r="A75" s="54">
        <v>2021</v>
      </c>
      <c r="B75" s="55">
        <v>10078</v>
      </c>
      <c r="C75" s="55">
        <v>215372</v>
      </c>
      <c r="D75" s="55">
        <v>10576</v>
      </c>
      <c r="E75" s="55">
        <v>474</v>
      </c>
      <c r="F75" s="56">
        <v>1</v>
      </c>
      <c r="G75" s="49"/>
      <c r="H75" s="54">
        <v>2021</v>
      </c>
      <c r="I75" s="55">
        <v>4514</v>
      </c>
      <c r="J75" s="55">
        <v>242286</v>
      </c>
      <c r="K75" s="55">
        <v>4593</v>
      </c>
      <c r="L75" s="55">
        <v>35</v>
      </c>
      <c r="M75" s="56">
        <v>622</v>
      </c>
      <c r="N75" s="47"/>
      <c r="O75" s="54">
        <v>2021</v>
      </c>
      <c r="P75" s="55">
        <f t="shared" si="3"/>
        <v>14592</v>
      </c>
      <c r="Q75" s="55">
        <f t="shared" si="3"/>
        <v>457658</v>
      </c>
      <c r="R75" s="55">
        <f t="shared" si="3"/>
        <v>15169</v>
      </c>
      <c r="S75" s="55">
        <f t="shared" si="3"/>
        <v>509</v>
      </c>
      <c r="T75" s="56">
        <v>483</v>
      </c>
      <c r="U75" s="57">
        <v>1</v>
      </c>
      <c r="V75" s="60">
        <f t="shared" si="1"/>
        <v>488412</v>
      </c>
      <c r="W75" s="59">
        <f t="shared" si="2"/>
        <v>3.1059842919502388E-2</v>
      </c>
      <c r="X75" s="47"/>
    </row>
    <row r="76" spans="1:24" x14ac:dyDescent="0.25">
      <c r="A76" s="54">
        <v>2022</v>
      </c>
      <c r="B76" s="55">
        <v>9014</v>
      </c>
      <c r="C76" s="55">
        <v>211471</v>
      </c>
      <c r="D76" s="55">
        <v>13082</v>
      </c>
      <c r="E76" s="55">
        <v>430</v>
      </c>
      <c r="F76" s="56">
        <v>1</v>
      </c>
      <c r="G76" s="49"/>
      <c r="H76" s="54">
        <v>2022</v>
      </c>
      <c r="I76" s="55">
        <v>4681</v>
      </c>
      <c r="J76" s="55">
        <v>248126</v>
      </c>
      <c r="K76" s="55">
        <v>8667</v>
      </c>
      <c r="L76" s="55">
        <v>53</v>
      </c>
      <c r="M76" s="56">
        <v>1069</v>
      </c>
      <c r="N76" s="47"/>
      <c r="O76" s="54">
        <v>2022</v>
      </c>
      <c r="P76" s="55">
        <f t="shared" si="3"/>
        <v>13695</v>
      </c>
      <c r="Q76" s="55">
        <f t="shared" si="3"/>
        <v>459597</v>
      </c>
      <c r="R76" s="55">
        <f t="shared" si="3"/>
        <v>21749</v>
      </c>
      <c r="S76" s="55">
        <f t="shared" si="3"/>
        <v>483</v>
      </c>
      <c r="T76" s="56">
        <v>445</v>
      </c>
      <c r="U76" s="57">
        <v>1</v>
      </c>
      <c r="V76" s="58">
        <f t="shared" si="1"/>
        <v>495970</v>
      </c>
      <c r="W76" s="59">
        <f t="shared" si="2"/>
        <v>4.3853458878561201E-2</v>
      </c>
      <c r="X76" s="47"/>
    </row>
    <row r="77" spans="1:24" x14ac:dyDescent="0.25">
      <c r="A77" s="54">
        <v>2023</v>
      </c>
      <c r="B77" s="55">
        <v>8138</v>
      </c>
      <c r="C77" s="55">
        <v>205754</v>
      </c>
      <c r="D77" s="55">
        <v>14981</v>
      </c>
      <c r="E77" s="55">
        <v>395</v>
      </c>
      <c r="F77" s="56">
        <v>1</v>
      </c>
      <c r="G77" s="47"/>
      <c r="H77" s="54">
        <v>2023</v>
      </c>
      <c r="I77" s="55">
        <v>4966</v>
      </c>
      <c r="J77" s="55">
        <v>251620</v>
      </c>
      <c r="K77" s="55">
        <v>15089</v>
      </c>
      <c r="L77" s="55">
        <v>52</v>
      </c>
      <c r="M77" s="56">
        <v>1334</v>
      </c>
      <c r="N77" s="47"/>
      <c r="O77" s="54">
        <v>2023</v>
      </c>
      <c r="P77" s="55">
        <f t="shared" si="3"/>
        <v>13104</v>
      </c>
      <c r="Q77" s="55">
        <f t="shared" si="3"/>
        <v>457374</v>
      </c>
      <c r="R77" s="55">
        <f t="shared" si="3"/>
        <v>30070</v>
      </c>
      <c r="S77" s="55">
        <f t="shared" si="3"/>
        <v>447</v>
      </c>
      <c r="T77" s="56">
        <v>284</v>
      </c>
      <c r="U77" s="57">
        <v>1</v>
      </c>
      <c r="V77" s="60">
        <f t="shared" si="1"/>
        <v>501280</v>
      </c>
      <c r="W77" s="59">
        <f t="shared" si="2"/>
        <v>5.9988429620172361E-2</v>
      </c>
      <c r="X77" s="47"/>
    </row>
    <row r="78" spans="1:24" x14ac:dyDescent="0.25">
      <c r="A78" s="54">
        <v>2024</v>
      </c>
      <c r="B78" s="55">
        <v>7315</v>
      </c>
      <c r="C78" s="55">
        <v>193879</v>
      </c>
      <c r="D78" s="55">
        <v>16039</v>
      </c>
      <c r="E78" s="55">
        <v>348</v>
      </c>
      <c r="F78" s="56">
        <v>1</v>
      </c>
      <c r="G78" s="47"/>
      <c r="H78" s="54">
        <v>2024</v>
      </c>
      <c r="I78" s="55">
        <v>4737</v>
      </c>
      <c r="J78" s="55">
        <v>249275</v>
      </c>
      <c r="K78" s="55">
        <v>20849</v>
      </c>
      <c r="L78" s="55">
        <v>51</v>
      </c>
      <c r="M78" s="56">
        <v>1699</v>
      </c>
      <c r="N78" s="47"/>
      <c r="O78" s="54">
        <v>2024</v>
      </c>
      <c r="P78" s="55">
        <f t="shared" si="3"/>
        <v>12052</v>
      </c>
      <c r="Q78" s="55">
        <f t="shared" si="3"/>
        <v>443154</v>
      </c>
      <c r="R78" s="55">
        <f t="shared" si="3"/>
        <v>36888</v>
      </c>
      <c r="S78" s="55">
        <f t="shared" si="3"/>
        <v>399</v>
      </c>
      <c r="T78" s="56">
        <v>413</v>
      </c>
      <c r="U78" s="57">
        <v>1</v>
      </c>
      <c r="V78" s="58">
        <f t="shared" si="1"/>
        <v>492907</v>
      </c>
      <c r="W78" s="59">
        <f t="shared" si="2"/>
        <v>7.4839675638609313E-2</v>
      </c>
      <c r="X78" s="47"/>
    </row>
    <row r="79" spans="1:24" x14ac:dyDescent="0.25">
      <c r="A79" s="61">
        <v>2025</v>
      </c>
      <c r="B79" s="62">
        <v>7330</v>
      </c>
      <c r="C79" s="62">
        <v>192075</v>
      </c>
      <c r="D79" s="62">
        <v>17387</v>
      </c>
      <c r="E79" s="62">
        <v>342</v>
      </c>
      <c r="F79" s="63">
        <v>1</v>
      </c>
      <c r="G79" s="47"/>
      <c r="H79" s="61">
        <v>2025</v>
      </c>
      <c r="I79" s="62">
        <v>4916</v>
      </c>
      <c r="J79" s="62">
        <v>253402</v>
      </c>
      <c r="K79" s="62">
        <v>29665</v>
      </c>
      <c r="L79" s="62">
        <v>54</v>
      </c>
      <c r="M79" s="63">
        <v>2253</v>
      </c>
      <c r="N79" s="47"/>
      <c r="O79" s="61">
        <v>2025</v>
      </c>
      <c r="P79" s="55">
        <f t="shared" si="3"/>
        <v>12246</v>
      </c>
      <c r="Q79" s="55">
        <f t="shared" si="3"/>
        <v>445477</v>
      </c>
      <c r="R79" s="55">
        <f t="shared" si="3"/>
        <v>47052</v>
      </c>
      <c r="S79" s="55">
        <f t="shared" si="3"/>
        <v>396</v>
      </c>
      <c r="T79" s="63">
        <v>399</v>
      </c>
      <c r="U79" s="64">
        <v>1</v>
      </c>
      <c r="V79" s="60">
        <f t="shared" si="1"/>
        <v>505571</v>
      </c>
      <c r="W79" s="59">
        <f t="shared" si="2"/>
        <v>9.3069024924293517E-2</v>
      </c>
      <c r="X79" s="47"/>
    </row>
    <row r="80" spans="1:24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3" spans="1:20" x14ac:dyDescent="0.25">
      <c r="A83" s="130" t="s">
        <v>200</v>
      </c>
      <c r="B83" s="131"/>
      <c r="C83" s="131"/>
      <c r="D83" s="131"/>
      <c r="E83" s="131"/>
      <c r="F83" s="131"/>
      <c r="G83" s="132"/>
      <c r="L83" s="130" t="s">
        <v>201</v>
      </c>
      <c r="M83" s="131"/>
      <c r="N83" s="131"/>
      <c r="O83" s="131"/>
      <c r="P83" s="131"/>
      <c r="Q83" s="131"/>
      <c r="R83" s="132"/>
    </row>
    <row r="84" spans="1:20" x14ac:dyDescent="0.25">
      <c r="A84" s="17" t="s">
        <v>22</v>
      </c>
      <c r="B84" s="13" t="s">
        <v>37</v>
      </c>
      <c r="C84" s="13" t="s">
        <v>38</v>
      </c>
      <c r="D84" s="13" t="s">
        <v>39</v>
      </c>
      <c r="E84" s="13" t="s">
        <v>40</v>
      </c>
      <c r="F84" s="13" t="s">
        <v>41</v>
      </c>
      <c r="G84" s="14" t="s">
        <v>42</v>
      </c>
      <c r="H84" s="13" t="s">
        <v>43</v>
      </c>
      <c r="I84" s="13" t="s">
        <v>202</v>
      </c>
      <c r="L84" s="17" t="s">
        <v>22</v>
      </c>
      <c r="M84" s="13" t="s">
        <v>37</v>
      </c>
      <c r="N84" s="13" t="s">
        <v>38</v>
      </c>
      <c r="O84" s="13" t="s">
        <v>39</v>
      </c>
      <c r="P84" s="13" t="s">
        <v>40</v>
      </c>
      <c r="Q84" s="13" t="s">
        <v>41</v>
      </c>
      <c r="R84" s="14" t="s">
        <v>42</v>
      </c>
      <c r="S84" s="13" t="s">
        <v>43</v>
      </c>
      <c r="T84" s="13" t="s">
        <v>202</v>
      </c>
    </row>
    <row r="85" spans="1:20" x14ac:dyDescent="0.25">
      <c r="A85" s="65">
        <v>2000</v>
      </c>
      <c r="B85" s="66">
        <v>114861</v>
      </c>
      <c r="C85" s="66">
        <v>21283</v>
      </c>
      <c r="D85" s="66">
        <v>198</v>
      </c>
      <c r="E85" s="66">
        <v>3</v>
      </c>
      <c r="F85" s="66">
        <v>0</v>
      </c>
      <c r="G85" s="67">
        <v>0</v>
      </c>
      <c r="H85" s="68">
        <f>SUM(B85:G85)</f>
        <v>136345</v>
      </c>
      <c r="I85" s="6">
        <f>(D85+G85)/H85</f>
        <v>1.4521984671238403E-3</v>
      </c>
      <c r="L85" s="65">
        <v>2000</v>
      </c>
      <c r="M85" s="68">
        <v>158</v>
      </c>
      <c r="N85" s="68">
        <v>4683</v>
      </c>
      <c r="O85" s="68">
        <v>1</v>
      </c>
      <c r="P85" s="68">
        <v>0</v>
      </c>
      <c r="Q85" s="68">
        <v>0</v>
      </c>
      <c r="R85" s="15">
        <v>0</v>
      </c>
      <c r="S85" s="68">
        <f>SUM(M85:R85)</f>
        <v>4842</v>
      </c>
      <c r="T85" s="6">
        <f>(O85+R85)/S85</f>
        <v>2.0652622883106156E-4</v>
      </c>
    </row>
    <row r="86" spans="1:20" x14ac:dyDescent="0.25">
      <c r="A86" s="65">
        <v>2001</v>
      </c>
      <c r="B86" s="66">
        <v>221193</v>
      </c>
      <c r="C86" s="66">
        <v>48144</v>
      </c>
      <c r="D86" s="66">
        <v>355</v>
      </c>
      <c r="E86" s="66">
        <v>13</v>
      </c>
      <c r="F86" s="66">
        <v>0</v>
      </c>
      <c r="G86" s="67">
        <v>0</v>
      </c>
      <c r="H86" s="68">
        <f>SUM(B86:G86)</f>
        <v>269705</v>
      </c>
      <c r="I86" s="6">
        <f>(D86+G86)/H86</f>
        <v>1.316252943030348E-3</v>
      </c>
      <c r="L86" s="65">
        <v>2001</v>
      </c>
      <c r="M86" s="68">
        <v>391</v>
      </c>
      <c r="N86" s="68">
        <v>8763</v>
      </c>
      <c r="O86" s="68">
        <v>1</v>
      </c>
      <c r="P86" s="68">
        <v>0</v>
      </c>
      <c r="Q86" s="68">
        <v>0</v>
      </c>
      <c r="R86" s="15">
        <v>0</v>
      </c>
      <c r="S86" s="68">
        <f>SUM(M86:R86)</f>
        <v>9155</v>
      </c>
      <c r="T86" s="6">
        <f>(O86+R86)/S86</f>
        <v>1.0922992900054615E-4</v>
      </c>
    </row>
    <row r="87" spans="1:20" x14ac:dyDescent="0.25">
      <c r="A87" s="65">
        <v>2002</v>
      </c>
      <c r="B87" s="66">
        <v>317946</v>
      </c>
      <c r="C87" s="66">
        <v>79550</v>
      </c>
      <c r="D87" s="66">
        <v>609</v>
      </c>
      <c r="E87" s="66">
        <v>18</v>
      </c>
      <c r="F87" s="66">
        <v>0</v>
      </c>
      <c r="G87" s="67">
        <v>0</v>
      </c>
      <c r="H87" s="68">
        <f t="shared" ref="H87:H110" si="4">SUM(B87:G87)</f>
        <v>398123</v>
      </c>
      <c r="I87" s="6">
        <f t="shared" ref="I87:I110" si="5">(D87+G87)/H87</f>
        <v>1.5296780140810755E-3</v>
      </c>
      <c r="L87" s="65">
        <v>2002</v>
      </c>
      <c r="M87" s="68">
        <v>535</v>
      </c>
      <c r="N87" s="68">
        <v>12588</v>
      </c>
      <c r="O87" s="68">
        <v>1</v>
      </c>
      <c r="P87" s="68">
        <v>0</v>
      </c>
      <c r="Q87" s="68">
        <v>0</v>
      </c>
      <c r="R87" s="15">
        <v>0</v>
      </c>
      <c r="S87" s="68">
        <f t="shared" ref="S87:S110" si="6">SUM(M87:R87)</f>
        <v>13124</v>
      </c>
      <c r="T87" s="6">
        <f t="shared" ref="T87:T110" si="7">(O87+R87)/S87</f>
        <v>7.6196281621456868E-5</v>
      </c>
    </row>
    <row r="88" spans="1:20" x14ac:dyDescent="0.25">
      <c r="A88" s="65">
        <v>2003</v>
      </c>
      <c r="B88" s="66">
        <v>406535</v>
      </c>
      <c r="C88" s="66">
        <v>118574</v>
      </c>
      <c r="D88" s="66">
        <v>812</v>
      </c>
      <c r="E88" s="66">
        <v>25</v>
      </c>
      <c r="F88" s="66">
        <v>0</v>
      </c>
      <c r="G88" s="67">
        <v>0</v>
      </c>
      <c r="H88" s="68">
        <f t="shared" si="4"/>
        <v>525946</v>
      </c>
      <c r="I88" s="6">
        <f t="shared" si="5"/>
        <v>1.5438847334136965E-3</v>
      </c>
      <c r="L88" s="65">
        <v>2003</v>
      </c>
      <c r="M88" s="68">
        <v>718</v>
      </c>
      <c r="N88" s="68">
        <v>16488</v>
      </c>
      <c r="O88" s="68">
        <v>1</v>
      </c>
      <c r="P88" s="68">
        <v>0</v>
      </c>
      <c r="Q88" s="68">
        <v>0</v>
      </c>
      <c r="R88" s="15">
        <v>0</v>
      </c>
      <c r="S88" s="68">
        <f t="shared" si="6"/>
        <v>17207</v>
      </c>
      <c r="T88" s="6">
        <f t="shared" si="7"/>
        <v>5.8115883070843265E-5</v>
      </c>
    </row>
    <row r="89" spans="1:20" x14ac:dyDescent="0.25">
      <c r="A89" s="65">
        <v>2004</v>
      </c>
      <c r="B89" s="66">
        <v>504347</v>
      </c>
      <c r="C89" s="66">
        <v>172485</v>
      </c>
      <c r="D89" s="66">
        <v>922</v>
      </c>
      <c r="E89" s="66">
        <v>31</v>
      </c>
      <c r="F89" s="66">
        <v>0</v>
      </c>
      <c r="G89" s="67">
        <v>0</v>
      </c>
      <c r="H89" s="68">
        <f t="shared" si="4"/>
        <v>677785</v>
      </c>
      <c r="I89" s="6">
        <f t="shared" si="5"/>
        <v>1.3603133737099522E-3</v>
      </c>
      <c r="L89" s="65">
        <v>2004</v>
      </c>
      <c r="M89" s="68">
        <v>901</v>
      </c>
      <c r="N89" s="68">
        <v>20598</v>
      </c>
      <c r="O89" s="68">
        <v>1</v>
      </c>
      <c r="P89" s="68">
        <v>0</v>
      </c>
      <c r="Q89" s="68">
        <v>0</v>
      </c>
      <c r="R89" s="15">
        <v>0</v>
      </c>
      <c r="S89" s="68">
        <f t="shared" si="6"/>
        <v>21500</v>
      </c>
      <c r="T89" s="6">
        <f t="shared" si="7"/>
        <v>4.6511627906976741E-5</v>
      </c>
    </row>
    <row r="90" spans="1:20" x14ac:dyDescent="0.25">
      <c r="A90" s="65">
        <v>2005</v>
      </c>
      <c r="B90" s="66">
        <v>584218</v>
      </c>
      <c r="C90" s="66">
        <v>243433</v>
      </c>
      <c r="D90" s="66">
        <v>1068</v>
      </c>
      <c r="E90" s="66">
        <v>41</v>
      </c>
      <c r="F90" s="66">
        <v>0</v>
      </c>
      <c r="G90" s="67">
        <v>0</v>
      </c>
      <c r="H90" s="68">
        <f t="shared" si="4"/>
        <v>828760</v>
      </c>
      <c r="I90" s="6">
        <f t="shared" si="5"/>
        <v>1.2886722332158887E-3</v>
      </c>
      <c r="L90" s="65">
        <v>2005</v>
      </c>
      <c r="M90" s="68">
        <v>960</v>
      </c>
      <c r="N90" s="68">
        <v>25696</v>
      </c>
      <c r="O90" s="68">
        <v>1</v>
      </c>
      <c r="P90" s="68">
        <v>1</v>
      </c>
      <c r="Q90" s="68">
        <v>0</v>
      </c>
      <c r="R90" s="15">
        <v>0</v>
      </c>
      <c r="S90" s="68">
        <f t="shared" si="6"/>
        <v>26658</v>
      </c>
      <c r="T90" s="6">
        <f t="shared" si="7"/>
        <v>3.751219146222522E-5</v>
      </c>
    </row>
    <row r="91" spans="1:20" x14ac:dyDescent="0.25">
      <c r="A91" s="65">
        <v>2006</v>
      </c>
      <c r="B91" s="66">
        <v>650835</v>
      </c>
      <c r="C91" s="66">
        <v>330489</v>
      </c>
      <c r="D91" s="66">
        <v>1266</v>
      </c>
      <c r="E91" s="66">
        <v>44</v>
      </c>
      <c r="F91" s="66">
        <v>0</v>
      </c>
      <c r="G91" s="67">
        <v>0</v>
      </c>
      <c r="H91" s="68">
        <f t="shared" si="4"/>
        <v>982634</v>
      </c>
      <c r="I91" s="6">
        <f t="shared" si="5"/>
        <v>1.2883739011676778E-3</v>
      </c>
      <c r="L91" s="65">
        <v>2006</v>
      </c>
      <c r="M91" s="68">
        <v>983</v>
      </c>
      <c r="N91" s="68">
        <v>30275</v>
      </c>
      <c r="O91" s="68">
        <v>1</v>
      </c>
      <c r="P91" s="68">
        <v>1</v>
      </c>
      <c r="Q91" s="68">
        <v>0</v>
      </c>
      <c r="R91" s="15">
        <v>0</v>
      </c>
      <c r="S91" s="68">
        <f t="shared" si="6"/>
        <v>31260</v>
      </c>
      <c r="T91" s="6">
        <f t="shared" si="7"/>
        <v>3.1989763275751761E-5</v>
      </c>
    </row>
    <row r="92" spans="1:20" x14ac:dyDescent="0.25">
      <c r="A92" s="65">
        <v>2007</v>
      </c>
      <c r="B92" s="66">
        <v>688524</v>
      </c>
      <c r="C92" s="66">
        <v>462970</v>
      </c>
      <c r="D92" s="66">
        <v>1332</v>
      </c>
      <c r="E92" s="66">
        <v>52</v>
      </c>
      <c r="F92" s="66">
        <v>0</v>
      </c>
      <c r="G92" s="67">
        <v>11</v>
      </c>
      <c r="H92" s="68">
        <f t="shared" si="4"/>
        <v>1152889</v>
      </c>
      <c r="I92" s="6">
        <f t="shared" si="5"/>
        <v>1.1648996564283293E-3</v>
      </c>
      <c r="L92" s="65">
        <v>2007</v>
      </c>
      <c r="M92" s="68">
        <v>970</v>
      </c>
      <c r="N92" s="68">
        <v>35212</v>
      </c>
      <c r="O92" s="68">
        <v>1</v>
      </c>
      <c r="P92" s="68">
        <v>7</v>
      </c>
      <c r="Q92" s="68">
        <v>0</v>
      </c>
      <c r="R92" s="15">
        <v>0</v>
      </c>
      <c r="S92" s="68">
        <f t="shared" si="6"/>
        <v>36190</v>
      </c>
      <c r="T92" s="6">
        <f t="shared" si="7"/>
        <v>2.7631942525559546E-5</v>
      </c>
    </row>
    <row r="93" spans="1:20" x14ac:dyDescent="0.25">
      <c r="A93" s="65">
        <v>2008</v>
      </c>
      <c r="B93" s="66">
        <v>723161</v>
      </c>
      <c r="C93" s="66">
        <v>570450</v>
      </c>
      <c r="D93" s="66">
        <v>1584</v>
      </c>
      <c r="E93" s="66">
        <v>53</v>
      </c>
      <c r="F93" s="66">
        <v>2</v>
      </c>
      <c r="G93" s="67">
        <v>11</v>
      </c>
      <c r="H93" s="68">
        <f t="shared" si="4"/>
        <v>1295261</v>
      </c>
      <c r="I93" s="6">
        <f t="shared" si="5"/>
        <v>1.2314120474560726E-3</v>
      </c>
      <c r="L93" s="65">
        <v>2008</v>
      </c>
      <c r="M93" s="68">
        <v>968</v>
      </c>
      <c r="N93" s="68">
        <v>39655</v>
      </c>
      <c r="O93" s="68">
        <v>1</v>
      </c>
      <c r="P93" s="68">
        <v>9</v>
      </c>
      <c r="Q93" s="68">
        <v>0</v>
      </c>
      <c r="R93" s="15">
        <v>0</v>
      </c>
      <c r="S93" s="68">
        <f t="shared" si="6"/>
        <v>40633</v>
      </c>
      <c r="T93" s="6">
        <f t="shared" si="7"/>
        <v>2.4610538232471145E-5</v>
      </c>
    </row>
    <row r="94" spans="1:20" x14ac:dyDescent="0.25">
      <c r="A94" s="65">
        <v>2009</v>
      </c>
      <c r="B94" s="66">
        <v>751225</v>
      </c>
      <c r="C94" s="66">
        <v>663730</v>
      </c>
      <c r="D94" s="66">
        <v>1697</v>
      </c>
      <c r="E94" s="66">
        <v>55</v>
      </c>
      <c r="F94" s="66">
        <v>3</v>
      </c>
      <c r="G94" s="67">
        <v>13</v>
      </c>
      <c r="H94" s="68">
        <f t="shared" si="4"/>
        <v>1416723</v>
      </c>
      <c r="I94" s="6">
        <f t="shared" si="5"/>
        <v>1.2070108270988754E-3</v>
      </c>
      <c r="L94" s="65">
        <v>2009</v>
      </c>
      <c r="M94" s="68">
        <v>964</v>
      </c>
      <c r="N94" s="68">
        <v>41654</v>
      </c>
      <c r="O94" s="68">
        <v>1</v>
      </c>
      <c r="P94" s="68">
        <v>39</v>
      </c>
      <c r="Q94" s="68">
        <v>0</v>
      </c>
      <c r="R94" s="15">
        <v>0</v>
      </c>
      <c r="S94" s="68">
        <f t="shared" si="6"/>
        <v>42658</v>
      </c>
      <c r="T94" s="6">
        <f t="shared" si="7"/>
        <v>2.3442261709409725E-5</v>
      </c>
    </row>
    <row r="95" spans="1:20" x14ac:dyDescent="0.25">
      <c r="A95" s="65">
        <v>2010</v>
      </c>
      <c r="B95" s="66">
        <v>783673</v>
      </c>
      <c r="C95" s="66">
        <v>786610</v>
      </c>
      <c r="D95" s="66">
        <v>2022</v>
      </c>
      <c r="E95" s="66">
        <v>64</v>
      </c>
      <c r="F95" s="66">
        <v>8</v>
      </c>
      <c r="G95" s="67">
        <v>15</v>
      </c>
      <c r="H95" s="68">
        <f t="shared" si="4"/>
        <v>1572392</v>
      </c>
      <c r="I95" s="6">
        <f t="shared" si="5"/>
        <v>1.2954784811929851E-3</v>
      </c>
      <c r="L95" s="65">
        <v>2010</v>
      </c>
      <c r="M95" s="68">
        <v>947</v>
      </c>
      <c r="N95" s="68">
        <v>43444</v>
      </c>
      <c r="O95" s="68">
        <v>1</v>
      </c>
      <c r="P95" s="68">
        <v>78</v>
      </c>
      <c r="Q95" s="68">
        <v>0</v>
      </c>
      <c r="R95" s="15">
        <v>0</v>
      </c>
      <c r="S95" s="68">
        <f t="shared" si="6"/>
        <v>44470</v>
      </c>
      <c r="T95" s="6">
        <f t="shared" si="7"/>
        <v>2.2487069934787497E-5</v>
      </c>
    </row>
    <row r="96" spans="1:20" x14ac:dyDescent="0.25">
      <c r="A96" s="65">
        <v>2011</v>
      </c>
      <c r="B96" s="66">
        <v>813696</v>
      </c>
      <c r="C96" s="66">
        <v>915004</v>
      </c>
      <c r="D96" s="66">
        <v>3911</v>
      </c>
      <c r="E96" s="66">
        <v>70</v>
      </c>
      <c r="F96" s="66">
        <v>10</v>
      </c>
      <c r="G96" s="67">
        <v>31</v>
      </c>
      <c r="H96" s="68">
        <f t="shared" si="4"/>
        <v>1732722</v>
      </c>
      <c r="I96" s="6">
        <f t="shared" si="5"/>
        <v>2.2750331559246088E-3</v>
      </c>
      <c r="L96" s="65">
        <v>2011</v>
      </c>
      <c r="M96" s="68">
        <v>931</v>
      </c>
      <c r="N96" s="68">
        <v>45554</v>
      </c>
      <c r="O96" s="68">
        <v>1</v>
      </c>
      <c r="P96" s="68">
        <v>83</v>
      </c>
      <c r="Q96" s="68">
        <v>0</v>
      </c>
      <c r="R96" s="15">
        <v>0</v>
      </c>
      <c r="S96" s="68">
        <f t="shared" si="6"/>
        <v>46569</v>
      </c>
      <c r="T96" s="6">
        <f t="shared" si="7"/>
        <v>2.1473512422426935E-5</v>
      </c>
    </row>
    <row r="97" spans="1:20" x14ac:dyDescent="0.25">
      <c r="A97" s="65">
        <v>2012</v>
      </c>
      <c r="B97" s="66">
        <v>856615</v>
      </c>
      <c r="C97" s="66">
        <v>1028479</v>
      </c>
      <c r="D97" s="66">
        <v>7991</v>
      </c>
      <c r="E97" s="66">
        <v>74</v>
      </c>
      <c r="F97" s="66">
        <v>318</v>
      </c>
      <c r="G97" s="67">
        <v>27</v>
      </c>
      <c r="H97" s="68">
        <f t="shared" si="4"/>
        <v>1893504</v>
      </c>
      <c r="I97" s="6">
        <f t="shared" si="5"/>
        <v>4.2344774555533021E-3</v>
      </c>
      <c r="L97" s="65">
        <v>2012</v>
      </c>
      <c r="M97" s="68">
        <v>913</v>
      </c>
      <c r="N97" s="68">
        <v>48444</v>
      </c>
      <c r="O97" s="68">
        <v>1</v>
      </c>
      <c r="P97" s="68">
        <v>87</v>
      </c>
      <c r="Q97" s="68">
        <v>0</v>
      </c>
      <c r="R97" s="15">
        <v>0</v>
      </c>
      <c r="S97" s="68">
        <f t="shared" si="6"/>
        <v>49445</v>
      </c>
      <c r="T97" s="6">
        <f t="shared" si="7"/>
        <v>2.0224491859642027E-5</v>
      </c>
    </row>
    <row r="98" spans="1:20" x14ac:dyDescent="0.25">
      <c r="A98" s="65">
        <v>2013</v>
      </c>
      <c r="B98" s="66">
        <v>903832</v>
      </c>
      <c r="C98" s="66">
        <v>1121562</v>
      </c>
      <c r="D98" s="66">
        <v>17637</v>
      </c>
      <c r="E98" s="66">
        <v>123</v>
      </c>
      <c r="F98" s="66">
        <v>2993</v>
      </c>
      <c r="G98" s="67">
        <v>27</v>
      </c>
      <c r="H98" s="68">
        <f t="shared" si="4"/>
        <v>2046174</v>
      </c>
      <c r="I98" s="6">
        <f t="shared" si="5"/>
        <v>8.6326969260678704E-3</v>
      </c>
      <c r="L98" s="65">
        <v>2013</v>
      </c>
      <c r="M98" s="68">
        <v>893</v>
      </c>
      <c r="N98" s="68">
        <v>50761</v>
      </c>
      <c r="O98" s="68">
        <v>1</v>
      </c>
      <c r="P98" s="68">
        <v>127</v>
      </c>
      <c r="Q98" s="68">
        <v>0</v>
      </c>
      <c r="R98" s="15">
        <v>0</v>
      </c>
      <c r="S98" s="68">
        <f t="shared" si="6"/>
        <v>51782</v>
      </c>
      <c r="T98" s="6">
        <f t="shared" si="7"/>
        <v>1.9311729944768453E-5</v>
      </c>
    </row>
    <row r="99" spans="1:20" x14ac:dyDescent="0.25">
      <c r="A99" s="65">
        <v>2014</v>
      </c>
      <c r="B99" s="66">
        <v>938334</v>
      </c>
      <c r="C99" s="66">
        <v>1201023</v>
      </c>
      <c r="D99" s="66">
        <v>38491</v>
      </c>
      <c r="E99" s="66">
        <v>160</v>
      </c>
      <c r="F99" s="66">
        <v>6975</v>
      </c>
      <c r="G99" s="67">
        <v>28</v>
      </c>
      <c r="H99" s="68">
        <f t="shared" si="4"/>
        <v>2185011</v>
      </c>
      <c r="I99" s="6">
        <f t="shared" si="5"/>
        <v>1.7628744203118427E-2</v>
      </c>
      <c r="L99" s="65">
        <v>2014</v>
      </c>
      <c r="M99" s="68">
        <v>857</v>
      </c>
      <c r="N99" s="68">
        <v>52825</v>
      </c>
      <c r="O99" s="68">
        <v>1</v>
      </c>
      <c r="P99" s="68">
        <v>152</v>
      </c>
      <c r="Q99" s="68">
        <v>0</v>
      </c>
      <c r="R99" s="15">
        <v>0</v>
      </c>
      <c r="S99" s="68">
        <f t="shared" si="6"/>
        <v>53835</v>
      </c>
      <c r="T99" s="6">
        <f t="shared" si="7"/>
        <v>1.8575276307235072E-5</v>
      </c>
    </row>
    <row r="100" spans="1:20" x14ac:dyDescent="0.25">
      <c r="A100" s="65">
        <v>2015</v>
      </c>
      <c r="B100" s="66">
        <v>960133</v>
      </c>
      <c r="C100" s="66">
        <v>1263364</v>
      </c>
      <c r="D100" s="66">
        <v>68542</v>
      </c>
      <c r="E100" s="66">
        <v>168</v>
      </c>
      <c r="F100" s="66">
        <v>24162</v>
      </c>
      <c r="G100" s="67">
        <v>26</v>
      </c>
      <c r="H100" s="68">
        <f t="shared" si="4"/>
        <v>2316395</v>
      </c>
      <c r="I100" s="6">
        <f t="shared" si="5"/>
        <v>2.9601169057954277E-2</v>
      </c>
      <c r="L100" s="65">
        <v>2015</v>
      </c>
      <c r="M100" s="68">
        <v>817</v>
      </c>
      <c r="N100" s="68">
        <v>53943</v>
      </c>
      <c r="O100" s="68">
        <v>1</v>
      </c>
      <c r="P100" s="68">
        <v>204</v>
      </c>
      <c r="Q100" s="68">
        <v>1</v>
      </c>
      <c r="R100" s="15">
        <v>0</v>
      </c>
      <c r="S100" s="68">
        <f t="shared" si="6"/>
        <v>54966</v>
      </c>
      <c r="T100" s="6">
        <f t="shared" si="7"/>
        <v>1.8193064803696829E-5</v>
      </c>
    </row>
    <row r="101" spans="1:20" x14ac:dyDescent="0.25">
      <c r="A101" s="65">
        <v>2016</v>
      </c>
      <c r="B101" s="66">
        <v>966686</v>
      </c>
      <c r="C101" s="66">
        <v>1303313</v>
      </c>
      <c r="D101" s="66">
        <v>97488</v>
      </c>
      <c r="E101" s="66">
        <v>161</v>
      </c>
      <c r="F101" s="66">
        <v>64418</v>
      </c>
      <c r="G101" s="67">
        <v>47</v>
      </c>
      <c r="H101" s="68">
        <f t="shared" si="4"/>
        <v>2432113</v>
      </c>
      <c r="I101" s="6">
        <f t="shared" si="5"/>
        <v>4.0102988635807628E-2</v>
      </c>
      <c r="L101" s="65">
        <v>2016</v>
      </c>
      <c r="M101" s="68">
        <v>785</v>
      </c>
      <c r="N101" s="68">
        <v>55464</v>
      </c>
      <c r="O101" s="68">
        <v>1</v>
      </c>
      <c r="P101" s="68">
        <v>255</v>
      </c>
      <c r="Q101" s="68">
        <v>5</v>
      </c>
      <c r="R101" s="15">
        <v>0</v>
      </c>
      <c r="S101" s="68">
        <f t="shared" si="6"/>
        <v>56510</v>
      </c>
      <c r="T101" s="6">
        <f t="shared" si="7"/>
        <v>1.7695983011856308E-5</v>
      </c>
    </row>
    <row r="102" spans="1:20" x14ac:dyDescent="0.25">
      <c r="A102" s="65">
        <v>2017</v>
      </c>
      <c r="B102" s="66">
        <v>965765</v>
      </c>
      <c r="C102" s="66">
        <v>1326666</v>
      </c>
      <c r="D102" s="66">
        <v>138027</v>
      </c>
      <c r="E102" s="66">
        <v>205</v>
      </c>
      <c r="F102" s="66">
        <v>118074</v>
      </c>
      <c r="G102" s="67">
        <v>101</v>
      </c>
      <c r="H102" s="68">
        <f t="shared" si="4"/>
        <v>2548838</v>
      </c>
      <c r="I102" s="6">
        <f t="shared" si="5"/>
        <v>5.419253793297181E-2</v>
      </c>
      <c r="L102" s="65">
        <v>2017</v>
      </c>
      <c r="M102" s="68">
        <v>759</v>
      </c>
      <c r="N102" s="68">
        <v>57031</v>
      </c>
      <c r="O102" s="68">
        <v>1</v>
      </c>
      <c r="P102" s="68">
        <v>324</v>
      </c>
      <c r="Q102" s="68">
        <v>8</v>
      </c>
      <c r="R102" s="15">
        <v>0</v>
      </c>
      <c r="S102" s="68">
        <f t="shared" si="6"/>
        <v>58123</v>
      </c>
      <c r="T102" s="6">
        <f t="shared" si="7"/>
        <v>1.7204893071589561E-5</v>
      </c>
    </row>
    <row r="103" spans="1:20" x14ac:dyDescent="0.25">
      <c r="A103" s="65">
        <v>2018</v>
      </c>
      <c r="B103" s="66">
        <v>947733</v>
      </c>
      <c r="C103" s="66">
        <v>1332931</v>
      </c>
      <c r="D103" s="66">
        <v>195217</v>
      </c>
      <c r="E103" s="66">
        <v>266</v>
      </c>
      <c r="F103" s="66">
        <v>164833</v>
      </c>
      <c r="G103" s="67">
        <v>151</v>
      </c>
      <c r="H103" s="68">
        <f t="shared" si="4"/>
        <v>2641131</v>
      </c>
      <c r="I103" s="6">
        <f t="shared" si="5"/>
        <v>7.3971340308375461E-2</v>
      </c>
      <c r="L103" s="65">
        <v>2018</v>
      </c>
      <c r="M103" s="68">
        <v>711</v>
      </c>
      <c r="N103" s="68">
        <v>58037</v>
      </c>
      <c r="O103" s="68">
        <v>13</v>
      </c>
      <c r="P103" s="68">
        <v>339</v>
      </c>
      <c r="Q103" s="68">
        <v>10</v>
      </c>
      <c r="R103" s="15">
        <v>0</v>
      </c>
      <c r="S103" s="68">
        <f t="shared" si="6"/>
        <v>59110</v>
      </c>
      <c r="T103" s="6">
        <f t="shared" si="7"/>
        <v>2.1992894603282016E-4</v>
      </c>
    </row>
    <row r="104" spans="1:20" x14ac:dyDescent="0.25">
      <c r="A104" s="65">
        <v>2019</v>
      </c>
      <c r="B104" s="66">
        <v>912681</v>
      </c>
      <c r="C104" s="66">
        <v>1320170</v>
      </c>
      <c r="D104" s="66">
        <v>261510</v>
      </c>
      <c r="E104" s="66">
        <v>280</v>
      </c>
      <c r="F104" s="66">
        <v>204660</v>
      </c>
      <c r="G104" s="67">
        <v>177</v>
      </c>
      <c r="H104" s="68">
        <f t="shared" si="4"/>
        <v>2699478</v>
      </c>
      <c r="I104" s="6">
        <f t="shared" si="5"/>
        <v>9.6939852815988867E-2</v>
      </c>
      <c r="L104" s="65">
        <v>2019</v>
      </c>
      <c r="M104" s="68">
        <v>666</v>
      </c>
      <c r="N104" s="68">
        <v>59237</v>
      </c>
      <c r="O104" s="68">
        <v>19</v>
      </c>
      <c r="P104" s="68">
        <v>465</v>
      </c>
      <c r="Q104" s="68">
        <v>10</v>
      </c>
      <c r="R104" s="15">
        <v>1</v>
      </c>
      <c r="S104" s="68">
        <f t="shared" si="6"/>
        <v>60398</v>
      </c>
      <c r="T104" s="6">
        <f t="shared" si="7"/>
        <v>3.311367926090268E-4</v>
      </c>
    </row>
    <row r="105" spans="1:20" x14ac:dyDescent="0.25">
      <c r="A105" s="65">
        <v>2020</v>
      </c>
      <c r="B105" s="66">
        <v>864949</v>
      </c>
      <c r="C105" s="66">
        <v>1290576</v>
      </c>
      <c r="D105" s="66">
        <v>340859</v>
      </c>
      <c r="E105" s="66">
        <v>276</v>
      </c>
      <c r="F105" s="66">
        <v>249301</v>
      </c>
      <c r="G105" s="67">
        <v>179</v>
      </c>
      <c r="H105" s="68">
        <f t="shared" si="4"/>
        <v>2746140</v>
      </c>
      <c r="I105" s="6">
        <f t="shared" si="5"/>
        <v>0.12418813316145572</v>
      </c>
      <c r="L105" s="65">
        <v>2020</v>
      </c>
      <c r="M105" s="68">
        <v>617</v>
      </c>
      <c r="N105" s="68">
        <v>58561</v>
      </c>
      <c r="O105" s="68">
        <v>36</v>
      </c>
      <c r="P105" s="68">
        <v>542</v>
      </c>
      <c r="Q105" s="68">
        <v>10</v>
      </c>
      <c r="R105" s="15">
        <v>4</v>
      </c>
      <c r="S105" s="68">
        <f t="shared" si="6"/>
        <v>59770</v>
      </c>
      <c r="T105" s="6">
        <f t="shared" si="7"/>
        <v>6.6923205621549273E-4</v>
      </c>
    </row>
    <row r="106" spans="1:20" x14ac:dyDescent="0.25">
      <c r="A106" s="65">
        <v>2021</v>
      </c>
      <c r="B106" s="66">
        <v>819058</v>
      </c>
      <c r="C106" s="66">
        <v>1248979</v>
      </c>
      <c r="D106" s="66">
        <v>461211</v>
      </c>
      <c r="E106" s="66">
        <v>264</v>
      </c>
      <c r="F106" s="66">
        <v>303329</v>
      </c>
      <c r="G106" s="67">
        <v>211</v>
      </c>
      <c r="H106" s="68">
        <f t="shared" si="4"/>
        <v>2833052</v>
      </c>
      <c r="I106" s="6">
        <f t="shared" si="5"/>
        <v>0.16287099566121624</v>
      </c>
      <c r="L106" s="65">
        <v>2021</v>
      </c>
      <c r="M106" s="68">
        <v>576</v>
      </c>
      <c r="N106" s="68">
        <v>57927</v>
      </c>
      <c r="O106" s="68">
        <v>98</v>
      </c>
      <c r="P106" s="68">
        <v>643</v>
      </c>
      <c r="Q106" s="68">
        <v>9</v>
      </c>
      <c r="R106" s="15">
        <v>4</v>
      </c>
      <c r="S106" s="68">
        <f t="shared" si="6"/>
        <v>59257</v>
      </c>
      <c r="T106" s="6">
        <f t="shared" si="7"/>
        <v>1.7213156251582092E-3</v>
      </c>
    </row>
    <row r="107" spans="1:20" x14ac:dyDescent="0.25">
      <c r="A107" s="65">
        <v>2022</v>
      </c>
      <c r="B107" s="66">
        <v>764816</v>
      </c>
      <c r="C107" s="66">
        <v>1186286</v>
      </c>
      <c r="D107" s="66">
        <v>601673</v>
      </c>
      <c r="E107" s="66">
        <v>250</v>
      </c>
      <c r="F107" s="66">
        <v>330294</v>
      </c>
      <c r="G107" s="67">
        <v>227</v>
      </c>
      <c r="H107" s="68">
        <f t="shared" si="4"/>
        <v>2883546</v>
      </c>
      <c r="I107" s="6">
        <f t="shared" si="5"/>
        <v>0.20873604929486125</v>
      </c>
      <c r="L107" s="65">
        <v>2022</v>
      </c>
      <c r="M107" s="68">
        <v>497</v>
      </c>
      <c r="N107" s="68">
        <v>57262</v>
      </c>
      <c r="O107" s="68">
        <v>449</v>
      </c>
      <c r="P107" s="68">
        <v>879</v>
      </c>
      <c r="Q107" s="68">
        <v>10</v>
      </c>
      <c r="R107" s="15">
        <v>4</v>
      </c>
      <c r="S107" s="68">
        <f t="shared" si="6"/>
        <v>59101</v>
      </c>
      <c r="T107" s="6">
        <f t="shared" si="7"/>
        <v>7.664844926481785E-3</v>
      </c>
    </row>
    <row r="108" spans="1:20" x14ac:dyDescent="0.25">
      <c r="A108" s="65">
        <v>2023</v>
      </c>
      <c r="B108" s="66">
        <v>710768</v>
      </c>
      <c r="C108" s="66">
        <v>1111038</v>
      </c>
      <c r="D108" s="66">
        <v>695261</v>
      </c>
      <c r="E108" s="66">
        <v>222</v>
      </c>
      <c r="F108" s="66">
        <v>345853</v>
      </c>
      <c r="G108" s="67">
        <v>176</v>
      </c>
      <c r="H108" s="68">
        <f t="shared" si="4"/>
        <v>2863318</v>
      </c>
      <c r="I108" s="6">
        <f t="shared" si="5"/>
        <v>0.24287801774025797</v>
      </c>
      <c r="L108" s="65">
        <v>2023</v>
      </c>
      <c r="M108" s="68">
        <v>430</v>
      </c>
      <c r="N108" s="68">
        <v>56294</v>
      </c>
      <c r="O108" s="68">
        <v>1148</v>
      </c>
      <c r="P108" s="68">
        <v>1279</v>
      </c>
      <c r="Q108" s="68">
        <v>10</v>
      </c>
      <c r="R108" s="15">
        <v>4</v>
      </c>
      <c r="S108" s="68">
        <f t="shared" si="6"/>
        <v>59165</v>
      </c>
      <c r="T108" s="6">
        <f t="shared" si="7"/>
        <v>1.9470971013267981E-2</v>
      </c>
    </row>
    <row r="109" spans="1:20" x14ac:dyDescent="0.25">
      <c r="A109" s="65">
        <v>2024</v>
      </c>
      <c r="B109" s="66">
        <v>637964</v>
      </c>
      <c r="C109" s="66">
        <v>999903</v>
      </c>
      <c r="D109" s="66">
        <v>787140</v>
      </c>
      <c r="E109" s="66">
        <v>196</v>
      </c>
      <c r="F109" s="66">
        <v>343342</v>
      </c>
      <c r="G109" s="67">
        <v>151</v>
      </c>
      <c r="H109" s="68">
        <f t="shared" si="4"/>
        <v>2768696</v>
      </c>
      <c r="I109" s="6">
        <f t="shared" si="5"/>
        <v>0.28435443977959302</v>
      </c>
      <c r="L109" s="65">
        <v>2024</v>
      </c>
      <c r="M109" s="68">
        <v>361</v>
      </c>
      <c r="N109" s="68">
        <v>53332</v>
      </c>
      <c r="O109" s="68">
        <v>1821</v>
      </c>
      <c r="P109" s="68">
        <v>1811</v>
      </c>
      <c r="Q109" s="68">
        <v>8</v>
      </c>
      <c r="R109" s="15">
        <v>4</v>
      </c>
      <c r="S109" s="68">
        <f t="shared" si="6"/>
        <v>57337</v>
      </c>
      <c r="T109" s="6">
        <f t="shared" si="7"/>
        <v>3.1829359750248531E-2</v>
      </c>
    </row>
    <row r="110" spans="1:20" x14ac:dyDescent="0.25">
      <c r="A110" s="69">
        <v>2025</v>
      </c>
      <c r="B110" s="23">
        <v>631318</v>
      </c>
      <c r="C110" s="23">
        <v>981846</v>
      </c>
      <c r="D110" s="23">
        <v>889273</v>
      </c>
      <c r="E110" s="23">
        <v>191</v>
      </c>
      <c r="F110" s="70">
        <v>348699</v>
      </c>
      <c r="G110" s="23">
        <v>128</v>
      </c>
      <c r="H110" s="68">
        <f t="shared" si="4"/>
        <v>2851455</v>
      </c>
      <c r="I110" s="6">
        <f t="shared" si="5"/>
        <v>0.31191128739538238</v>
      </c>
      <c r="L110" s="69">
        <v>2025</v>
      </c>
      <c r="M110" s="71">
        <v>347</v>
      </c>
      <c r="N110" s="71">
        <v>53172</v>
      </c>
      <c r="O110" s="71">
        <v>2360</v>
      </c>
      <c r="P110" s="71">
        <v>2213</v>
      </c>
      <c r="Q110" s="71">
        <v>7</v>
      </c>
      <c r="R110" s="72">
        <v>4</v>
      </c>
      <c r="S110" s="68">
        <f t="shared" si="6"/>
        <v>58103</v>
      </c>
      <c r="T110" s="6">
        <f t="shared" si="7"/>
        <v>4.0686367313219625E-2</v>
      </c>
    </row>
    <row r="113" spans="1:20" x14ac:dyDescent="0.25">
      <c r="A113" s="130" t="s">
        <v>203</v>
      </c>
      <c r="B113" s="131"/>
      <c r="C113" s="131"/>
      <c r="D113" s="131"/>
      <c r="E113" s="131"/>
      <c r="F113" s="131"/>
      <c r="G113" s="132"/>
      <c r="L113" s="130" t="s">
        <v>204</v>
      </c>
      <c r="M113" s="131"/>
      <c r="N113" s="131"/>
      <c r="O113" s="131"/>
      <c r="P113" s="131"/>
      <c r="Q113" s="131"/>
      <c r="R113" s="132"/>
    </row>
    <row r="114" spans="1:20" x14ac:dyDescent="0.25">
      <c r="A114" s="17" t="s">
        <v>22</v>
      </c>
      <c r="B114" s="13" t="s">
        <v>38</v>
      </c>
      <c r="C114" s="13" t="s">
        <v>39</v>
      </c>
      <c r="D114" s="13" t="s">
        <v>40</v>
      </c>
      <c r="E114" s="13" t="s">
        <v>41</v>
      </c>
      <c r="F114" s="14" t="s">
        <v>42</v>
      </c>
      <c r="G114" s="14"/>
      <c r="H114" s="13" t="s">
        <v>43</v>
      </c>
      <c r="I114" s="13" t="s">
        <v>202</v>
      </c>
      <c r="L114" s="17" t="s">
        <v>22</v>
      </c>
      <c r="M114" s="13" t="s">
        <v>37</v>
      </c>
      <c r="N114" s="13" t="s">
        <v>38</v>
      </c>
      <c r="O114" s="13" t="s">
        <v>39</v>
      </c>
      <c r="P114" s="13" t="s">
        <v>40</v>
      </c>
      <c r="Q114" s="14" t="s">
        <v>41</v>
      </c>
      <c r="R114" s="14"/>
      <c r="S114" s="13" t="s">
        <v>43</v>
      </c>
      <c r="T114" s="13" t="s">
        <v>202</v>
      </c>
    </row>
    <row r="115" spans="1:20" x14ac:dyDescent="0.25">
      <c r="A115" s="65">
        <v>2000</v>
      </c>
      <c r="B115" s="68">
        <v>0</v>
      </c>
      <c r="C115" s="68">
        <v>0</v>
      </c>
      <c r="D115" s="68">
        <v>0</v>
      </c>
      <c r="E115" s="68">
        <v>0</v>
      </c>
      <c r="F115" s="15">
        <v>0</v>
      </c>
      <c r="G115" s="67"/>
      <c r="H115" s="68">
        <f>SUM(B115:G115)</f>
        <v>0</v>
      </c>
      <c r="I115" s="6">
        <v>0</v>
      </c>
      <c r="L115" s="65">
        <v>2000</v>
      </c>
      <c r="M115" s="16">
        <v>9</v>
      </c>
      <c r="N115" s="16">
        <v>698</v>
      </c>
      <c r="O115" s="16">
        <v>0</v>
      </c>
      <c r="P115" s="16">
        <v>33</v>
      </c>
      <c r="Q115" s="18">
        <v>0</v>
      </c>
      <c r="R115" s="67"/>
      <c r="S115" s="68">
        <f>SUM(M115:R115)</f>
        <v>740</v>
      </c>
      <c r="T115" s="6">
        <f>(O115+R115)/S115</f>
        <v>0</v>
      </c>
    </row>
    <row r="116" spans="1:20" x14ac:dyDescent="0.25">
      <c r="A116" s="65">
        <v>2001</v>
      </c>
      <c r="B116" s="68">
        <v>2</v>
      </c>
      <c r="C116" s="68">
        <v>0</v>
      </c>
      <c r="D116" s="68">
        <v>0</v>
      </c>
      <c r="E116" s="68">
        <v>0</v>
      </c>
      <c r="F116" s="15">
        <v>0</v>
      </c>
      <c r="G116" s="67"/>
      <c r="H116" s="68">
        <f>SUM(B116:G116)</f>
        <v>2</v>
      </c>
      <c r="I116" s="6">
        <f>(C116+F116)/H116</f>
        <v>0</v>
      </c>
      <c r="L116" s="65">
        <v>2001</v>
      </c>
      <c r="M116" s="16">
        <v>11</v>
      </c>
      <c r="N116" s="16">
        <v>1408</v>
      </c>
      <c r="O116" s="16">
        <v>0</v>
      </c>
      <c r="P116" s="16">
        <v>49</v>
      </c>
      <c r="Q116" s="18">
        <v>0</v>
      </c>
      <c r="R116" s="67"/>
      <c r="S116" s="68">
        <f>SUM(M116:R116)</f>
        <v>1468</v>
      </c>
      <c r="T116" s="6">
        <f>(O116+R116)/S116</f>
        <v>0</v>
      </c>
    </row>
    <row r="117" spans="1:20" x14ac:dyDescent="0.25">
      <c r="A117" s="65">
        <v>2002</v>
      </c>
      <c r="B117" s="68">
        <v>2</v>
      </c>
      <c r="C117" s="68">
        <v>0</v>
      </c>
      <c r="D117" s="68">
        <v>0</v>
      </c>
      <c r="E117" s="68">
        <v>0</v>
      </c>
      <c r="F117" s="15">
        <v>0</v>
      </c>
      <c r="G117" s="67"/>
      <c r="H117" s="68">
        <f t="shared" ref="H117:H140" si="8">SUM(B117:G117)</f>
        <v>2</v>
      </c>
      <c r="I117" s="6">
        <f>(C117+F117)/H117</f>
        <v>0</v>
      </c>
      <c r="L117" s="65">
        <v>2002</v>
      </c>
      <c r="M117" s="16">
        <v>14</v>
      </c>
      <c r="N117" s="16">
        <v>2154</v>
      </c>
      <c r="O117" s="16">
        <v>0</v>
      </c>
      <c r="P117" s="16">
        <v>65</v>
      </c>
      <c r="Q117" s="18">
        <v>0</v>
      </c>
      <c r="R117" s="67"/>
      <c r="S117" s="68">
        <f t="shared" ref="S117:S140" si="9">SUM(M117:R117)</f>
        <v>2233</v>
      </c>
      <c r="T117" s="6">
        <f t="shared" ref="T117:T140" si="10">(O117+R117)/S117</f>
        <v>0</v>
      </c>
    </row>
    <row r="118" spans="1:20" x14ac:dyDescent="0.25">
      <c r="A118" s="65">
        <v>2003</v>
      </c>
      <c r="B118" s="68">
        <v>5</v>
      </c>
      <c r="C118" s="68">
        <v>0</v>
      </c>
      <c r="D118" s="68">
        <v>0</v>
      </c>
      <c r="E118" s="68">
        <v>0</v>
      </c>
      <c r="F118" s="15">
        <v>0</v>
      </c>
      <c r="G118" s="67"/>
      <c r="H118" s="68">
        <f t="shared" si="8"/>
        <v>5</v>
      </c>
      <c r="I118" s="6">
        <f t="shared" ref="I118:I140" si="11">(C118+F118)/H118</f>
        <v>0</v>
      </c>
      <c r="L118" s="65">
        <v>2003</v>
      </c>
      <c r="M118" s="16">
        <v>22</v>
      </c>
      <c r="N118" s="16">
        <v>2846</v>
      </c>
      <c r="O118" s="16">
        <v>6</v>
      </c>
      <c r="P118" s="16">
        <v>67</v>
      </c>
      <c r="Q118" s="18">
        <v>0</v>
      </c>
      <c r="R118" s="67"/>
      <c r="S118" s="68">
        <f t="shared" si="9"/>
        <v>2941</v>
      </c>
      <c r="T118" s="6">
        <f t="shared" si="10"/>
        <v>2.0401224073444408E-3</v>
      </c>
    </row>
    <row r="119" spans="1:20" x14ac:dyDescent="0.25">
      <c r="A119" s="65">
        <v>2004</v>
      </c>
      <c r="B119" s="68">
        <v>29</v>
      </c>
      <c r="C119" s="68">
        <v>0</v>
      </c>
      <c r="D119" s="68">
        <v>0</v>
      </c>
      <c r="E119" s="68">
        <v>0</v>
      </c>
      <c r="F119" s="15">
        <v>0</v>
      </c>
      <c r="G119" s="67"/>
      <c r="H119" s="68">
        <f t="shared" si="8"/>
        <v>29</v>
      </c>
      <c r="I119" s="6">
        <f t="shared" si="11"/>
        <v>0</v>
      </c>
      <c r="L119" s="65">
        <v>2004</v>
      </c>
      <c r="M119" s="16">
        <v>41</v>
      </c>
      <c r="N119" s="16">
        <v>3674</v>
      </c>
      <c r="O119" s="16">
        <v>6</v>
      </c>
      <c r="P119" s="16">
        <v>67</v>
      </c>
      <c r="Q119" s="18">
        <v>0</v>
      </c>
      <c r="R119" s="67"/>
      <c r="S119" s="68">
        <f t="shared" si="9"/>
        <v>3788</v>
      </c>
      <c r="T119" s="6">
        <f t="shared" si="10"/>
        <v>1.5839493136219642E-3</v>
      </c>
    </row>
    <row r="120" spans="1:20" x14ac:dyDescent="0.25">
      <c r="A120" s="65">
        <v>2005</v>
      </c>
      <c r="B120" s="68">
        <v>99</v>
      </c>
      <c r="C120" s="68">
        <v>0</v>
      </c>
      <c r="D120" s="68">
        <v>16</v>
      </c>
      <c r="E120" s="68">
        <v>0</v>
      </c>
      <c r="F120" s="15">
        <v>0</v>
      </c>
      <c r="G120" s="67"/>
      <c r="H120" s="68">
        <f t="shared" si="8"/>
        <v>115</v>
      </c>
      <c r="I120" s="6">
        <f t="shared" si="11"/>
        <v>0</v>
      </c>
      <c r="L120" s="65">
        <v>2005</v>
      </c>
      <c r="M120" s="16">
        <v>52</v>
      </c>
      <c r="N120" s="16">
        <v>4607</v>
      </c>
      <c r="O120" s="16">
        <v>6</v>
      </c>
      <c r="P120" s="16">
        <v>67</v>
      </c>
      <c r="Q120" s="18">
        <v>0</v>
      </c>
      <c r="R120" s="67"/>
      <c r="S120" s="68">
        <f t="shared" si="9"/>
        <v>4732</v>
      </c>
      <c r="T120" s="6">
        <f t="shared" si="10"/>
        <v>1.2679628064243449E-3</v>
      </c>
    </row>
    <row r="121" spans="1:20" x14ac:dyDescent="0.25">
      <c r="A121" s="65">
        <v>2006</v>
      </c>
      <c r="B121" s="68">
        <v>438</v>
      </c>
      <c r="C121" s="68">
        <v>0</v>
      </c>
      <c r="D121" s="68">
        <v>40</v>
      </c>
      <c r="E121" s="68">
        <v>0</v>
      </c>
      <c r="F121" s="15">
        <v>0</v>
      </c>
      <c r="G121" s="67"/>
      <c r="H121" s="68">
        <f t="shared" si="8"/>
        <v>478</v>
      </c>
      <c r="I121" s="6">
        <f t="shared" si="11"/>
        <v>0</v>
      </c>
      <c r="L121" s="65">
        <v>2006</v>
      </c>
      <c r="M121" s="16">
        <v>61</v>
      </c>
      <c r="N121" s="16">
        <v>4969</v>
      </c>
      <c r="O121" s="16">
        <v>6</v>
      </c>
      <c r="P121" s="16">
        <v>73</v>
      </c>
      <c r="Q121" s="18">
        <v>0</v>
      </c>
      <c r="R121" s="67"/>
      <c r="S121" s="68">
        <f t="shared" si="9"/>
        <v>5109</v>
      </c>
      <c r="T121" s="6">
        <f t="shared" si="10"/>
        <v>1.1743981209630064E-3</v>
      </c>
    </row>
    <row r="122" spans="1:20" x14ac:dyDescent="0.25">
      <c r="A122" s="65">
        <v>2007</v>
      </c>
      <c r="B122" s="68">
        <v>950</v>
      </c>
      <c r="C122" s="68">
        <v>0</v>
      </c>
      <c r="D122" s="68">
        <v>40</v>
      </c>
      <c r="E122" s="68">
        <v>0</v>
      </c>
      <c r="F122" s="15">
        <v>0</v>
      </c>
      <c r="G122" s="67"/>
      <c r="H122" s="68">
        <f t="shared" si="8"/>
        <v>990</v>
      </c>
      <c r="I122" s="6">
        <f t="shared" si="11"/>
        <v>0</v>
      </c>
      <c r="L122" s="65">
        <v>2007</v>
      </c>
      <c r="M122" s="16">
        <v>61</v>
      </c>
      <c r="N122" s="16">
        <v>5429</v>
      </c>
      <c r="O122" s="16">
        <v>6</v>
      </c>
      <c r="P122" s="16">
        <v>72</v>
      </c>
      <c r="Q122" s="18">
        <v>0</v>
      </c>
      <c r="R122" s="67"/>
      <c r="S122" s="68">
        <f t="shared" si="9"/>
        <v>5568</v>
      </c>
      <c r="T122" s="6">
        <f t="shared" si="10"/>
        <v>1.0775862068965517E-3</v>
      </c>
    </row>
    <row r="123" spans="1:20" x14ac:dyDescent="0.25">
      <c r="A123" s="65">
        <v>2008</v>
      </c>
      <c r="B123" s="68">
        <v>1463</v>
      </c>
      <c r="C123" s="68">
        <v>1</v>
      </c>
      <c r="D123" s="68">
        <v>74</v>
      </c>
      <c r="E123" s="68">
        <v>0</v>
      </c>
      <c r="F123" s="15">
        <v>0</v>
      </c>
      <c r="G123" s="67"/>
      <c r="H123" s="68">
        <f t="shared" si="8"/>
        <v>1538</v>
      </c>
      <c r="I123" s="6">
        <f t="shared" si="11"/>
        <v>6.5019505851755528E-4</v>
      </c>
      <c r="L123" s="65">
        <v>2008</v>
      </c>
      <c r="M123" s="16">
        <v>61</v>
      </c>
      <c r="N123" s="16">
        <v>5835</v>
      </c>
      <c r="O123" s="16">
        <v>6</v>
      </c>
      <c r="P123" s="16">
        <v>70</v>
      </c>
      <c r="Q123" s="18">
        <v>0</v>
      </c>
      <c r="R123" s="67"/>
      <c r="S123" s="68">
        <f t="shared" si="9"/>
        <v>5972</v>
      </c>
      <c r="T123" s="6">
        <f t="shared" si="10"/>
        <v>1.0046885465505692E-3</v>
      </c>
    </row>
    <row r="124" spans="1:20" x14ac:dyDescent="0.25">
      <c r="A124" s="65">
        <v>2009</v>
      </c>
      <c r="B124" s="68">
        <v>2077</v>
      </c>
      <c r="C124" s="68">
        <v>1</v>
      </c>
      <c r="D124" s="68">
        <v>76</v>
      </c>
      <c r="E124" s="68">
        <v>0</v>
      </c>
      <c r="F124" s="15">
        <v>0</v>
      </c>
      <c r="G124" s="67"/>
      <c r="H124" s="68">
        <f t="shared" si="8"/>
        <v>2154</v>
      </c>
      <c r="I124" s="6">
        <f t="shared" si="11"/>
        <v>4.6425255338904364E-4</v>
      </c>
      <c r="L124" s="65">
        <v>2009</v>
      </c>
      <c r="M124" s="16">
        <v>59</v>
      </c>
      <c r="N124" s="16">
        <v>6154</v>
      </c>
      <c r="O124" s="16">
        <v>6</v>
      </c>
      <c r="P124" s="16">
        <v>68</v>
      </c>
      <c r="Q124" s="18">
        <v>0</v>
      </c>
      <c r="R124" s="67"/>
      <c r="S124" s="68">
        <f t="shared" si="9"/>
        <v>6287</v>
      </c>
      <c r="T124" s="6">
        <f t="shared" si="10"/>
        <v>9.5435024654048038E-4</v>
      </c>
    </row>
    <row r="125" spans="1:20" x14ac:dyDescent="0.25">
      <c r="A125" s="65">
        <v>2010</v>
      </c>
      <c r="B125" s="68">
        <v>2901</v>
      </c>
      <c r="C125" s="68">
        <v>1</v>
      </c>
      <c r="D125" s="68">
        <v>147</v>
      </c>
      <c r="E125" s="68">
        <v>0</v>
      </c>
      <c r="F125" s="15">
        <v>0</v>
      </c>
      <c r="G125" s="67"/>
      <c r="H125" s="68">
        <f t="shared" si="8"/>
        <v>3049</v>
      </c>
      <c r="I125" s="6">
        <f t="shared" si="11"/>
        <v>3.2797638570022957E-4</v>
      </c>
      <c r="L125" s="65">
        <v>2010</v>
      </c>
      <c r="M125" s="16">
        <v>60</v>
      </c>
      <c r="N125" s="16">
        <v>6475</v>
      </c>
      <c r="O125" s="16">
        <v>6</v>
      </c>
      <c r="P125" s="16">
        <v>65</v>
      </c>
      <c r="Q125" s="18">
        <v>0</v>
      </c>
      <c r="R125" s="67"/>
      <c r="S125" s="68">
        <f t="shared" si="9"/>
        <v>6606</v>
      </c>
      <c r="T125" s="6">
        <f t="shared" si="10"/>
        <v>9.0826521344232513E-4</v>
      </c>
    </row>
    <row r="126" spans="1:20" x14ac:dyDescent="0.25">
      <c r="A126" s="65">
        <v>2011</v>
      </c>
      <c r="B126" s="68">
        <v>3444</v>
      </c>
      <c r="C126" s="68">
        <v>1</v>
      </c>
      <c r="D126" s="68">
        <v>368</v>
      </c>
      <c r="E126" s="68">
        <v>0</v>
      </c>
      <c r="F126" s="15">
        <v>0</v>
      </c>
      <c r="G126" s="67"/>
      <c r="H126" s="68">
        <f t="shared" si="8"/>
        <v>3813</v>
      </c>
      <c r="I126" s="6">
        <f t="shared" si="11"/>
        <v>2.6226068712300026E-4</v>
      </c>
      <c r="L126" s="65">
        <v>2011</v>
      </c>
      <c r="M126" s="16">
        <v>60</v>
      </c>
      <c r="N126" s="16">
        <v>6656</v>
      </c>
      <c r="O126" s="16">
        <v>6</v>
      </c>
      <c r="P126" s="16">
        <v>29</v>
      </c>
      <c r="Q126" s="18">
        <v>0</v>
      </c>
      <c r="R126" s="67"/>
      <c r="S126" s="68">
        <f t="shared" si="9"/>
        <v>6751</v>
      </c>
      <c r="T126" s="6">
        <f t="shared" si="10"/>
        <v>8.887572211524219E-4</v>
      </c>
    </row>
    <row r="127" spans="1:20" x14ac:dyDescent="0.25">
      <c r="A127" s="65">
        <v>2012</v>
      </c>
      <c r="B127" s="68">
        <v>3912</v>
      </c>
      <c r="C127" s="68">
        <v>1</v>
      </c>
      <c r="D127" s="68">
        <v>432</v>
      </c>
      <c r="E127" s="68">
        <v>32</v>
      </c>
      <c r="F127" s="15">
        <v>5</v>
      </c>
      <c r="G127" s="67"/>
      <c r="H127" s="68">
        <f t="shared" si="8"/>
        <v>4382</v>
      </c>
      <c r="I127" s="6">
        <f t="shared" si="11"/>
        <v>1.3692377909630307E-3</v>
      </c>
      <c r="L127" s="65">
        <v>2012</v>
      </c>
      <c r="M127" s="16">
        <v>58</v>
      </c>
      <c r="N127" s="16">
        <v>6751</v>
      </c>
      <c r="O127" s="16">
        <v>6</v>
      </c>
      <c r="P127" s="16">
        <v>7</v>
      </c>
      <c r="Q127" s="18">
        <v>0</v>
      </c>
      <c r="R127" s="67"/>
      <c r="S127" s="68">
        <f t="shared" si="9"/>
        <v>6822</v>
      </c>
      <c r="T127" s="6">
        <f t="shared" si="10"/>
        <v>8.7950747581354446E-4</v>
      </c>
    </row>
    <row r="128" spans="1:20" x14ac:dyDescent="0.25">
      <c r="A128" s="65">
        <v>2013</v>
      </c>
      <c r="B128" s="68">
        <v>4401</v>
      </c>
      <c r="C128" s="68">
        <v>1</v>
      </c>
      <c r="D128" s="68">
        <v>537</v>
      </c>
      <c r="E128" s="68">
        <v>33</v>
      </c>
      <c r="F128" s="15">
        <v>5</v>
      </c>
      <c r="G128" s="67"/>
      <c r="H128" s="68">
        <f t="shared" si="8"/>
        <v>4977</v>
      </c>
      <c r="I128" s="6">
        <f t="shared" si="11"/>
        <v>1.2055455093429777E-3</v>
      </c>
      <c r="L128" s="65">
        <v>2013</v>
      </c>
      <c r="M128" s="16">
        <v>55</v>
      </c>
      <c r="N128" s="16">
        <v>6790</v>
      </c>
      <c r="O128" s="16">
        <v>6</v>
      </c>
      <c r="P128" s="16">
        <v>6</v>
      </c>
      <c r="Q128" s="18">
        <v>0</v>
      </c>
      <c r="R128" s="67"/>
      <c r="S128" s="68">
        <f t="shared" si="9"/>
        <v>6857</v>
      </c>
      <c r="T128" s="6">
        <f t="shared" si="10"/>
        <v>8.7501822954644888E-4</v>
      </c>
    </row>
    <row r="129" spans="1:20" x14ac:dyDescent="0.25">
      <c r="A129" s="65">
        <v>2014</v>
      </c>
      <c r="B129" s="68">
        <v>4784</v>
      </c>
      <c r="C129" s="68">
        <v>1</v>
      </c>
      <c r="D129" s="68">
        <v>562</v>
      </c>
      <c r="E129" s="68">
        <v>33</v>
      </c>
      <c r="F129" s="15">
        <v>5</v>
      </c>
      <c r="G129" s="67"/>
      <c r="H129" s="68">
        <f t="shared" si="8"/>
        <v>5385</v>
      </c>
      <c r="I129" s="6">
        <f t="shared" si="11"/>
        <v>1.1142061281337048E-3</v>
      </c>
      <c r="L129" s="65">
        <v>2014</v>
      </c>
      <c r="M129" s="16">
        <v>51</v>
      </c>
      <c r="N129" s="16">
        <v>6743</v>
      </c>
      <c r="O129" s="16">
        <v>6</v>
      </c>
      <c r="P129" s="16">
        <v>3</v>
      </c>
      <c r="Q129" s="18">
        <v>0</v>
      </c>
      <c r="R129" s="67"/>
      <c r="S129" s="68">
        <f t="shared" si="9"/>
        <v>6803</v>
      </c>
      <c r="T129" s="6">
        <f t="shared" si="10"/>
        <v>8.8196383948258125E-4</v>
      </c>
    </row>
    <row r="130" spans="1:20" x14ac:dyDescent="0.25">
      <c r="A130" s="65">
        <v>2015</v>
      </c>
      <c r="B130" s="68">
        <v>5025</v>
      </c>
      <c r="C130" s="68">
        <v>2</v>
      </c>
      <c r="D130" s="68">
        <v>625</v>
      </c>
      <c r="E130" s="68">
        <v>37</v>
      </c>
      <c r="F130" s="15">
        <v>5</v>
      </c>
      <c r="G130" s="67"/>
      <c r="H130" s="68">
        <f t="shared" si="8"/>
        <v>5694</v>
      </c>
      <c r="I130" s="6">
        <f t="shared" si="11"/>
        <v>1.2293642430628731E-3</v>
      </c>
      <c r="L130" s="65">
        <v>2015</v>
      </c>
      <c r="M130" s="16">
        <v>51</v>
      </c>
      <c r="N130" s="16">
        <v>6726</v>
      </c>
      <c r="O130" s="16">
        <v>6</v>
      </c>
      <c r="P130" s="16">
        <v>3</v>
      </c>
      <c r="Q130" s="18">
        <v>0</v>
      </c>
      <c r="R130" s="67"/>
      <c r="S130" s="68">
        <f t="shared" si="9"/>
        <v>6786</v>
      </c>
      <c r="T130" s="6">
        <f t="shared" si="10"/>
        <v>8.8417329796640137E-4</v>
      </c>
    </row>
    <row r="131" spans="1:20" x14ac:dyDescent="0.25">
      <c r="A131" s="65">
        <v>2016</v>
      </c>
      <c r="B131" s="68">
        <v>5484</v>
      </c>
      <c r="C131" s="68">
        <v>2</v>
      </c>
      <c r="D131" s="68">
        <v>700</v>
      </c>
      <c r="E131" s="68">
        <v>41</v>
      </c>
      <c r="F131" s="15">
        <v>5</v>
      </c>
      <c r="G131" s="67"/>
      <c r="H131" s="68">
        <f t="shared" si="8"/>
        <v>6232</v>
      </c>
      <c r="I131" s="6">
        <f t="shared" si="11"/>
        <v>1.1232349165596919E-3</v>
      </c>
      <c r="L131" s="65">
        <v>2016</v>
      </c>
      <c r="M131" s="16">
        <v>52</v>
      </c>
      <c r="N131" s="16">
        <v>6578</v>
      </c>
      <c r="O131" s="16">
        <v>6</v>
      </c>
      <c r="P131" s="16">
        <v>2</v>
      </c>
      <c r="Q131" s="18">
        <v>0</v>
      </c>
      <c r="R131" s="67"/>
      <c r="S131" s="68">
        <f t="shared" si="9"/>
        <v>6638</v>
      </c>
      <c r="T131" s="6">
        <f t="shared" si="10"/>
        <v>9.0388671286532093E-4</v>
      </c>
    </row>
    <row r="132" spans="1:20" x14ac:dyDescent="0.25">
      <c r="A132" s="65">
        <v>2017</v>
      </c>
      <c r="B132" s="68">
        <v>5550</v>
      </c>
      <c r="C132" s="68">
        <v>10</v>
      </c>
      <c r="D132" s="68">
        <v>726</v>
      </c>
      <c r="E132" s="68">
        <v>53</v>
      </c>
      <c r="F132" s="15">
        <v>5</v>
      </c>
      <c r="G132" s="67"/>
      <c r="H132" s="68">
        <f t="shared" si="8"/>
        <v>6344</v>
      </c>
      <c r="I132" s="6">
        <f t="shared" si="11"/>
        <v>2.3644388398486758E-3</v>
      </c>
      <c r="L132" s="65">
        <v>2017</v>
      </c>
      <c r="M132" s="16">
        <v>51</v>
      </c>
      <c r="N132" s="16">
        <v>6815</v>
      </c>
      <c r="O132" s="16">
        <v>16</v>
      </c>
      <c r="P132" s="16">
        <v>78</v>
      </c>
      <c r="Q132" s="18">
        <v>0</v>
      </c>
      <c r="R132" s="67"/>
      <c r="S132" s="68">
        <f t="shared" si="9"/>
        <v>6960</v>
      </c>
      <c r="T132" s="6">
        <f t="shared" si="10"/>
        <v>2.2988505747126436E-3</v>
      </c>
    </row>
    <row r="133" spans="1:20" x14ac:dyDescent="0.25">
      <c r="A133" s="65">
        <v>2018</v>
      </c>
      <c r="B133" s="68">
        <v>5625</v>
      </c>
      <c r="C133" s="68">
        <v>19</v>
      </c>
      <c r="D133" s="68">
        <v>728</v>
      </c>
      <c r="E133" s="68">
        <v>137</v>
      </c>
      <c r="F133" s="15">
        <v>5</v>
      </c>
      <c r="G133" s="67"/>
      <c r="H133" s="68">
        <f t="shared" si="8"/>
        <v>6514</v>
      </c>
      <c r="I133" s="6">
        <f t="shared" si="11"/>
        <v>3.68437212158428E-3</v>
      </c>
      <c r="L133" s="65">
        <v>2018</v>
      </c>
      <c r="M133" s="16">
        <v>47</v>
      </c>
      <c r="N133" s="16">
        <v>6819</v>
      </c>
      <c r="O133" s="16">
        <v>22</v>
      </c>
      <c r="P133" s="16">
        <v>93</v>
      </c>
      <c r="Q133" s="18">
        <v>1</v>
      </c>
      <c r="R133" s="67"/>
      <c r="S133" s="68">
        <f t="shared" si="9"/>
        <v>6982</v>
      </c>
      <c r="T133" s="6">
        <f t="shared" si="10"/>
        <v>3.150959610426812E-3</v>
      </c>
    </row>
    <row r="134" spans="1:20" x14ac:dyDescent="0.25">
      <c r="A134" s="65">
        <v>2019</v>
      </c>
      <c r="B134" s="68">
        <v>6178</v>
      </c>
      <c r="C134" s="68">
        <v>177</v>
      </c>
      <c r="D134" s="68">
        <v>696</v>
      </c>
      <c r="E134" s="68">
        <v>165</v>
      </c>
      <c r="F134" s="15">
        <v>5</v>
      </c>
      <c r="G134" s="67"/>
      <c r="H134" s="68">
        <f t="shared" si="8"/>
        <v>7221</v>
      </c>
      <c r="I134" s="6">
        <f t="shared" si="11"/>
        <v>2.5204265337210912E-2</v>
      </c>
      <c r="L134" s="65">
        <v>2019</v>
      </c>
      <c r="M134" s="16">
        <v>49</v>
      </c>
      <c r="N134" s="16">
        <v>6886</v>
      </c>
      <c r="O134" s="16">
        <v>21</v>
      </c>
      <c r="P134" s="16">
        <v>124</v>
      </c>
      <c r="Q134" s="18">
        <v>10</v>
      </c>
      <c r="R134" s="67"/>
      <c r="S134" s="68">
        <f t="shared" si="9"/>
        <v>7090</v>
      </c>
      <c r="T134" s="6">
        <f t="shared" si="10"/>
        <v>2.9619181946403386E-3</v>
      </c>
    </row>
    <row r="135" spans="1:20" x14ac:dyDescent="0.25">
      <c r="A135" s="65">
        <v>2020</v>
      </c>
      <c r="B135" s="68">
        <v>6200</v>
      </c>
      <c r="C135" s="68">
        <v>400</v>
      </c>
      <c r="D135" s="68">
        <v>679</v>
      </c>
      <c r="E135" s="68">
        <v>164</v>
      </c>
      <c r="F135" s="15">
        <v>5</v>
      </c>
      <c r="G135" s="67"/>
      <c r="H135" s="68">
        <f t="shared" si="8"/>
        <v>7448</v>
      </c>
      <c r="I135" s="6">
        <f t="shared" si="11"/>
        <v>5.4377013963480131E-2</v>
      </c>
      <c r="L135" s="65">
        <v>2020</v>
      </c>
      <c r="M135" s="16">
        <v>47</v>
      </c>
      <c r="N135" s="16">
        <v>6694</v>
      </c>
      <c r="O135" s="16">
        <v>53</v>
      </c>
      <c r="P135" s="16">
        <v>130</v>
      </c>
      <c r="Q135" s="18">
        <v>10</v>
      </c>
      <c r="R135" s="67"/>
      <c r="S135" s="68">
        <f t="shared" si="9"/>
        <v>6934</v>
      </c>
      <c r="T135" s="6">
        <f t="shared" si="10"/>
        <v>7.6434958177098358E-3</v>
      </c>
    </row>
    <row r="136" spans="1:20" x14ac:dyDescent="0.25">
      <c r="A136" s="65">
        <v>2021</v>
      </c>
      <c r="B136" s="68">
        <v>5969</v>
      </c>
      <c r="C136" s="68">
        <v>483</v>
      </c>
      <c r="D136" s="68">
        <v>663</v>
      </c>
      <c r="E136" s="68">
        <v>159</v>
      </c>
      <c r="F136" s="15">
        <v>5</v>
      </c>
      <c r="G136" s="67"/>
      <c r="H136" s="68">
        <f t="shared" si="8"/>
        <v>7279</v>
      </c>
      <c r="I136" s="6">
        <f t="shared" si="11"/>
        <v>6.7042176123093836E-2</v>
      </c>
      <c r="L136" s="65">
        <v>2021</v>
      </c>
      <c r="M136" s="16">
        <v>48</v>
      </c>
      <c r="N136" s="16">
        <v>6624</v>
      </c>
      <c r="O136" s="16">
        <v>61</v>
      </c>
      <c r="P136" s="16">
        <v>137</v>
      </c>
      <c r="Q136" s="18">
        <v>15</v>
      </c>
      <c r="R136" s="67"/>
      <c r="S136" s="68">
        <f t="shared" si="9"/>
        <v>6885</v>
      </c>
      <c r="T136" s="6">
        <f t="shared" si="10"/>
        <v>8.8598402323892527E-3</v>
      </c>
    </row>
    <row r="137" spans="1:20" x14ac:dyDescent="0.25">
      <c r="A137" s="65">
        <v>2022</v>
      </c>
      <c r="B137" s="68">
        <v>5664</v>
      </c>
      <c r="C137" s="68">
        <v>650</v>
      </c>
      <c r="D137" s="68">
        <v>625</v>
      </c>
      <c r="E137" s="68">
        <v>159</v>
      </c>
      <c r="F137" s="15">
        <v>0</v>
      </c>
      <c r="G137" s="67"/>
      <c r="H137" s="68">
        <f t="shared" si="8"/>
        <v>7098</v>
      </c>
      <c r="I137" s="6">
        <f t="shared" si="11"/>
        <v>9.1575091575091569E-2</v>
      </c>
      <c r="L137" s="65">
        <v>2022</v>
      </c>
      <c r="M137" s="16">
        <v>42</v>
      </c>
      <c r="N137" s="16">
        <v>6413</v>
      </c>
      <c r="O137" s="16">
        <v>190</v>
      </c>
      <c r="P137" s="16">
        <v>143</v>
      </c>
      <c r="Q137" s="18">
        <v>15</v>
      </c>
      <c r="R137" s="67"/>
      <c r="S137" s="68">
        <f t="shared" si="9"/>
        <v>6803</v>
      </c>
      <c r="T137" s="6">
        <f t="shared" si="10"/>
        <v>2.7928854916948406E-2</v>
      </c>
    </row>
    <row r="138" spans="1:20" x14ac:dyDescent="0.25">
      <c r="A138" s="65">
        <v>2023</v>
      </c>
      <c r="B138" s="68">
        <v>5358</v>
      </c>
      <c r="C138" s="68">
        <v>1119</v>
      </c>
      <c r="D138" s="68">
        <v>577</v>
      </c>
      <c r="E138" s="68">
        <v>159</v>
      </c>
      <c r="F138" s="15">
        <v>0</v>
      </c>
      <c r="G138" s="67"/>
      <c r="H138" s="68">
        <f t="shared" si="8"/>
        <v>7213</v>
      </c>
      <c r="I138" s="6">
        <f t="shared" si="11"/>
        <v>0.15513655899071122</v>
      </c>
      <c r="L138" s="65">
        <v>2023</v>
      </c>
      <c r="M138" s="16">
        <v>33</v>
      </c>
      <c r="N138" s="16">
        <v>6204</v>
      </c>
      <c r="O138" s="16">
        <v>291</v>
      </c>
      <c r="P138" s="16">
        <v>138</v>
      </c>
      <c r="Q138" s="18">
        <v>15</v>
      </c>
      <c r="R138" s="67"/>
      <c r="S138" s="68">
        <f t="shared" si="9"/>
        <v>6681</v>
      </c>
      <c r="T138" s="6">
        <f t="shared" si="10"/>
        <v>4.3556353839245623E-2</v>
      </c>
    </row>
    <row r="139" spans="1:20" x14ac:dyDescent="0.25">
      <c r="A139" s="69">
        <v>2024</v>
      </c>
      <c r="B139" s="71">
        <v>5035</v>
      </c>
      <c r="C139" s="71">
        <v>1287</v>
      </c>
      <c r="D139" s="71">
        <v>549</v>
      </c>
      <c r="E139" s="71">
        <v>159</v>
      </c>
      <c r="F139" s="72">
        <v>0</v>
      </c>
      <c r="G139" s="67"/>
      <c r="H139" s="68">
        <f t="shared" si="8"/>
        <v>7030</v>
      </c>
      <c r="I139" s="6">
        <f t="shared" si="11"/>
        <v>0.18307254623044097</v>
      </c>
      <c r="L139" s="65">
        <v>2024</v>
      </c>
      <c r="M139" s="16">
        <v>31</v>
      </c>
      <c r="N139" s="16">
        <v>5869</v>
      </c>
      <c r="O139" s="16">
        <v>444</v>
      </c>
      <c r="P139" s="16">
        <v>139</v>
      </c>
      <c r="Q139" s="18">
        <v>15</v>
      </c>
      <c r="R139" s="67"/>
      <c r="S139" s="68">
        <f t="shared" si="9"/>
        <v>6498</v>
      </c>
      <c r="T139" s="6">
        <f t="shared" si="10"/>
        <v>6.8328716528162511E-2</v>
      </c>
    </row>
    <row r="140" spans="1:20" x14ac:dyDescent="0.25">
      <c r="A140" s="16">
        <v>2025</v>
      </c>
      <c r="B140" s="68">
        <v>4755</v>
      </c>
      <c r="C140" s="68">
        <v>1766</v>
      </c>
      <c r="D140" s="68">
        <v>515</v>
      </c>
      <c r="E140" s="68">
        <v>160</v>
      </c>
      <c r="F140" s="68">
        <v>0</v>
      </c>
      <c r="G140" s="41"/>
      <c r="H140" s="68">
        <f t="shared" si="8"/>
        <v>7196</v>
      </c>
      <c r="I140" s="6">
        <f t="shared" si="11"/>
        <v>0.24541411895497497</v>
      </c>
      <c r="L140" s="69">
        <v>2025</v>
      </c>
      <c r="M140" s="73">
        <v>29</v>
      </c>
      <c r="N140" s="73">
        <v>5878</v>
      </c>
      <c r="O140" s="73">
        <v>595</v>
      </c>
      <c r="P140" s="73">
        <v>149</v>
      </c>
      <c r="Q140" s="74">
        <v>12</v>
      </c>
      <c r="R140" s="23"/>
      <c r="S140" s="68">
        <f t="shared" si="9"/>
        <v>6663</v>
      </c>
      <c r="T140" s="6">
        <f t="shared" si="10"/>
        <v>8.9299114512982142E-2</v>
      </c>
    </row>
  </sheetData>
  <mergeCells count="8">
    <mergeCell ref="A113:G113"/>
    <mergeCell ref="L113:R113"/>
    <mergeCell ref="E49:K49"/>
    <mergeCell ref="A52:F52"/>
    <mergeCell ref="H52:M52"/>
    <mergeCell ref="O52:T52"/>
    <mergeCell ref="A83:G83"/>
    <mergeCell ref="L83:R8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6C00-47FF-462D-94C3-EB410C8AA8A5}">
  <dimension ref="A1:AI10"/>
  <sheetViews>
    <sheetView zoomScaleNormal="100" workbookViewId="0">
      <selection activeCell="B1" sqref="B1"/>
    </sheetView>
  </sheetViews>
  <sheetFormatPr baseColWidth="10" defaultColWidth="11.42578125" defaultRowHeight="15" x14ac:dyDescent="0.25"/>
  <cols>
    <col min="2" max="2" width="11.28515625" customWidth="1"/>
  </cols>
  <sheetData>
    <row r="1" spans="1:35" x14ac:dyDescent="0.25">
      <c r="A1" s="115" t="s">
        <v>296</v>
      </c>
      <c r="B1" s="12" t="s">
        <v>368</v>
      </c>
    </row>
    <row r="3" spans="1:35" x14ac:dyDescent="0.25">
      <c r="B3" s="119">
        <v>1991</v>
      </c>
      <c r="C3" s="119">
        <v>1992</v>
      </c>
      <c r="D3" s="119">
        <v>1993</v>
      </c>
      <c r="E3" s="119">
        <v>1994</v>
      </c>
      <c r="F3" s="119">
        <v>1995</v>
      </c>
      <c r="G3" s="119">
        <v>1996</v>
      </c>
      <c r="H3" s="119">
        <v>1997</v>
      </c>
      <c r="I3" s="119">
        <v>1998</v>
      </c>
      <c r="J3" s="119">
        <v>1999</v>
      </c>
      <c r="K3" s="119">
        <v>2000</v>
      </c>
      <c r="L3" s="119">
        <v>2001</v>
      </c>
      <c r="M3" s="119">
        <v>2002</v>
      </c>
      <c r="N3" s="119">
        <v>2003</v>
      </c>
      <c r="O3" s="119">
        <v>2004</v>
      </c>
      <c r="P3" s="119">
        <v>2005</v>
      </c>
      <c r="Q3" s="119">
        <v>2006</v>
      </c>
      <c r="R3" s="119">
        <v>2007</v>
      </c>
      <c r="S3" s="119">
        <v>2008</v>
      </c>
      <c r="T3" s="119">
        <v>2009</v>
      </c>
      <c r="U3" s="119">
        <v>2010</v>
      </c>
      <c r="V3" s="119">
        <v>2011</v>
      </c>
      <c r="W3" s="119">
        <v>2012</v>
      </c>
      <c r="X3" s="119">
        <v>2013</v>
      </c>
      <c r="Y3" s="119">
        <v>2014</v>
      </c>
      <c r="Z3" s="119">
        <v>2015</v>
      </c>
      <c r="AA3" s="119">
        <v>2016</v>
      </c>
      <c r="AB3" s="119">
        <v>2017</v>
      </c>
      <c r="AC3" s="119">
        <v>2018</v>
      </c>
      <c r="AD3" s="119">
        <v>2019</v>
      </c>
      <c r="AE3" s="119">
        <v>2020</v>
      </c>
      <c r="AF3" s="119">
        <v>2021</v>
      </c>
      <c r="AG3" s="119">
        <v>2022</v>
      </c>
      <c r="AH3" s="119">
        <v>2023</v>
      </c>
      <c r="AI3" s="119">
        <v>2024</v>
      </c>
    </row>
    <row r="4" spans="1:35" x14ac:dyDescent="0.25">
      <c r="A4" s="12" t="s">
        <v>205</v>
      </c>
      <c r="B4" s="11">
        <v>11.5</v>
      </c>
      <c r="C4" s="11">
        <v>11.6</v>
      </c>
      <c r="D4" s="11">
        <v>11.6</v>
      </c>
      <c r="E4" s="11">
        <v>11.7</v>
      </c>
      <c r="F4" s="11">
        <v>11.7</v>
      </c>
      <c r="G4" s="11">
        <v>11.8</v>
      </c>
      <c r="H4" s="11">
        <v>11.8</v>
      </c>
      <c r="I4" s="11">
        <v>11.9</v>
      </c>
      <c r="J4" s="11">
        <v>11.9</v>
      </c>
      <c r="K4" s="11">
        <v>11.9</v>
      </c>
      <c r="L4" s="11">
        <v>11.9</v>
      </c>
      <c r="M4" s="11">
        <v>11.7</v>
      </c>
      <c r="N4" s="11">
        <v>11.5</v>
      </c>
      <c r="O4" s="11">
        <v>11.3</v>
      </c>
      <c r="P4" s="11">
        <v>11.1</v>
      </c>
      <c r="Q4" s="11">
        <v>11.3</v>
      </c>
      <c r="R4" s="11">
        <v>11.6</v>
      </c>
      <c r="S4" s="11">
        <v>11.8</v>
      </c>
      <c r="T4" s="11">
        <v>12</v>
      </c>
      <c r="U4" s="11">
        <v>12.5</v>
      </c>
      <c r="V4" s="11">
        <v>13</v>
      </c>
      <c r="W4" s="11">
        <v>13.5</v>
      </c>
      <c r="X4" s="11">
        <v>14</v>
      </c>
      <c r="Y4" s="11">
        <v>14.5</v>
      </c>
      <c r="Z4" s="11">
        <v>14.8</v>
      </c>
      <c r="AA4" s="11">
        <v>15.1</v>
      </c>
      <c r="AB4" s="11">
        <v>15.4</v>
      </c>
      <c r="AC4" s="11">
        <v>15.7</v>
      </c>
      <c r="AD4" s="11">
        <v>14.9</v>
      </c>
      <c r="AE4" s="11">
        <v>15.5</v>
      </c>
      <c r="AF4" s="11">
        <v>13.7</v>
      </c>
      <c r="AG4" s="11">
        <v>16</v>
      </c>
      <c r="AH4" s="11">
        <v>15.7</v>
      </c>
      <c r="AI4" s="11">
        <v>16.899999999999999</v>
      </c>
    </row>
    <row r="5" spans="1:35" x14ac:dyDescent="0.25">
      <c r="C5" s="76"/>
      <c r="D5" s="76"/>
      <c r="E5" s="76"/>
      <c r="F5" s="76"/>
      <c r="G5" s="76"/>
      <c r="H5" s="76"/>
      <c r="J5" s="76"/>
      <c r="K5" s="76"/>
      <c r="M5" s="76"/>
      <c r="N5" s="76"/>
      <c r="O5" s="76"/>
      <c r="Q5" s="76"/>
      <c r="R5" s="76"/>
      <c r="S5" s="76"/>
      <c r="U5" s="76"/>
      <c r="V5" s="76"/>
      <c r="W5" s="76"/>
      <c r="X5" s="76"/>
      <c r="Z5" s="76"/>
      <c r="AA5" s="76"/>
      <c r="AB5" s="76"/>
      <c r="AC5" s="76"/>
    </row>
    <row r="6" spans="1:35" x14ac:dyDescent="0.25">
      <c r="A6" t="s">
        <v>206</v>
      </c>
      <c r="C6" s="77"/>
      <c r="D6" s="77"/>
      <c r="E6" s="77"/>
      <c r="F6" s="77"/>
      <c r="G6" s="77"/>
      <c r="H6" s="77"/>
      <c r="I6" s="81">
        <v>0.55000000000000004</v>
      </c>
      <c r="J6" s="81">
        <v>0.55300000000000005</v>
      </c>
      <c r="K6" s="81">
        <v>0.55700000000000005</v>
      </c>
      <c r="L6" s="81">
        <v>0.56000000000000005</v>
      </c>
      <c r="M6" s="81">
        <v>0.56100000000000005</v>
      </c>
      <c r="N6" s="81">
        <v>0.56299999999999994</v>
      </c>
      <c r="O6" s="81">
        <v>0.56399999999999995</v>
      </c>
      <c r="P6" s="81">
        <v>0.56499999999999995</v>
      </c>
      <c r="Q6" s="81">
        <v>0.56599999999999995</v>
      </c>
      <c r="R6" s="81">
        <v>0.56799999999999995</v>
      </c>
      <c r="S6" s="81">
        <v>0.56899999999999995</v>
      </c>
      <c r="T6" s="81">
        <v>0.56999999999999995</v>
      </c>
      <c r="U6" s="81">
        <v>0.56399999999999995</v>
      </c>
      <c r="V6" s="81">
        <v>0.55800000000000005</v>
      </c>
      <c r="W6" s="81">
        <v>0.55200000000000005</v>
      </c>
      <c r="X6" s="81">
        <v>0.54600000000000004</v>
      </c>
      <c r="Y6" s="81">
        <v>0.54</v>
      </c>
      <c r="Z6" s="81">
        <v>0.53300000000000003</v>
      </c>
      <c r="AA6" s="81">
        <v>0.52500000000000002</v>
      </c>
      <c r="AB6" s="81">
        <v>0.51800000000000002</v>
      </c>
      <c r="AC6" s="81">
        <v>0.51</v>
      </c>
      <c r="AD6" s="81">
        <v>0.495</v>
      </c>
      <c r="AE6" s="81">
        <v>0.51400000000000001</v>
      </c>
      <c r="AF6" s="81">
        <v>0.51</v>
      </c>
      <c r="AG6" s="81">
        <v>0.49099999999999999</v>
      </c>
      <c r="AH6" s="81">
        <v>0.49199999999999999</v>
      </c>
      <c r="AI6" s="81">
        <v>0.48599999999999999</v>
      </c>
    </row>
    <row r="7" spans="1:35" x14ac:dyDescent="0.25">
      <c r="A7" t="s">
        <v>207</v>
      </c>
      <c r="C7" s="77"/>
      <c r="D7" s="77"/>
      <c r="E7" s="77"/>
      <c r="F7" s="77"/>
      <c r="G7" s="77"/>
      <c r="H7" s="77"/>
      <c r="I7" s="81">
        <v>0.3</v>
      </c>
      <c r="J7" s="81">
        <v>0.3</v>
      </c>
      <c r="K7" s="81">
        <v>0.3</v>
      </c>
      <c r="L7" s="81">
        <v>0.3</v>
      </c>
      <c r="M7" s="81">
        <v>0.3</v>
      </c>
      <c r="N7" s="81">
        <v>0.3</v>
      </c>
      <c r="O7" s="81">
        <v>0.3</v>
      </c>
      <c r="P7" s="81">
        <v>0.3</v>
      </c>
      <c r="Q7" s="81">
        <v>0.3</v>
      </c>
      <c r="R7" s="81">
        <v>0.3</v>
      </c>
      <c r="S7" s="81">
        <v>0.3</v>
      </c>
      <c r="T7" s="81">
        <v>0.3</v>
      </c>
      <c r="U7" s="81">
        <v>0.30199999999999999</v>
      </c>
      <c r="V7" s="81">
        <v>0.30399999999999999</v>
      </c>
      <c r="W7" s="81">
        <v>0.30599999999999999</v>
      </c>
      <c r="X7" s="81">
        <v>0.308</v>
      </c>
      <c r="Y7" s="81">
        <v>0.31</v>
      </c>
      <c r="Z7" s="81">
        <v>0.313</v>
      </c>
      <c r="AA7" s="81">
        <v>0.316</v>
      </c>
      <c r="AB7" s="81">
        <v>0.31900000000000001</v>
      </c>
      <c r="AC7" s="81">
        <v>0.32200000000000001</v>
      </c>
      <c r="AD7" s="81">
        <v>0.32900000000000001</v>
      </c>
      <c r="AE7" s="81">
        <v>0.32500000000000001</v>
      </c>
      <c r="AF7" s="81">
        <v>0.32500000000000001</v>
      </c>
      <c r="AG7" s="81">
        <v>0.32300000000000001</v>
      </c>
      <c r="AH7" s="81">
        <v>0.32100000000000001</v>
      </c>
      <c r="AI7" s="81">
        <v>0.32200000000000001</v>
      </c>
    </row>
    <row r="8" spans="1:35" x14ac:dyDescent="0.25">
      <c r="A8" t="s">
        <v>208</v>
      </c>
      <c r="C8" s="77"/>
      <c r="D8" s="77"/>
      <c r="E8" s="77"/>
      <c r="F8" s="77"/>
      <c r="G8" s="77"/>
      <c r="H8" s="77"/>
      <c r="I8" s="81">
        <v>0.14000000000000001</v>
      </c>
      <c r="J8" s="81">
        <v>0.14000000000000001</v>
      </c>
      <c r="K8" s="81">
        <v>0.14000000000000001</v>
      </c>
      <c r="L8" s="81">
        <v>0.14000000000000001</v>
      </c>
      <c r="M8" s="81">
        <v>0.14000000000000001</v>
      </c>
      <c r="N8" s="81">
        <v>0.14000000000000001</v>
      </c>
      <c r="O8" s="81">
        <v>0.14000000000000001</v>
      </c>
      <c r="P8" s="81">
        <v>0.14000000000000001</v>
      </c>
      <c r="Q8" s="81">
        <v>0.14000000000000001</v>
      </c>
      <c r="R8" s="81">
        <v>0.14000000000000001</v>
      </c>
      <c r="S8" s="81">
        <v>0.14000000000000001</v>
      </c>
      <c r="T8" s="81">
        <v>0.14000000000000001</v>
      </c>
      <c r="U8" s="81">
        <v>0.14199999999999999</v>
      </c>
      <c r="V8" s="81">
        <v>0.14399999999999999</v>
      </c>
      <c r="W8" s="81">
        <v>0.14599999999999999</v>
      </c>
      <c r="X8" s="81">
        <v>0.14799999999999999</v>
      </c>
      <c r="Y8" s="81">
        <v>0.15</v>
      </c>
      <c r="Z8" s="81">
        <v>0.154</v>
      </c>
      <c r="AA8" s="81">
        <v>0.157</v>
      </c>
      <c r="AB8" s="81">
        <v>0.161</v>
      </c>
      <c r="AC8" s="81">
        <v>0.16400000000000001</v>
      </c>
      <c r="AD8" s="81">
        <v>0.17499999999999999</v>
      </c>
      <c r="AE8" s="81">
        <v>0.161</v>
      </c>
      <c r="AF8" s="81">
        <v>0.16500000000000001</v>
      </c>
      <c r="AG8" s="81">
        <v>0.186</v>
      </c>
      <c r="AH8" s="81">
        <v>0.187</v>
      </c>
      <c r="AI8" s="81">
        <v>0.191</v>
      </c>
    </row>
    <row r="10" spans="1:35" x14ac:dyDescent="0.25">
      <c r="K10" s="20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564A-D738-4D29-8BBC-0C12ACD64705}">
  <dimension ref="A1:H19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50.5703125" customWidth="1"/>
    <col min="2" max="2" width="11.28515625" customWidth="1"/>
  </cols>
  <sheetData>
    <row r="1" spans="1:8" x14ac:dyDescent="0.25">
      <c r="A1" s="115" t="s">
        <v>297</v>
      </c>
      <c r="B1" s="12" t="s">
        <v>369</v>
      </c>
    </row>
    <row r="3" spans="1:8" x14ac:dyDescent="0.25">
      <c r="B3" s="12">
        <v>2019</v>
      </c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</row>
    <row r="4" spans="1:8" x14ac:dyDescent="0.25">
      <c r="A4" t="s">
        <v>209</v>
      </c>
      <c r="B4" s="44">
        <v>0.188</v>
      </c>
      <c r="C4" s="44">
        <v>0.22500000000000001</v>
      </c>
      <c r="D4" s="44">
        <v>0.217</v>
      </c>
      <c r="E4" s="44">
        <v>0.23</v>
      </c>
      <c r="F4" s="44">
        <v>0.22600000000000001</v>
      </c>
      <c r="G4" s="44">
        <v>0.22600000000000001</v>
      </c>
    </row>
    <row r="5" spans="1:8" x14ac:dyDescent="0.25">
      <c r="A5" t="s">
        <v>210</v>
      </c>
      <c r="B5" s="44">
        <v>4.2999999999999997E-2</v>
      </c>
      <c r="C5" s="44">
        <v>3.6999999999999998E-2</v>
      </c>
      <c r="D5" s="44">
        <v>4.2999999999999997E-2</v>
      </c>
      <c r="E5" s="44">
        <v>5.1999999999999998E-2</v>
      </c>
      <c r="F5" s="44">
        <v>4.2000000000000003E-2</v>
      </c>
      <c r="G5" s="44">
        <v>4.4999999999999998E-2</v>
      </c>
    </row>
    <row r="6" spans="1:8" x14ac:dyDescent="0.25">
      <c r="A6" t="s">
        <v>211</v>
      </c>
      <c r="B6" s="44">
        <v>0.107</v>
      </c>
      <c r="C6" s="44">
        <v>7.4999999999999997E-2</v>
      </c>
      <c r="D6" s="44">
        <v>0.06</v>
      </c>
      <c r="E6" s="44">
        <v>0.09</v>
      </c>
      <c r="F6" s="44">
        <v>0.104</v>
      </c>
      <c r="G6" s="44">
        <v>0.114</v>
      </c>
    </row>
    <row r="7" spans="1:8" x14ac:dyDescent="0.25">
      <c r="A7" s="79" t="s">
        <v>212</v>
      </c>
      <c r="B7" s="80">
        <v>0.63800000000000001</v>
      </c>
      <c r="C7" s="80">
        <v>0.63900000000000001</v>
      </c>
      <c r="D7" s="80">
        <v>0.64900000000000002</v>
      </c>
      <c r="E7" s="80">
        <v>0.60099999999999998</v>
      </c>
      <c r="F7" s="80">
        <v>0.60799999999999998</v>
      </c>
      <c r="G7" s="80">
        <v>0.58399999999999996</v>
      </c>
    </row>
    <row r="8" spans="1:8" x14ac:dyDescent="0.25">
      <c r="A8" s="79" t="s">
        <v>213</v>
      </c>
      <c r="B8" s="80">
        <v>2.4E-2</v>
      </c>
      <c r="C8" s="80">
        <v>2.4E-2</v>
      </c>
      <c r="D8" s="80">
        <v>3.1E-2</v>
      </c>
      <c r="E8" s="80">
        <v>2.5000000000000001E-2</v>
      </c>
      <c r="F8" s="80">
        <v>0.02</v>
      </c>
      <c r="G8" s="80">
        <v>0.03</v>
      </c>
    </row>
    <row r="9" spans="1:8" ht="18.75" x14ac:dyDescent="0.25">
      <c r="B9" s="78"/>
    </row>
    <row r="16" spans="1:8" x14ac:dyDescent="0.25">
      <c r="C16" s="44"/>
      <c r="D16" s="44"/>
      <c r="E16" s="44"/>
      <c r="F16" s="44"/>
      <c r="G16" s="44"/>
      <c r="H16" s="44"/>
    </row>
    <row r="18" spans="2:8" x14ac:dyDescent="0.25">
      <c r="B18" s="79"/>
      <c r="C18" s="81"/>
      <c r="D18" s="81"/>
      <c r="E18" s="81"/>
      <c r="F18" s="81"/>
      <c r="G18" s="81"/>
      <c r="H18" s="81"/>
    </row>
    <row r="19" spans="2:8" x14ac:dyDescent="0.25">
      <c r="C19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A347-FFE9-4E47-A7BB-E7727113B9F3}">
  <dimension ref="A1:AZ16"/>
  <sheetViews>
    <sheetView zoomScaleNormal="100" workbookViewId="0">
      <selection activeCell="B1" sqref="B1"/>
    </sheetView>
  </sheetViews>
  <sheetFormatPr baseColWidth="10" defaultRowHeight="15" x14ac:dyDescent="0.25"/>
  <cols>
    <col min="1" max="1" width="33.7109375" customWidth="1"/>
    <col min="43" max="52" width="12.5703125" bestFit="1" customWidth="1"/>
  </cols>
  <sheetData>
    <row r="1" spans="1:52" x14ac:dyDescent="0.25">
      <c r="A1" s="3" t="s">
        <v>30</v>
      </c>
      <c r="B1" t="s">
        <v>314</v>
      </c>
    </row>
    <row r="3" spans="1:52" x14ac:dyDescent="0.25">
      <c r="A3" s="12" t="s">
        <v>22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  <c r="AQ3">
        <v>2031</v>
      </c>
      <c r="AR3">
        <v>2032</v>
      </c>
      <c r="AS3">
        <v>2033</v>
      </c>
      <c r="AT3">
        <v>2034</v>
      </c>
      <c r="AU3">
        <v>2035</v>
      </c>
      <c r="AV3">
        <v>2036</v>
      </c>
      <c r="AW3">
        <v>2037</v>
      </c>
      <c r="AX3">
        <v>2038</v>
      </c>
      <c r="AY3">
        <v>2039</v>
      </c>
      <c r="AZ3">
        <v>2040</v>
      </c>
    </row>
    <row r="4" spans="1:52" x14ac:dyDescent="0.25">
      <c r="A4" t="s">
        <v>16</v>
      </c>
      <c r="B4" s="10">
        <v>7.4</v>
      </c>
      <c r="C4" s="10">
        <v>7.3</v>
      </c>
      <c r="D4" s="10">
        <v>7.3</v>
      </c>
      <c r="E4" s="10">
        <v>7.5</v>
      </c>
      <c r="F4" s="10">
        <v>7.4</v>
      </c>
      <c r="G4" s="10">
        <v>7.5</v>
      </c>
      <c r="H4" s="10">
        <v>7.9</v>
      </c>
      <c r="I4" s="10">
        <v>7.9</v>
      </c>
      <c r="J4" s="10">
        <v>8.1</v>
      </c>
      <c r="K4" s="10">
        <v>8.5</v>
      </c>
      <c r="L4" s="10">
        <v>8.4</v>
      </c>
      <c r="M4" s="10">
        <v>8.9</v>
      </c>
      <c r="N4" s="10">
        <v>8.9</v>
      </c>
      <c r="O4" s="10">
        <v>9.1</v>
      </c>
      <c r="P4" s="10">
        <v>9.4</v>
      </c>
      <c r="Q4" s="10">
        <v>9.5</v>
      </c>
      <c r="R4" s="10">
        <v>9.8000000000000007</v>
      </c>
      <c r="S4" s="10">
        <v>10</v>
      </c>
      <c r="T4" s="10">
        <v>9.9</v>
      </c>
      <c r="U4" s="10">
        <v>9.6999999999999993</v>
      </c>
      <c r="V4" s="10">
        <v>10</v>
      </c>
      <c r="W4" s="10">
        <v>9.9</v>
      </c>
      <c r="X4" s="10">
        <v>10</v>
      </c>
      <c r="Y4" s="10">
        <v>10</v>
      </c>
      <c r="Z4" s="10">
        <v>10.199999999999999</v>
      </c>
      <c r="AA4" s="10">
        <v>10.3</v>
      </c>
      <c r="AB4" s="10">
        <v>10</v>
      </c>
      <c r="AC4" s="10">
        <v>9.1</v>
      </c>
      <c r="AD4" s="10">
        <v>9.4</v>
      </c>
      <c r="AE4" s="10">
        <v>8.6999999999999993</v>
      </c>
      <c r="AF4" s="10">
        <v>8.3000000000000007</v>
      </c>
      <c r="AG4" s="10">
        <v>8.6999999999999993</v>
      </c>
      <c r="AH4" s="10">
        <v>8.6999999999999993</v>
      </c>
      <c r="AI4" s="10">
        <v>8</v>
      </c>
      <c r="AJ4" s="10">
        <v>7.5</v>
      </c>
      <c r="AK4" s="10">
        <v>7.1</v>
      </c>
      <c r="AL4" s="10">
        <v>6.6</v>
      </c>
      <c r="AM4" s="10">
        <v>6.2</v>
      </c>
      <c r="AN4" s="10">
        <v>5.8</v>
      </c>
      <c r="AO4" s="10">
        <v>5.4</v>
      </c>
      <c r="AP4" s="10">
        <v>5</v>
      </c>
      <c r="AQ4" s="11">
        <v>4.5999999999999996</v>
      </c>
      <c r="AR4" s="11">
        <v>4.2</v>
      </c>
      <c r="AS4" s="11">
        <v>3.9</v>
      </c>
      <c r="AT4" s="11">
        <v>3.5</v>
      </c>
      <c r="AU4" s="11">
        <v>3.2</v>
      </c>
      <c r="AV4" s="11">
        <v>2.9</v>
      </c>
      <c r="AW4" s="11">
        <v>2.7</v>
      </c>
      <c r="AX4" s="11">
        <v>2.5</v>
      </c>
      <c r="AY4" s="11">
        <v>2.2999999999999998</v>
      </c>
      <c r="AZ4" s="11">
        <v>2.1</v>
      </c>
    </row>
    <row r="5" spans="1:52" x14ac:dyDescent="0.25">
      <c r="A5" t="s">
        <v>17</v>
      </c>
      <c r="B5" s="10">
        <v>2.6</v>
      </c>
      <c r="C5" s="10">
        <v>2.4</v>
      </c>
      <c r="D5" s="10">
        <v>2.6</v>
      </c>
      <c r="E5" s="10">
        <v>2.7</v>
      </c>
      <c r="F5" s="10">
        <v>2.7</v>
      </c>
      <c r="G5" s="10">
        <v>3.3</v>
      </c>
      <c r="H5" s="10">
        <v>3.5</v>
      </c>
      <c r="I5" s="10">
        <v>3.8</v>
      </c>
      <c r="J5" s="10">
        <v>3.9</v>
      </c>
      <c r="K5" s="10">
        <v>4.0999999999999996</v>
      </c>
      <c r="L5" s="10">
        <v>3.5</v>
      </c>
      <c r="M5" s="10">
        <v>3.5</v>
      </c>
      <c r="N5" s="10">
        <v>3.4</v>
      </c>
      <c r="O5" s="10">
        <v>3.5</v>
      </c>
      <c r="P5" s="10">
        <v>3.4</v>
      </c>
      <c r="Q5" s="10">
        <v>3.2</v>
      </c>
      <c r="R5" s="10">
        <v>3.4</v>
      </c>
      <c r="S5" s="10">
        <v>3.5</v>
      </c>
      <c r="T5" s="10">
        <v>3.3</v>
      </c>
      <c r="U5" s="10">
        <v>3.4</v>
      </c>
      <c r="V5" s="10">
        <v>3.5</v>
      </c>
      <c r="W5" s="10">
        <v>3.6</v>
      </c>
      <c r="X5" s="10">
        <v>3.7</v>
      </c>
      <c r="Y5" s="10">
        <v>3.7</v>
      </c>
      <c r="Z5" s="10">
        <v>3.8</v>
      </c>
      <c r="AA5" s="10">
        <v>3.6</v>
      </c>
      <c r="AB5" s="10">
        <v>3.5</v>
      </c>
      <c r="AC5" s="10">
        <v>3.6</v>
      </c>
      <c r="AD5" s="10">
        <v>3.6</v>
      </c>
      <c r="AE5" s="10">
        <v>3.7</v>
      </c>
      <c r="AF5" s="10">
        <v>3.7</v>
      </c>
      <c r="AG5" s="10">
        <v>3.7</v>
      </c>
      <c r="AH5" s="10">
        <v>3.9</v>
      </c>
      <c r="AI5" s="10">
        <v>3.9</v>
      </c>
      <c r="AJ5" s="10">
        <v>3.8</v>
      </c>
      <c r="AK5" s="10">
        <v>3.7</v>
      </c>
      <c r="AL5" s="10">
        <v>3.6</v>
      </c>
      <c r="AM5" s="10">
        <v>3.5</v>
      </c>
      <c r="AN5" s="10">
        <v>3.5</v>
      </c>
      <c r="AO5" s="10">
        <v>3.4</v>
      </c>
      <c r="AP5" s="10">
        <v>3.4</v>
      </c>
      <c r="AQ5" s="11">
        <v>3.3</v>
      </c>
      <c r="AR5" s="11">
        <v>3.2</v>
      </c>
      <c r="AS5" s="11">
        <v>3.2</v>
      </c>
      <c r="AT5" s="11">
        <v>3.1</v>
      </c>
      <c r="AU5" s="11">
        <v>3</v>
      </c>
      <c r="AV5" s="11">
        <v>3</v>
      </c>
      <c r="AW5" s="11">
        <v>2.9</v>
      </c>
      <c r="AX5" s="11">
        <v>2.8</v>
      </c>
      <c r="AY5" s="11">
        <v>2.8</v>
      </c>
      <c r="AZ5" s="11">
        <v>2.7</v>
      </c>
    </row>
    <row r="6" spans="1:52" x14ac:dyDescent="0.25">
      <c r="A6" t="s">
        <v>28</v>
      </c>
      <c r="B6" s="10">
        <v>0.7</v>
      </c>
      <c r="C6" s="10">
        <v>0.7</v>
      </c>
      <c r="D6" s="10">
        <v>0.7</v>
      </c>
      <c r="E6" s="10">
        <v>0.7</v>
      </c>
      <c r="F6" s="10">
        <v>0.8</v>
      </c>
      <c r="G6" s="10">
        <v>0.9</v>
      </c>
      <c r="H6" s="10">
        <v>1</v>
      </c>
      <c r="I6" s="10">
        <v>1</v>
      </c>
      <c r="J6" s="10">
        <v>1</v>
      </c>
      <c r="K6" s="10">
        <v>1.2</v>
      </c>
      <c r="L6" s="10">
        <v>1.1000000000000001</v>
      </c>
      <c r="M6" s="10">
        <v>1.1000000000000001</v>
      </c>
      <c r="N6" s="10">
        <v>0.9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1.1000000000000001</v>
      </c>
      <c r="U6" s="10">
        <v>1.1000000000000001</v>
      </c>
      <c r="V6" s="10">
        <v>1.1000000000000001</v>
      </c>
      <c r="W6" s="10">
        <v>1.1000000000000001</v>
      </c>
      <c r="X6" s="10">
        <v>1.2</v>
      </c>
      <c r="Y6" s="10">
        <v>1.1000000000000001</v>
      </c>
      <c r="Z6" s="10">
        <v>1.2</v>
      </c>
      <c r="AA6" s="10">
        <v>1.2</v>
      </c>
      <c r="AB6" s="10">
        <v>1.1000000000000001</v>
      </c>
      <c r="AC6" s="10">
        <v>1.1000000000000001</v>
      </c>
      <c r="AD6" s="10">
        <v>1.2</v>
      </c>
      <c r="AE6" s="10">
        <v>1.1000000000000001</v>
      </c>
      <c r="AF6" s="10">
        <v>0.8</v>
      </c>
      <c r="AG6" s="10">
        <v>0.8</v>
      </c>
      <c r="AH6" s="10">
        <v>1.1000000000000001</v>
      </c>
      <c r="AI6" s="10">
        <v>1.1000000000000001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1">
        <v>1</v>
      </c>
      <c r="AR6" s="11">
        <v>1</v>
      </c>
      <c r="AS6" s="11">
        <v>0.9</v>
      </c>
      <c r="AT6" s="11">
        <v>0.9</v>
      </c>
      <c r="AU6" s="11">
        <v>0.9</v>
      </c>
      <c r="AV6" s="11">
        <v>0.9</v>
      </c>
      <c r="AW6" s="11">
        <v>0.9</v>
      </c>
      <c r="AX6" s="11">
        <v>0.9</v>
      </c>
      <c r="AY6" s="11">
        <v>0.9</v>
      </c>
      <c r="AZ6" s="11">
        <v>0.8</v>
      </c>
    </row>
    <row r="7" spans="1:52" x14ac:dyDescent="0.25">
      <c r="A7" t="s">
        <v>29</v>
      </c>
      <c r="B7" s="10">
        <v>0.3</v>
      </c>
      <c r="C7" s="10">
        <v>0.2</v>
      </c>
      <c r="D7" s="10">
        <v>0.3</v>
      </c>
      <c r="E7" s="10">
        <v>0.2</v>
      </c>
      <c r="F7" s="10">
        <v>0.3</v>
      </c>
      <c r="G7" s="10">
        <v>0.3</v>
      </c>
      <c r="H7" s="10">
        <v>0.2</v>
      </c>
      <c r="I7" s="10">
        <v>0.2</v>
      </c>
      <c r="J7" s="10">
        <v>0.2</v>
      </c>
      <c r="K7" s="10">
        <v>0.2</v>
      </c>
      <c r="L7" s="10">
        <v>0.1</v>
      </c>
      <c r="M7" s="10">
        <v>0.1</v>
      </c>
      <c r="N7" s="10">
        <v>0.3</v>
      </c>
      <c r="O7" s="10">
        <v>0</v>
      </c>
      <c r="P7" s="10">
        <v>0.2</v>
      </c>
      <c r="Q7" s="10">
        <v>0.2</v>
      </c>
      <c r="R7" s="10">
        <v>0.2</v>
      </c>
      <c r="S7" s="10">
        <v>0.1</v>
      </c>
      <c r="T7" s="10">
        <v>0.1</v>
      </c>
      <c r="U7" s="10">
        <v>0.1</v>
      </c>
      <c r="V7" s="10">
        <v>0.1</v>
      </c>
      <c r="W7" s="10">
        <v>0.1</v>
      </c>
      <c r="X7" s="10">
        <v>0.1</v>
      </c>
      <c r="Y7" s="10">
        <v>0.1</v>
      </c>
      <c r="Z7" s="10">
        <v>0.1</v>
      </c>
      <c r="AA7" s="10">
        <v>0.1</v>
      </c>
      <c r="AB7" s="10">
        <v>0.1</v>
      </c>
      <c r="AC7" s="10">
        <v>0.1</v>
      </c>
      <c r="AD7" s="10">
        <v>0.1</v>
      </c>
      <c r="AE7" s="10">
        <v>0.1</v>
      </c>
      <c r="AF7" s="10">
        <v>0.1</v>
      </c>
      <c r="AG7" s="10">
        <v>0.1</v>
      </c>
      <c r="AH7" s="10">
        <v>0.1</v>
      </c>
      <c r="AI7" s="10">
        <v>0.1</v>
      </c>
      <c r="AJ7" s="10">
        <v>0.1</v>
      </c>
      <c r="AK7" s="10">
        <v>0.1</v>
      </c>
      <c r="AL7" s="10">
        <v>0.1</v>
      </c>
      <c r="AM7" s="10">
        <v>0.1</v>
      </c>
      <c r="AN7" s="10">
        <v>0.1</v>
      </c>
      <c r="AO7" s="10">
        <v>0.1</v>
      </c>
      <c r="AP7" s="10">
        <v>0.1</v>
      </c>
      <c r="AQ7" s="11">
        <v>0.1</v>
      </c>
      <c r="AR7" s="11">
        <v>0.1</v>
      </c>
      <c r="AS7" s="11">
        <v>0.1</v>
      </c>
      <c r="AT7" s="11">
        <v>0.1</v>
      </c>
      <c r="AU7" s="11">
        <v>0.1</v>
      </c>
      <c r="AV7" s="11">
        <v>0.1</v>
      </c>
      <c r="AW7" s="11">
        <v>0.1</v>
      </c>
      <c r="AX7" s="11">
        <v>0.1</v>
      </c>
      <c r="AY7" s="11">
        <v>0.1</v>
      </c>
      <c r="AZ7" s="11">
        <v>0.1</v>
      </c>
    </row>
    <row r="8" spans="1:52" x14ac:dyDescent="0.25">
      <c r="A8" t="s">
        <v>19</v>
      </c>
      <c r="B8" s="10">
        <v>1.8</v>
      </c>
      <c r="C8" s="10">
        <v>1.8</v>
      </c>
      <c r="D8" s="10">
        <v>1.9</v>
      </c>
      <c r="E8" s="10">
        <v>2</v>
      </c>
      <c r="F8" s="10">
        <v>2</v>
      </c>
      <c r="G8" s="10">
        <v>2.1</v>
      </c>
      <c r="H8" s="10">
        <v>2.2000000000000002</v>
      </c>
      <c r="I8" s="10">
        <v>2.2000000000000002</v>
      </c>
      <c r="J8" s="10">
        <v>2.2999999999999998</v>
      </c>
      <c r="K8" s="10">
        <v>2</v>
      </c>
      <c r="L8" s="10">
        <v>1.8</v>
      </c>
      <c r="M8" s="10">
        <v>1.9</v>
      </c>
      <c r="N8" s="10">
        <v>1.9</v>
      </c>
      <c r="O8" s="10">
        <v>1.9</v>
      </c>
      <c r="P8" s="10">
        <v>2</v>
      </c>
      <c r="Q8" s="10">
        <v>2</v>
      </c>
      <c r="R8" s="10">
        <v>2.2000000000000002</v>
      </c>
      <c r="S8" s="10">
        <v>2.4</v>
      </c>
      <c r="T8" s="10">
        <v>2.2999999999999998</v>
      </c>
      <c r="U8" s="10">
        <v>2.2000000000000002</v>
      </c>
      <c r="V8" s="10">
        <v>2.5</v>
      </c>
      <c r="W8" s="10">
        <v>2.5</v>
      </c>
      <c r="X8" s="10">
        <v>2.6</v>
      </c>
      <c r="Y8" s="10">
        <v>2.7</v>
      </c>
      <c r="Z8" s="10">
        <v>2.5</v>
      </c>
      <c r="AA8" s="10">
        <v>2.6</v>
      </c>
      <c r="AB8" s="10">
        <v>2.7</v>
      </c>
      <c r="AC8" s="10">
        <v>2.7</v>
      </c>
      <c r="AD8" s="10">
        <v>2.9</v>
      </c>
      <c r="AE8" s="10">
        <v>2.7</v>
      </c>
      <c r="AF8" s="10">
        <v>2.7</v>
      </c>
      <c r="AG8" s="10">
        <v>2.9</v>
      </c>
      <c r="AH8" s="10">
        <v>2.7</v>
      </c>
      <c r="AI8" s="10">
        <v>2.5</v>
      </c>
      <c r="AJ8" s="10">
        <v>2.5</v>
      </c>
      <c r="AK8" s="10">
        <v>2.4</v>
      </c>
      <c r="AL8" s="10">
        <v>2.4</v>
      </c>
      <c r="AM8" s="10">
        <v>2.2999999999999998</v>
      </c>
      <c r="AN8" s="10">
        <v>2.2999999999999998</v>
      </c>
      <c r="AO8" s="10">
        <v>2.2000000000000002</v>
      </c>
      <c r="AP8" s="10">
        <v>2.2000000000000002</v>
      </c>
      <c r="AQ8" s="11">
        <v>2.1</v>
      </c>
      <c r="AR8" s="11">
        <v>2</v>
      </c>
      <c r="AS8" s="11">
        <v>2</v>
      </c>
      <c r="AT8" s="11">
        <v>1.9</v>
      </c>
      <c r="AU8" s="11">
        <v>1.8</v>
      </c>
      <c r="AV8" s="11">
        <v>1.8</v>
      </c>
      <c r="AW8" s="11">
        <v>1.7</v>
      </c>
      <c r="AX8" s="11">
        <v>1.6</v>
      </c>
      <c r="AY8" s="11">
        <v>1.5</v>
      </c>
      <c r="AZ8" s="11">
        <v>1.5</v>
      </c>
    </row>
    <row r="9" spans="1:52" x14ac:dyDescent="0.25">
      <c r="B9" s="8"/>
    </row>
    <row r="11" spans="1:52" x14ac:dyDescent="0.25">
      <c r="B11" s="8"/>
    </row>
    <row r="15" spans="1:52" x14ac:dyDescent="0.25">
      <c r="P15" s="9"/>
    </row>
    <row r="16" spans="1:52" x14ac:dyDescent="0.25">
      <c r="B16" s="8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3066-1661-407A-A62A-D25B396B1958}">
  <dimension ref="A1:K9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4" customWidth="1"/>
  </cols>
  <sheetData>
    <row r="1" spans="1:11" x14ac:dyDescent="0.25">
      <c r="A1" s="3" t="s">
        <v>298</v>
      </c>
      <c r="B1" s="12" t="s">
        <v>370</v>
      </c>
    </row>
    <row r="3" spans="1:11" x14ac:dyDescent="0.25">
      <c r="B3" s="33">
        <v>2015</v>
      </c>
      <c r="C3" s="33">
        <v>2016</v>
      </c>
      <c r="D3" s="33">
        <v>2017</v>
      </c>
      <c r="E3" s="33">
        <v>2018</v>
      </c>
      <c r="F3" s="33">
        <v>2019</v>
      </c>
      <c r="G3" s="33">
        <v>2020</v>
      </c>
      <c r="H3" s="33">
        <v>2021</v>
      </c>
      <c r="I3" s="33">
        <v>2022</v>
      </c>
      <c r="J3" s="33">
        <v>2023</v>
      </c>
      <c r="K3" s="33">
        <v>2024</v>
      </c>
    </row>
    <row r="4" spans="1:11" x14ac:dyDescent="0.25">
      <c r="A4" s="33" t="s">
        <v>214</v>
      </c>
      <c r="B4" s="8">
        <v>584</v>
      </c>
      <c r="C4" s="8">
        <v>278</v>
      </c>
      <c r="D4" s="8">
        <v>197.5</v>
      </c>
      <c r="E4" s="8">
        <v>198.5</v>
      </c>
      <c r="F4" s="8">
        <v>173.8</v>
      </c>
      <c r="G4" s="8">
        <v>157.30000000000001</v>
      </c>
      <c r="H4" s="8">
        <v>209.4</v>
      </c>
      <c r="I4" s="8">
        <v>307.89999999999998</v>
      </c>
      <c r="J4" s="8">
        <v>196.1</v>
      </c>
      <c r="K4" s="8">
        <v>273.5</v>
      </c>
    </row>
    <row r="9" spans="1:11" ht="18.75" x14ac:dyDescent="0.25">
      <c r="A9" s="78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E370-5748-45BD-8AFA-A54E55F670C7}">
  <dimension ref="A1:T45"/>
  <sheetViews>
    <sheetView zoomScaleNormal="100" workbookViewId="0">
      <selection activeCell="J14" sqref="J14"/>
    </sheetView>
  </sheetViews>
  <sheetFormatPr baseColWidth="10" defaultColWidth="11.42578125" defaultRowHeight="15" x14ac:dyDescent="0.25"/>
  <cols>
    <col min="1" max="1" width="26.28515625" customWidth="1"/>
    <col min="2" max="2" width="12.140625" customWidth="1"/>
  </cols>
  <sheetData>
    <row r="1" spans="1:18" x14ac:dyDescent="0.25">
      <c r="A1" s="3" t="s">
        <v>299</v>
      </c>
      <c r="B1" s="12" t="s">
        <v>371</v>
      </c>
    </row>
    <row r="3" spans="1:18" x14ac:dyDescent="0.25">
      <c r="B3" s="33">
        <v>2008</v>
      </c>
      <c r="C3" s="33">
        <v>2009</v>
      </c>
      <c r="D3" s="33">
        <v>2010</v>
      </c>
      <c r="E3" s="33">
        <v>2011</v>
      </c>
      <c r="F3" s="33">
        <v>2012</v>
      </c>
      <c r="G3" s="33">
        <v>2013</v>
      </c>
      <c r="H3" s="33">
        <v>2014</v>
      </c>
      <c r="I3" s="33">
        <v>2015</v>
      </c>
      <c r="J3" s="33">
        <v>2016</v>
      </c>
      <c r="K3" s="33">
        <v>2017</v>
      </c>
      <c r="L3" s="33">
        <v>2018</v>
      </c>
      <c r="M3" s="33">
        <v>2019</v>
      </c>
      <c r="N3" s="33">
        <v>2020</v>
      </c>
      <c r="O3" s="33">
        <v>2021</v>
      </c>
      <c r="P3" s="33">
        <v>2022</v>
      </c>
      <c r="Q3" s="33">
        <v>2023</v>
      </c>
      <c r="R3" s="33">
        <v>2024</v>
      </c>
    </row>
    <row r="4" spans="1:18" x14ac:dyDescent="0.25">
      <c r="A4" t="s">
        <v>215</v>
      </c>
      <c r="B4" s="4">
        <v>1.04</v>
      </c>
      <c r="C4" s="4">
        <v>1.05</v>
      </c>
      <c r="D4" s="4">
        <v>1.06</v>
      </c>
      <c r="E4" s="4">
        <v>1.08</v>
      </c>
      <c r="F4" s="4">
        <v>1.1000000000000001</v>
      </c>
      <c r="G4" s="4">
        <v>1.1100000000000001</v>
      </c>
      <c r="H4" s="4">
        <v>1.1200000000000001</v>
      </c>
      <c r="I4" s="4">
        <v>1.1299999999999999</v>
      </c>
      <c r="J4" s="4">
        <v>1.1299999999999999</v>
      </c>
      <c r="K4" s="4">
        <v>1.1399999999999999</v>
      </c>
      <c r="L4" s="4">
        <v>1.1399999999999999</v>
      </c>
      <c r="M4" s="4">
        <v>1.1499999999999999</v>
      </c>
      <c r="N4" s="4">
        <v>1.1399999999999999</v>
      </c>
      <c r="O4" s="4">
        <v>1.1499999999999999</v>
      </c>
      <c r="P4" s="4">
        <v>1.1399999999999999</v>
      </c>
      <c r="Q4" s="4">
        <v>1.1100000000000001</v>
      </c>
      <c r="R4" s="4">
        <v>1.1000000000000001</v>
      </c>
    </row>
    <row r="5" spans="1:18" x14ac:dyDescent="0.25">
      <c r="B5" s="4"/>
    </row>
    <row r="7" spans="1:18" x14ac:dyDescent="0.25">
      <c r="E7" s="8"/>
      <c r="F7" s="4"/>
    </row>
    <row r="10" spans="1:18" x14ac:dyDescent="0.25">
      <c r="A10" s="28"/>
    </row>
    <row r="41" spans="3:20" x14ac:dyDescent="0.25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3:20" x14ac:dyDescent="0.25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</row>
    <row r="43" spans="3:20" x14ac:dyDescent="0.25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5" spans="3:20" x14ac:dyDescent="0.2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008C-AA45-45D9-8927-079FA27004DA}">
  <dimension ref="A1:K7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56.7109375" customWidth="1"/>
    <col min="2" max="2" width="14.42578125" customWidth="1"/>
  </cols>
  <sheetData>
    <row r="1" spans="1:11" x14ac:dyDescent="0.25">
      <c r="A1" s="3" t="s">
        <v>300</v>
      </c>
      <c r="B1" s="12" t="s">
        <v>372</v>
      </c>
    </row>
    <row r="3" spans="1:11" x14ac:dyDescent="0.25">
      <c r="B3" s="33">
        <v>2015</v>
      </c>
      <c r="C3" s="33">
        <v>2016</v>
      </c>
      <c r="D3" s="33">
        <v>2017</v>
      </c>
      <c r="E3" s="33">
        <v>2018</v>
      </c>
      <c r="F3" s="33">
        <v>2019</v>
      </c>
      <c r="G3" s="33">
        <v>2020</v>
      </c>
      <c r="H3" s="33">
        <v>2021</v>
      </c>
      <c r="I3" s="33">
        <v>2022</v>
      </c>
      <c r="J3" s="33">
        <v>2023</v>
      </c>
      <c r="K3" s="33">
        <v>2024</v>
      </c>
    </row>
    <row r="4" spans="1:11" x14ac:dyDescent="0.25">
      <c r="A4" t="s">
        <v>216</v>
      </c>
      <c r="B4" s="21">
        <v>223526</v>
      </c>
      <c r="C4" s="21">
        <v>227570</v>
      </c>
      <c r="D4" s="21">
        <v>241124</v>
      </c>
      <c r="E4" s="21">
        <v>265626</v>
      </c>
      <c r="F4" s="21">
        <v>272491</v>
      </c>
      <c r="G4" s="21">
        <v>278238</v>
      </c>
      <c r="H4" s="21">
        <v>288161</v>
      </c>
      <c r="I4" s="21">
        <v>292090</v>
      </c>
      <c r="J4" s="21">
        <v>298878</v>
      </c>
      <c r="K4" s="21">
        <v>305307</v>
      </c>
    </row>
    <row r="5" spans="1:11" x14ac:dyDescent="0.25">
      <c r="A5" s="33" t="s">
        <v>217</v>
      </c>
      <c r="B5" s="21">
        <v>65432</v>
      </c>
      <c r="C5" s="21">
        <v>69745</v>
      </c>
      <c r="D5" s="21">
        <v>76997</v>
      </c>
      <c r="E5" s="21">
        <v>89978</v>
      </c>
      <c r="F5" s="21">
        <v>89459</v>
      </c>
      <c r="G5" s="21">
        <v>94926</v>
      </c>
      <c r="H5" s="21">
        <v>95592</v>
      </c>
      <c r="I5" s="21">
        <v>100404</v>
      </c>
      <c r="J5" s="21">
        <v>99491</v>
      </c>
      <c r="K5" s="21">
        <v>104678</v>
      </c>
    </row>
    <row r="6" spans="1:11" x14ac:dyDescent="0.25">
      <c r="A6" s="33" t="s">
        <v>218</v>
      </c>
      <c r="B6" s="21">
        <v>288958</v>
      </c>
      <c r="C6" s="21">
        <v>297315</v>
      </c>
      <c r="D6" s="21">
        <v>318121</v>
      </c>
      <c r="E6" s="21">
        <v>355604</v>
      </c>
      <c r="F6" s="21">
        <v>361950</v>
      </c>
      <c r="G6" s="21">
        <v>373164</v>
      </c>
      <c r="H6" s="21">
        <v>383753</v>
      </c>
      <c r="I6" s="21">
        <v>392494</v>
      </c>
      <c r="J6" s="21">
        <v>398369</v>
      </c>
      <c r="K6" s="21">
        <v>409985</v>
      </c>
    </row>
    <row r="7" spans="1:1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42CF-C681-4CE6-8071-AAFE3DF7384C}">
  <dimension ref="A1:O5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37.28515625" customWidth="1"/>
  </cols>
  <sheetData>
    <row r="1" spans="1:15" x14ac:dyDescent="0.25">
      <c r="A1" s="3" t="s">
        <v>301</v>
      </c>
      <c r="B1" s="12" t="s">
        <v>373</v>
      </c>
    </row>
    <row r="3" spans="1:15" x14ac:dyDescent="0.25">
      <c r="A3" s="12" t="s">
        <v>33</v>
      </c>
      <c r="B3" s="12">
        <v>2012</v>
      </c>
      <c r="C3" s="12">
        <v>2013</v>
      </c>
      <c r="D3" s="12">
        <v>2014</v>
      </c>
      <c r="E3" s="12">
        <v>2015</v>
      </c>
      <c r="F3" s="12">
        <v>2016</v>
      </c>
      <c r="G3" s="12">
        <v>2017</v>
      </c>
      <c r="H3" s="12">
        <v>2018</v>
      </c>
      <c r="I3" s="12">
        <v>2019</v>
      </c>
      <c r="J3" s="12">
        <v>2020</v>
      </c>
      <c r="K3" s="12">
        <v>2021</v>
      </c>
      <c r="L3" s="12">
        <v>2022</v>
      </c>
      <c r="M3" s="12">
        <v>2023</v>
      </c>
      <c r="N3" s="12">
        <v>2024</v>
      </c>
      <c r="O3" s="12" t="s">
        <v>220</v>
      </c>
    </row>
    <row r="4" spans="1:15" x14ac:dyDescent="0.25">
      <c r="A4" s="26" t="s">
        <v>221</v>
      </c>
      <c r="B4" s="26">
        <v>58</v>
      </c>
      <c r="C4" s="26">
        <v>127</v>
      </c>
      <c r="D4" s="26">
        <v>272</v>
      </c>
      <c r="E4" s="26">
        <v>474</v>
      </c>
      <c r="F4" s="26">
        <v>743</v>
      </c>
      <c r="G4" s="26">
        <v>1178</v>
      </c>
      <c r="H4" s="26">
        <v>1736</v>
      </c>
      <c r="I4" s="26">
        <v>2362</v>
      </c>
      <c r="J4" s="26">
        <v>3288</v>
      </c>
      <c r="K4" s="26">
        <v>4131</v>
      </c>
      <c r="L4" s="26">
        <v>5612</v>
      </c>
      <c r="M4" s="26">
        <v>7741</v>
      </c>
      <c r="N4" s="26">
        <v>9478</v>
      </c>
      <c r="O4" s="26">
        <v>10154</v>
      </c>
    </row>
    <row r="5" spans="1:15" x14ac:dyDescent="0.25">
      <c r="A5" s="120" t="s">
        <v>219</v>
      </c>
      <c r="B5" s="121">
        <v>139</v>
      </c>
      <c r="C5" s="121">
        <v>140.30000000000001</v>
      </c>
      <c r="D5" s="121">
        <v>142.4</v>
      </c>
      <c r="E5" s="121">
        <v>145.69999999999999</v>
      </c>
      <c r="F5" s="121">
        <v>131.69999999999999</v>
      </c>
      <c r="G5" s="121">
        <v>117.8</v>
      </c>
      <c r="H5" s="121">
        <v>112.8</v>
      </c>
      <c r="I5" s="121">
        <v>110.8</v>
      </c>
      <c r="J5" s="121">
        <v>103.8</v>
      </c>
      <c r="K5" s="121">
        <v>111.8</v>
      </c>
      <c r="L5" s="121">
        <v>107.8</v>
      </c>
      <c r="M5" s="121">
        <v>89.8</v>
      </c>
      <c r="N5" s="121">
        <v>83.1</v>
      </c>
      <c r="O5" s="121">
        <v>87.4</v>
      </c>
    </row>
    <row r="6" spans="1:15" x14ac:dyDescent="0.25">
      <c r="B6" s="8"/>
    </row>
    <row r="10" spans="1:15" x14ac:dyDescent="0.25">
      <c r="C10" t="s">
        <v>404</v>
      </c>
    </row>
    <row r="11" spans="1:15" x14ac:dyDescent="0.25">
      <c r="C11" t="s">
        <v>405</v>
      </c>
    </row>
    <row r="14" spans="1:15" x14ac:dyDescent="0.25">
      <c r="A14" s="84"/>
    </row>
    <row r="15" spans="1:15" x14ac:dyDescent="0.25">
      <c r="A15" s="19"/>
    </row>
    <row r="19" spans="1:15" x14ac:dyDescent="0.25">
      <c r="A19" s="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2" spans="1:1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83"/>
      <c r="B23" s="16"/>
    </row>
    <row r="25" spans="1:15" x14ac:dyDescent="0.25">
      <c r="A25" s="85"/>
      <c r="B25" s="16"/>
    </row>
    <row r="26" spans="1:15" x14ac:dyDescent="0.25">
      <c r="A26" s="85"/>
      <c r="B26" s="16"/>
    </row>
    <row r="27" spans="1:15" x14ac:dyDescent="0.25">
      <c r="A27" s="19"/>
    </row>
    <row r="30" spans="1:15" x14ac:dyDescent="0.25">
      <c r="A30" s="84"/>
      <c r="B30" s="16"/>
    </row>
    <row r="31" spans="1:15" x14ac:dyDescent="0.25">
      <c r="A31" s="19"/>
      <c r="B31" s="16"/>
    </row>
    <row r="32" spans="1:15" x14ac:dyDescent="0.25">
      <c r="B32" s="16"/>
    </row>
    <row r="33" spans="1:2" x14ac:dyDescent="0.25">
      <c r="B33" s="16"/>
    </row>
    <row r="34" spans="1:2" x14ac:dyDescent="0.25">
      <c r="A34" s="83"/>
      <c r="B34" s="16"/>
    </row>
    <row r="35" spans="1:2" x14ac:dyDescent="0.25">
      <c r="B35" s="16"/>
    </row>
    <row r="36" spans="1:2" x14ac:dyDescent="0.25">
      <c r="A36" s="85"/>
      <c r="B36" s="16"/>
    </row>
    <row r="37" spans="1:2" x14ac:dyDescent="0.25">
      <c r="A37" s="85"/>
      <c r="B37" s="16"/>
    </row>
    <row r="38" spans="1:2" x14ac:dyDescent="0.25">
      <c r="B38" s="16"/>
    </row>
    <row r="39" spans="1:2" x14ac:dyDescent="0.25">
      <c r="A39" s="19"/>
      <c r="B39" s="16"/>
    </row>
    <row r="41" spans="1:2" x14ac:dyDescent="0.25">
      <c r="A41" s="84"/>
      <c r="B41" s="16"/>
    </row>
    <row r="42" spans="1:2" x14ac:dyDescent="0.25">
      <c r="A42" s="19"/>
      <c r="B42" s="16"/>
    </row>
    <row r="43" spans="1:2" x14ac:dyDescent="0.25">
      <c r="B43" s="16"/>
    </row>
    <row r="44" spans="1:2" x14ac:dyDescent="0.25">
      <c r="B44" s="16"/>
    </row>
    <row r="45" spans="1:2" x14ac:dyDescent="0.25">
      <c r="B45" s="16"/>
    </row>
    <row r="46" spans="1:2" x14ac:dyDescent="0.25">
      <c r="B46" s="16"/>
    </row>
    <row r="47" spans="1:2" x14ac:dyDescent="0.25">
      <c r="B47" s="16"/>
    </row>
    <row r="48" spans="1:2" x14ac:dyDescent="0.25">
      <c r="B48" s="16"/>
    </row>
    <row r="49" spans="2:2" x14ac:dyDescent="0.25">
      <c r="B49" s="16"/>
    </row>
    <row r="50" spans="2:2" x14ac:dyDescent="0.25">
      <c r="B50" s="16"/>
    </row>
    <row r="51" spans="2:2" x14ac:dyDescent="0.25">
      <c r="B51" s="16"/>
    </row>
    <row r="52" spans="2:2" x14ac:dyDescent="0.25">
      <c r="B52" s="16"/>
    </row>
    <row r="53" spans="2:2" x14ac:dyDescent="0.25">
      <c r="B53" s="16"/>
    </row>
    <row r="54" spans="2:2" x14ac:dyDescent="0.25">
      <c r="B54" s="16"/>
    </row>
    <row r="55" spans="2:2" x14ac:dyDescent="0.25">
      <c r="B55" s="16"/>
    </row>
    <row r="56" spans="2:2" x14ac:dyDescent="0.25">
      <c r="B56" s="16"/>
    </row>
    <row r="57" spans="2:2" x14ac:dyDescent="0.25">
      <c r="B57" s="16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1EB4-519A-44E3-B11B-6805ED82D916}">
  <dimension ref="A1:J7"/>
  <sheetViews>
    <sheetView workbookViewId="0">
      <selection activeCell="B1" sqref="B1"/>
    </sheetView>
  </sheetViews>
  <sheetFormatPr baseColWidth="10" defaultRowHeight="15" x14ac:dyDescent="0.25"/>
  <cols>
    <col min="1" max="1" width="46.5703125" customWidth="1"/>
  </cols>
  <sheetData>
    <row r="1" spans="1:10" x14ac:dyDescent="0.25">
      <c r="A1" s="3" t="s">
        <v>302</v>
      </c>
      <c r="B1" s="12" t="s">
        <v>374</v>
      </c>
    </row>
    <row r="3" spans="1:10" x14ac:dyDescent="0.25">
      <c r="B3">
        <v>2015</v>
      </c>
      <c r="C3">
        <v>2016</v>
      </c>
      <c r="D3">
        <v>2017</v>
      </c>
      <c r="E3">
        <v>2018</v>
      </c>
      <c r="F3">
        <v>2019</v>
      </c>
      <c r="G3">
        <v>2020</v>
      </c>
      <c r="H3">
        <v>2021</v>
      </c>
      <c r="I3">
        <v>2022</v>
      </c>
      <c r="J3">
        <v>2023</v>
      </c>
    </row>
    <row r="4" spans="1:10" x14ac:dyDescent="0.25">
      <c r="A4" t="s">
        <v>222</v>
      </c>
      <c r="B4">
        <v>256</v>
      </c>
      <c r="C4">
        <v>276</v>
      </c>
      <c r="D4">
        <v>258</v>
      </c>
      <c r="E4">
        <v>258</v>
      </c>
      <c r="F4">
        <v>333</v>
      </c>
      <c r="G4">
        <v>326</v>
      </c>
      <c r="H4">
        <v>428</v>
      </c>
      <c r="I4">
        <v>496</v>
      </c>
      <c r="J4">
        <v>478</v>
      </c>
    </row>
    <row r="5" spans="1:10" x14ac:dyDescent="0.25">
      <c r="A5" t="s">
        <v>223</v>
      </c>
      <c r="B5">
        <v>625</v>
      </c>
      <c r="C5">
        <v>856</v>
      </c>
      <c r="D5">
        <v>780</v>
      </c>
      <c r="E5">
        <v>708</v>
      </c>
      <c r="F5">
        <v>790</v>
      </c>
      <c r="G5">
        <v>835</v>
      </c>
      <c r="H5">
        <v>870</v>
      </c>
      <c r="I5">
        <v>1108</v>
      </c>
      <c r="J5">
        <v>1211</v>
      </c>
    </row>
    <row r="6" spans="1:10" x14ac:dyDescent="0.25">
      <c r="A6" t="s">
        <v>224</v>
      </c>
      <c r="B6">
        <v>16</v>
      </c>
      <c r="C6">
        <v>27</v>
      </c>
      <c r="D6">
        <v>18</v>
      </c>
      <c r="E6">
        <v>26</v>
      </c>
      <c r="F6">
        <v>30</v>
      </c>
      <c r="G6">
        <v>105</v>
      </c>
      <c r="H6">
        <v>103</v>
      </c>
      <c r="I6">
        <v>116</v>
      </c>
      <c r="J6">
        <v>182</v>
      </c>
    </row>
    <row r="7" spans="1:10" x14ac:dyDescent="0.25">
      <c r="A7" t="s">
        <v>225</v>
      </c>
      <c r="B7">
        <v>106</v>
      </c>
      <c r="C7">
        <v>132</v>
      </c>
      <c r="D7">
        <v>180</v>
      </c>
      <c r="E7">
        <v>195</v>
      </c>
      <c r="F7">
        <v>336</v>
      </c>
      <c r="G7">
        <v>372</v>
      </c>
      <c r="H7">
        <v>468</v>
      </c>
      <c r="I7">
        <v>453</v>
      </c>
      <c r="J7">
        <v>449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23FA-D68F-42F1-9782-75C1362797BE}">
  <dimension ref="A1:M4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28.140625" customWidth="1"/>
  </cols>
  <sheetData>
    <row r="1" spans="1:13" x14ac:dyDescent="0.25">
      <c r="A1" s="102" t="s">
        <v>303</v>
      </c>
      <c r="B1" s="12" t="s">
        <v>375</v>
      </c>
      <c r="C1" s="1"/>
      <c r="D1" s="1"/>
    </row>
    <row r="3" spans="1:13" x14ac:dyDescent="0.25">
      <c r="B3" s="12">
        <v>2013</v>
      </c>
      <c r="C3" s="12">
        <v>2014</v>
      </c>
      <c r="D3" s="12">
        <v>2015</v>
      </c>
      <c r="E3" s="12">
        <v>2016</v>
      </c>
      <c r="F3" s="12">
        <v>2017</v>
      </c>
      <c r="G3" s="12">
        <v>2018</v>
      </c>
      <c r="H3" s="12">
        <v>2019</v>
      </c>
      <c r="I3" s="12">
        <v>2020</v>
      </c>
      <c r="J3" s="12">
        <v>2021</v>
      </c>
      <c r="K3" s="12">
        <v>2022</v>
      </c>
      <c r="L3" s="12">
        <v>2023</v>
      </c>
      <c r="M3" s="12">
        <v>2024</v>
      </c>
    </row>
    <row r="4" spans="1:13" x14ac:dyDescent="0.25">
      <c r="A4" t="s">
        <v>226</v>
      </c>
      <c r="B4" s="32">
        <v>3178</v>
      </c>
      <c r="C4" s="32">
        <v>2926</v>
      </c>
      <c r="D4" s="32">
        <v>22515</v>
      </c>
      <c r="E4" s="32">
        <v>61623</v>
      </c>
      <c r="F4" s="32">
        <v>70623</v>
      </c>
      <c r="G4" s="32">
        <v>68887</v>
      </c>
      <c r="H4" s="32">
        <v>84187</v>
      </c>
      <c r="I4" s="32">
        <v>77475</v>
      </c>
      <c r="J4" s="32">
        <v>94124</v>
      </c>
      <c r="K4" s="32">
        <v>107314</v>
      </c>
      <c r="L4" s="32">
        <v>137291</v>
      </c>
      <c r="M4" s="32">
        <v>146213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D9FE-3674-460F-94FE-031B1FCF424F}">
  <dimension ref="A1:H26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46.140625" customWidth="1"/>
    <col min="2" max="3" width="12.42578125" bestFit="1" customWidth="1"/>
    <col min="4" max="4" width="12.5703125" bestFit="1" customWidth="1"/>
    <col min="5" max="5" width="12.42578125" bestFit="1" customWidth="1"/>
    <col min="6" max="7" width="13.5703125" bestFit="1" customWidth="1"/>
  </cols>
  <sheetData>
    <row r="1" spans="1:8" x14ac:dyDescent="0.25">
      <c r="A1" s="3" t="s">
        <v>304</v>
      </c>
      <c r="B1" s="12" t="s">
        <v>406</v>
      </c>
    </row>
    <row r="3" spans="1:8" x14ac:dyDescent="0.25">
      <c r="B3">
        <v>2020</v>
      </c>
      <c r="C3">
        <v>2021</v>
      </c>
      <c r="D3">
        <v>2022</v>
      </c>
      <c r="E3">
        <v>2023</v>
      </c>
      <c r="F3">
        <v>2024</v>
      </c>
      <c r="G3">
        <v>2025</v>
      </c>
    </row>
    <row r="4" spans="1:8" x14ac:dyDescent="0.25">
      <c r="A4" t="s">
        <v>413</v>
      </c>
      <c r="B4" s="122">
        <v>0</v>
      </c>
      <c r="C4" s="122">
        <v>0</v>
      </c>
      <c r="D4" s="122">
        <v>0</v>
      </c>
      <c r="E4" s="122">
        <v>0</v>
      </c>
      <c r="F4" s="20">
        <v>2.7038445289395859E-4</v>
      </c>
      <c r="G4" s="20">
        <v>9.361394064762691E-4</v>
      </c>
    </row>
    <row r="5" spans="1:8" x14ac:dyDescent="0.25">
      <c r="A5" t="s">
        <v>410</v>
      </c>
      <c r="B5">
        <v>0</v>
      </c>
      <c r="C5">
        <v>0</v>
      </c>
      <c r="D5">
        <v>0</v>
      </c>
      <c r="E5">
        <v>0</v>
      </c>
      <c r="F5" s="20">
        <v>5.6358071004124709E-4</v>
      </c>
      <c r="G5" s="20">
        <v>1.9549670380709094E-3</v>
      </c>
    </row>
    <row r="6" spans="1:8" x14ac:dyDescent="0.25">
      <c r="A6" t="s">
        <v>411</v>
      </c>
      <c r="B6">
        <v>0</v>
      </c>
      <c r="C6">
        <v>0</v>
      </c>
      <c r="D6">
        <v>0</v>
      </c>
      <c r="E6">
        <v>0</v>
      </c>
      <c r="F6" s="20">
        <v>2.3672024106011214E-3</v>
      </c>
      <c r="G6" s="20">
        <v>7.9302522300830521E-3</v>
      </c>
    </row>
    <row r="7" spans="1:8" x14ac:dyDescent="0.25">
      <c r="H7" s="87"/>
    </row>
    <row r="8" spans="1:8" x14ac:dyDescent="0.25">
      <c r="A8" t="s">
        <v>412</v>
      </c>
      <c r="H8" s="88"/>
    </row>
    <row r="9" spans="1:8" x14ac:dyDescent="0.25">
      <c r="H9" s="87"/>
    </row>
    <row r="10" spans="1:8" x14ac:dyDescent="0.25">
      <c r="H10" s="24"/>
    </row>
    <row r="11" spans="1:8" x14ac:dyDescent="0.25">
      <c r="B11" s="32"/>
      <c r="C11" s="32"/>
      <c r="D11" s="32"/>
      <c r="E11" s="32"/>
      <c r="F11" s="32"/>
      <c r="G11" s="32"/>
    </row>
    <row r="12" spans="1:8" x14ac:dyDescent="0.25">
      <c r="B12" s="32"/>
      <c r="C12" s="32"/>
      <c r="D12" s="32"/>
      <c r="E12" s="32"/>
      <c r="F12" s="32"/>
      <c r="G12" s="32"/>
    </row>
    <row r="13" spans="1:8" x14ac:dyDescent="0.25">
      <c r="B13" s="32"/>
      <c r="C13" s="32"/>
      <c r="D13" s="32"/>
      <c r="E13" s="32"/>
      <c r="F13" s="32"/>
      <c r="G13" s="32"/>
    </row>
    <row r="14" spans="1:8" x14ac:dyDescent="0.25">
      <c r="G14" s="86"/>
    </row>
    <row r="15" spans="1:8" x14ac:dyDescent="0.25">
      <c r="G15" s="86"/>
    </row>
    <row r="19" spans="1:7" x14ac:dyDescent="0.25">
      <c r="A19" s="89"/>
      <c r="B19" s="89"/>
      <c r="C19" s="89"/>
      <c r="D19" s="89"/>
      <c r="E19" s="89"/>
      <c r="F19" s="89"/>
      <c r="G19" s="89"/>
    </row>
    <row r="20" spans="1:7" x14ac:dyDescent="0.25">
      <c r="A20" s="19"/>
      <c r="B20" s="90"/>
      <c r="C20" s="90"/>
      <c r="D20" s="90"/>
      <c r="E20" s="90"/>
      <c r="F20" s="90"/>
      <c r="G20" s="90"/>
    </row>
    <row r="21" spans="1:7" x14ac:dyDescent="0.25">
      <c r="A21" s="91"/>
      <c r="B21" s="91"/>
      <c r="C21" s="91"/>
      <c r="D21" s="91"/>
      <c r="E21" s="91"/>
      <c r="F21" s="91"/>
      <c r="G21" s="91"/>
    </row>
    <row r="22" spans="1:7" x14ac:dyDescent="0.25">
      <c r="A22" s="91"/>
      <c r="B22" s="91"/>
      <c r="C22" s="91"/>
      <c r="D22" s="91"/>
      <c r="E22" s="91"/>
      <c r="F22" s="91"/>
      <c r="G22" s="91"/>
    </row>
    <row r="23" spans="1:7" x14ac:dyDescent="0.25">
      <c r="A23" s="91"/>
      <c r="B23" s="91"/>
      <c r="C23" s="91"/>
      <c r="D23" s="91"/>
      <c r="E23" s="91"/>
      <c r="F23" s="91"/>
      <c r="G23" s="91"/>
    </row>
    <row r="24" spans="1:7" x14ac:dyDescent="0.25">
      <c r="A24" s="91"/>
      <c r="B24" s="91"/>
      <c r="C24" s="91"/>
      <c r="D24" s="91"/>
      <c r="E24" s="91"/>
      <c r="F24" s="91"/>
      <c r="G24" s="91"/>
    </row>
    <row r="25" spans="1:7" x14ac:dyDescent="0.25">
      <c r="A25" s="91"/>
      <c r="B25" s="91"/>
      <c r="C25" s="91"/>
      <c r="D25" s="91"/>
      <c r="E25" s="91"/>
      <c r="F25" s="91"/>
      <c r="G25" s="91"/>
    </row>
    <row r="26" spans="1:7" x14ac:dyDescent="0.25">
      <c r="A26" s="91"/>
      <c r="B26" s="91"/>
      <c r="C26" s="91"/>
      <c r="D26" s="91"/>
      <c r="E26" s="91"/>
      <c r="F26" s="91"/>
      <c r="G26" s="91"/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6022-5E5D-49F2-8D9A-7D3537EAAED5}">
  <dimension ref="A1:Y4"/>
  <sheetViews>
    <sheetView workbookViewId="0">
      <selection activeCell="B1" sqref="B1"/>
    </sheetView>
  </sheetViews>
  <sheetFormatPr baseColWidth="10" defaultColWidth="11.42578125" defaultRowHeight="15" x14ac:dyDescent="0.25"/>
  <sheetData>
    <row r="1" spans="1:25" x14ac:dyDescent="0.25">
      <c r="A1" s="3" t="s">
        <v>305</v>
      </c>
      <c r="B1" s="12" t="s">
        <v>376</v>
      </c>
    </row>
    <row r="3" spans="1:25" x14ac:dyDescent="0.25">
      <c r="B3" s="123" t="s">
        <v>227</v>
      </c>
      <c r="C3" s="123" t="s">
        <v>228</v>
      </c>
      <c r="D3" s="123" t="s">
        <v>229</v>
      </c>
      <c r="E3" s="123" t="s">
        <v>230</v>
      </c>
      <c r="F3" s="123" t="s">
        <v>231</v>
      </c>
      <c r="G3" s="123" t="s">
        <v>232</v>
      </c>
      <c r="H3" s="123" t="s">
        <v>233</v>
      </c>
      <c r="I3" s="123" t="s">
        <v>234</v>
      </c>
      <c r="J3" s="123" t="s">
        <v>235</v>
      </c>
      <c r="K3" s="123" t="s">
        <v>236</v>
      </c>
      <c r="L3" s="123" t="s">
        <v>237</v>
      </c>
      <c r="M3" s="123" t="s">
        <v>238</v>
      </c>
      <c r="N3" s="123" t="s">
        <v>239</v>
      </c>
      <c r="O3" s="123" t="s">
        <v>240</v>
      </c>
      <c r="P3" s="123" t="s">
        <v>241</v>
      </c>
      <c r="Q3" s="123" t="s">
        <v>242</v>
      </c>
      <c r="R3" s="123" t="s">
        <v>243</v>
      </c>
      <c r="S3" s="123" t="s">
        <v>244</v>
      </c>
      <c r="T3" s="123" t="s">
        <v>245</v>
      </c>
      <c r="U3" s="123" t="s">
        <v>246</v>
      </c>
      <c r="V3" s="123" t="s">
        <v>247</v>
      </c>
      <c r="W3" s="123" t="s">
        <v>248</v>
      </c>
      <c r="X3" s="123" t="s">
        <v>249</v>
      </c>
      <c r="Y3" s="123" t="s">
        <v>250</v>
      </c>
    </row>
    <row r="4" spans="1:25" x14ac:dyDescent="0.25">
      <c r="A4" t="s">
        <v>251</v>
      </c>
      <c r="B4" s="32">
        <v>100592</v>
      </c>
      <c r="C4" s="32">
        <v>101258</v>
      </c>
      <c r="D4" s="32">
        <v>104162</v>
      </c>
      <c r="E4" s="32">
        <v>105096</v>
      </c>
      <c r="F4" s="32">
        <v>106882</v>
      </c>
      <c r="G4" s="32">
        <v>104088</v>
      </c>
      <c r="H4" s="32">
        <v>107588</v>
      </c>
      <c r="I4" s="32">
        <v>116351</v>
      </c>
      <c r="J4" s="32">
        <v>82549</v>
      </c>
      <c r="K4" s="32">
        <v>83081</v>
      </c>
      <c r="L4" s="32">
        <v>96851</v>
      </c>
      <c r="M4" s="32">
        <v>95767</v>
      </c>
      <c r="N4" s="32">
        <v>97010</v>
      </c>
      <c r="O4" s="32">
        <v>102238</v>
      </c>
      <c r="P4" s="32">
        <v>104214</v>
      </c>
      <c r="Q4" s="32">
        <v>102460</v>
      </c>
      <c r="R4" s="32">
        <v>99674</v>
      </c>
      <c r="S4" s="32">
        <v>102392</v>
      </c>
      <c r="T4" s="32">
        <v>106765</v>
      </c>
      <c r="U4" s="32">
        <v>105884.0828975</v>
      </c>
      <c r="V4" s="32">
        <v>107282</v>
      </c>
      <c r="W4" s="32">
        <v>99043.457750000001</v>
      </c>
      <c r="X4" s="32">
        <v>87003</v>
      </c>
      <c r="Y4" s="32">
        <v>91646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8266-B4E4-48A6-B804-9FE7FE3D2F80}">
  <dimension ref="A1:Y4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8.140625" customWidth="1"/>
  </cols>
  <sheetData>
    <row r="1" spans="1:25" x14ac:dyDescent="0.25">
      <c r="A1" s="3" t="s">
        <v>306</v>
      </c>
      <c r="B1" s="12" t="s">
        <v>407</v>
      </c>
    </row>
    <row r="3" spans="1:25" x14ac:dyDescent="0.25">
      <c r="A3" s="100"/>
      <c r="B3" s="126">
        <v>2000</v>
      </c>
      <c r="C3" s="126">
        <v>2001</v>
      </c>
      <c r="D3" s="126">
        <v>2002</v>
      </c>
      <c r="E3" s="126">
        <v>2003</v>
      </c>
      <c r="F3" s="126">
        <v>2004</v>
      </c>
      <c r="G3" s="126">
        <v>2005</v>
      </c>
      <c r="H3" s="126">
        <v>2006</v>
      </c>
      <c r="I3" s="126">
        <v>2007</v>
      </c>
      <c r="J3" s="126">
        <v>2008</v>
      </c>
      <c r="K3" s="126">
        <v>2009</v>
      </c>
      <c r="L3" s="126">
        <v>2010</v>
      </c>
      <c r="M3" s="126">
        <v>2011</v>
      </c>
      <c r="N3" s="126">
        <v>2012</v>
      </c>
      <c r="O3" s="126">
        <v>2013</v>
      </c>
      <c r="P3" s="126">
        <v>2014</v>
      </c>
      <c r="Q3" s="126">
        <v>2015</v>
      </c>
      <c r="R3" s="126">
        <v>2016</v>
      </c>
      <c r="S3" s="126">
        <v>2017</v>
      </c>
      <c r="T3" s="126">
        <v>2018</v>
      </c>
      <c r="U3" s="126">
        <v>2019</v>
      </c>
      <c r="V3" s="126">
        <v>2020</v>
      </c>
      <c r="W3" s="126">
        <v>2021</v>
      </c>
      <c r="X3" s="126">
        <v>2022</v>
      </c>
      <c r="Y3" s="119">
        <v>2023</v>
      </c>
    </row>
    <row r="4" spans="1:25" x14ac:dyDescent="0.25">
      <c r="A4" s="124" t="s">
        <v>252</v>
      </c>
      <c r="B4" s="124">
        <v>49.5</v>
      </c>
      <c r="C4" s="124">
        <v>49.9</v>
      </c>
      <c r="D4" s="124">
        <v>49</v>
      </c>
      <c r="E4" s="124">
        <v>49.9</v>
      </c>
      <c r="F4" s="124">
        <v>50.7</v>
      </c>
      <c r="G4" s="124">
        <v>51.1</v>
      </c>
      <c r="H4" s="124">
        <v>50.5</v>
      </c>
      <c r="I4" s="124">
        <v>53.4</v>
      </c>
      <c r="J4" s="124">
        <v>52.3</v>
      </c>
      <c r="K4" s="124">
        <v>49.4</v>
      </c>
      <c r="L4" s="124">
        <v>49.5</v>
      </c>
      <c r="M4" s="124">
        <v>50.4</v>
      </c>
      <c r="N4" s="124">
        <v>49.9</v>
      </c>
      <c r="O4" s="124">
        <v>49.2</v>
      </c>
      <c r="P4" s="124">
        <v>49</v>
      </c>
      <c r="Q4" s="124">
        <v>51.2</v>
      </c>
      <c r="R4" s="124">
        <v>51</v>
      </c>
      <c r="S4" s="124">
        <v>50.3</v>
      </c>
      <c r="T4" s="124">
        <v>49.3</v>
      </c>
      <c r="U4" s="124">
        <v>48.2</v>
      </c>
      <c r="V4" s="124">
        <v>50.5</v>
      </c>
      <c r="W4" s="124">
        <v>53</v>
      </c>
      <c r="X4" s="124">
        <v>49</v>
      </c>
      <c r="Y4" s="124">
        <v>45.8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69BE-036B-45B6-B09C-1F9E067FAD01}">
  <dimension ref="A1:L11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39.28515625" style="26" customWidth="1"/>
    <col min="2" max="10" width="11.42578125" style="26"/>
    <col min="11" max="11" width="19.28515625" style="26" customWidth="1"/>
    <col min="12" max="16384" width="11.42578125" style="26"/>
  </cols>
  <sheetData>
    <row r="1" spans="1:12" x14ac:dyDescent="0.25">
      <c r="A1" s="127" t="s">
        <v>307</v>
      </c>
      <c r="B1" s="26" t="s">
        <v>377</v>
      </c>
    </row>
    <row r="3" spans="1:12" x14ac:dyDescent="0.25">
      <c r="B3" s="128">
        <v>2015</v>
      </c>
      <c r="C3" s="128">
        <v>2016</v>
      </c>
      <c r="D3" s="128">
        <v>2017</v>
      </c>
      <c r="E3" s="128">
        <v>2018</v>
      </c>
      <c r="F3" s="128">
        <v>2019</v>
      </c>
      <c r="G3" s="128">
        <v>2020</v>
      </c>
      <c r="H3" s="128">
        <v>2021</v>
      </c>
      <c r="I3" s="128">
        <v>2022</v>
      </c>
      <c r="J3" s="128">
        <v>2023</v>
      </c>
      <c r="K3" s="128"/>
    </row>
    <row r="4" spans="1:12" x14ac:dyDescent="0.25">
      <c r="A4" s="128" t="s">
        <v>253</v>
      </c>
      <c r="B4" s="129">
        <v>90.6</v>
      </c>
      <c r="C4" s="129">
        <v>88.9</v>
      </c>
      <c r="D4" s="129">
        <v>87.2</v>
      </c>
      <c r="E4" s="129">
        <v>86.1</v>
      </c>
      <c r="F4" s="129">
        <v>82.8</v>
      </c>
      <c r="G4" s="129">
        <v>81</v>
      </c>
      <c r="H4" s="129">
        <v>81.8</v>
      </c>
      <c r="I4" s="129">
        <v>82.8</v>
      </c>
      <c r="J4" s="129">
        <v>75.099999999999994</v>
      </c>
      <c r="K4" s="128"/>
      <c r="L4" s="92"/>
    </row>
    <row r="5" spans="1:12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92"/>
    </row>
    <row r="6" spans="1:12" x14ac:dyDescent="0.25">
      <c r="A6" s="128"/>
      <c r="B6" s="129"/>
      <c r="C6" s="128"/>
      <c r="D6" s="128"/>
      <c r="E6" s="128"/>
      <c r="F6" s="128"/>
      <c r="G6" s="128"/>
      <c r="H6" s="128"/>
      <c r="I6" s="128"/>
      <c r="J6" s="128"/>
      <c r="K6" s="128"/>
      <c r="L6" s="92"/>
    </row>
    <row r="7" spans="1:12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92"/>
    </row>
    <row r="8" spans="1:12" x14ac:dyDescent="0.2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92"/>
    </row>
    <row r="9" spans="1:12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92"/>
    </row>
    <row r="10" spans="1:12" x14ac:dyDescent="0.25">
      <c r="L10" s="92"/>
    </row>
    <row r="11" spans="1:12" x14ac:dyDescent="0.25">
      <c r="L11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90D1-1AC5-4241-B391-37349109C94E}">
  <dimension ref="A1:E15"/>
  <sheetViews>
    <sheetView zoomScaleNormal="100" workbookViewId="0">
      <selection activeCell="B1" sqref="B1"/>
    </sheetView>
  </sheetViews>
  <sheetFormatPr baseColWidth="10" defaultRowHeight="15" x14ac:dyDescent="0.25"/>
  <cols>
    <col min="1" max="1" width="24.28515625" customWidth="1"/>
    <col min="2" max="2" width="52.28515625" customWidth="1"/>
    <col min="3" max="3" width="22.28515625" customWidth="1"/>
    <col min="4" max="4" width="21" customWidth="1"/>
    <col min="15" max="15" width="17" customWidth="1"/>
  </cols>
  <sheetData>
    <row r="1" spans="1:5" x14ac:dyDescent="0.25">
      <c r="A1" s="3" t="s">
        <v>46</v>
      </c>
      <c r="B1" t="s">
        <v>315</v>
      </c>
    </row>
    <row r="2" spans="1:5" x14ac:dyDescent="0.25">
      <c r="A2" s="9"/>
    </row>
    <row r="3" spans="1:5" x14ac:dyDescent="0.25">
      <c r="A3" t="s">
        <v>31</v>
      </c>
    </row>
    <row r="4" spans="1:5" x14ac:dyDescent="0.25">
      <c r="B4" t="s">
        <v>32</v>
      </c>
    </row>
    <row r="5" spans="1:5" x14ac:dyDescent="0.25">
      <c r="A5" t="s">
        <v>33</v>
      </c>
      <c r="B5">
        <v>3.5</v>
      </c>
    </row>
    <row r="6" spans="1:5" x14ac:dyDescent="0.25">
      <c r="A6" t="s">
        <v>34</v>
      </c>
      <c r="B6">
        <v>1.4</v>
      </c>
    </row>
    <row r="7" spans="1:5" x14ac:dyDescent="0.25">
      <c r="A7" t="s">
        <v>35</v>
      </c>
      <c r="B7">
        <v>2.9</v>
      </c>
    </row>
    <row r="8" spans="1:5" x14ac:dyDescent="0.25">
      <c r="A8" t="s">
        <v>36</v>
      </c>
      <c r="B8">
        <v>0.1</v>
      </c>
    </row>
    <row r="10" spans="1:5" x14ac:dyDescent="0.25">
      <c r="B10" t="s">
        <v>385</v>
      </c>
      <c r="C10" t="s">
        <v>380</v>
      </c>
    </row>
    <row r="11" spans="1:5" x14ac:dyDescent="0.25">
      <c r="A11" t="s">
        <v>381</v>
      </c>
      <c r="B11" s="20">
        <v>0.93500000000000005</v>
      </c>
      <c r="C11" s="20">
        <v>0.312</v>
      </c>
      <c r="E11" s="9"/>
    </row>
    <row r="12" spans="1:5" x14ac:dyDescent="0.25">
      <c r="A12" t="s">
        <v>45</v>
      </c>
      <c r="B12" s="20">
        <v>0.45100000000000001</v>
      </c>
      <c r="C12" s="20">
        <v>9.2999999999999999E-2</v>
      </c>
    </row>
    <row r="13" spans="1:5" ht="15.75" customHeight="1" x14ac:dyDescent="0.25">
      <c r="A13" t="s">
        <v>382</v>
      </c>
      <c r="B13" s="20">
        <v>0.90400000000000003</v>
      </c>
      <c r="C13" s="20">
        <v>0.317</v>
      </c>
    </row>
    <row r="14" spans="1:5" x14ac:dyDescent="0.25">
      <c r="A14" t="s">
        <v>383</v>
      </c>
      <c r="B14" s="20">
        <v>0.34300000000000003</v>
      </c>
      <c r="C14" s="20">
        <v>8.8999999999999996E-2</v>
      </c>
    </row>
    <row r="15" spans="1:5" x14ac:dyDescent="0.25">
      <c r="A15" t="s">
        <v>384</v>
      </c>
      <c r="B15" s="20">
        <v>0.13300000000000001</v>
      </c>
      <c r="C15" s="20">
        <v>4.1000000000000002E-2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EBA2-2C4B-47CD-955D-06F6A42A4E49}">
  <dimension ref="A1:D33"/>
  <sheetViews>
    <sheetView workbookViewId="0">
      <selection activeCell="B1" sqref="B1"/>
    </sheetView>
  </sheetViews>
  <sheetFormatPr baseColWidth="10" defaultRowHeight="15" x14ac:dyDescent="0.25"/>
  <cols>
    <col min="2" max="2" width="26.7109375" bestFit="1" customWidth="1"/>
  </cols>
  <sheetData>
    <row r="1" spans="1:4" x14ac:dyDescent="0.25">
      <c r="A1" s="3" t="s">
        <v>308</v>
      </c>
      <c r="B1" s="12" t="s">
        <v>329</v>
      </c>
    </row>
    <row r="3" spans="1:4" x14ac:dyDescent="0.25">
      <c r="A3" s="33" t="s">
        <v>22</v>
      </c>
      <c r="B3" s="33" t="s">
        <v>391</v>
      </c>
      <c r="C3" t="s">
        <v>94</v>
      </c>
    </row>
    <row r="4" spans="1:4" x14ac:dyDescent="0.25">
      <c r="A4" s="33">
        <v>1994</v>
      </c>
      <c r="B4" s="125">
        <v>44251.1</v>
      </c>
      <c r="C4" s="8"/>
      <c r="D4" s="8"/>
    </row>
    <row r="5" spans="1:4" x14ac:dyDescent="0.25">
      <c r="A5" s="33">
        <v>1995</v>
      </c>
      <c r="B5" s="125">
        <v>49658.6</v>
      </c>
      <c r="C5" s="8"/>
    </row>
    <row r="6" spans="1:4" x14ac:dyDescent="0.25">
      <c r="A6" s="33">
        <v>1996</v>
      </c>
      <c r="B6" s="125">
        <v>48845.599999999999</v>
      </c>
      <c r="C6" s="8"/>
    </row>
    <row r="7" spans="1:4" x14ac:dyDescent="0.25">
      <c r="A7" s="33">
        <v>1997</v>
      </c>
      <c r="B7" s="125">
        <v>50725.3</v>
      </c>
      <c r="C7" s="8"/>
    </row>
    <row r="8" spans="1:4" x14ac:dyDescent="0.25">
      <c r="A8" s="33">
        <v>1998</v>
      </c>
      <c r="B8" s="125">
        <v>49305.8</v>
      </c>
      <c r="C8" s="8">
        <v>48557.3</v>
      </c>
    </row>
    <row r="9" spans="1:4" x14ac:dyDescent="0.25">
      <c r="A9" s="33">
        <v>1999</v>
      </c>
      <c r="B9" s="125">
        <v>49746.5</v>
      </c>
      <c r="C9" s="8">
        <v>49656.3</v>
      </c>
    </row>
    <row r="10" spans="1:4" x14ac:dyDescent="0.25">
      <c r="A10" s="33">
        <v>2000</v>
      </c>
      <c r="B10" s="125">
        <v>49926.7</v>
      </c>
      <c r="C10" s="8">
        <v>49710</v>
      </c>
    </row>
    <row r="11" spans="1:4" x14ac:dyDescent="0.25">
      <c r="A11" s="33">
        <v>2001</v>
      </c>
      <c r="B11" s="125">
        <v>53894</v>
      </c>
      <c r="C11" s="8">
        <v>50719.7</v>
      </c>
    </row>
    <row r="12" spans="1:4" x14ac:dyDescent="0.25">
      <c r="A12" s="33">
        <v>2002</v>
      </c>
      <c r="B12" s="125">
        <v>53894</v>
      </c>
      <c r="C12" s="8">
        <v>51353.4</v>
      </c>
    </row>
    <row r="13" spans="1:4" x14ac:dyDescent="0.25">
      <c r="A13" s="33">
        <v>2003</v>
      </c>
      <c r="B13" s="125">
        <v>49928.6</v>
      </c>
      <c r="C13" s="8">
        <v>51478</v>
      </c>
    </row>
    <row r="14" spans="1:4" x14ac:dyDescent="0.25">
      <c r="A14" s="33">
        <v>2004</v>
      </c>
      <c r="B14" s="125">
        <v>49027.3</v>
      </c>
      <c r="C14" s="8">
        <v>51334.1</v>
      </c>
    </row>
    <row r="15" spans="1:4" x14ac:dyDescent="0.25">
      <c r="A15" s="33">
        <v>2005</v>
      </c>
      <c r="B15" s="125">
        <v>51911.3</v>
      </c>
      <c r="C15" s="8">
        <v>51731.1</v>
      </c>
    </row>
    <row r="16" spans="1:4" x14ac:dyDescent="0.25">
      <c r="A16" s="33">
        <v>2006</v>
      </c>
      <c r="B16" s="125">
        <v>54975.5</v>
      </c>
      <c r="C16" s="8">
        <v>51947.4</v>
      </c>
    </row>
    <row r="17" spans="1:3" x14ac:dyDescent="0.25">
      <c r="A17" s="33">
        <v>2007</v>
      </c>
      <c r="B17" s="125">
        <v>54074.3</v>
      </c>
      <c r="C17" s="8">
        <v>51983.4</v>
      </c>
    </row>
    <row r="18" spans="1:3" x14ac:dyDescent="0.25">
      <c r="A18" s="33">
        <v>2008</v>
      </c>
      <c r="B18" s="125">
        <v>59121.2</v>
      </c>
      <c r="C18" s="8">
        <v>53821.9</v>
      </c>
    </row>
    <row r="19" spans="1:3" x14ac:dyDescent="0.25">
      <c r="A19" s="33">
        <v>2009</v>
      </c>
      <c r="B19" s="125">
        <v>56778</v>
      </c>
      <c r="C19" s="8">
        <v>55372.1</v>
      </c>
    </row>
    <row r="20" spans="1:3" x14ac:dyDescent="0.25">
      <c r="A20" s="33">
        <v>2010</v>
      </c>
      <c r="B20" s="125">
        <v>55696.5</v>
      </c>
      <c r="C20" s="8">
        <v>56129.1</v>
      </c>
    </row>
    <row r="21" spans="1:3" x14ac:dyDescent="0.25">
      <c r="A21" s="33">
        <v>2011</v>
      </c>
      <c r="B21" s="125">
        <v>48126.1</v>
      </c>
      <c r="C21" s="8">
        <v>54759.199999999997</v>
      </c>
    </row>
    <row r="22" spans="1:3" x14ac:dyDescent="0.25">
      <c r="A22" s="33">
        <v>2012</v>
      </c>
      <c r="B22" s="125">
        <v>45602.6</v>
      </c>
      <c r="C22" s="8">
        <v>53064.9</v>
      </c>
    </row>
    <row r="23" spans="1:3" x14ac:dyDescent="0.25">
      <c r="A23" s="33">
        <v>2013</v>
      </c>
      <c r="B23" s="125">
        <v>41456.9</v>
      </c>
      <c r="C23" s="8">
        <v>49532</v>
      </c>
    </row>
    <row r="24" spans="1:3" x14ac:dyDescent="0.25">
      <c r="A24" s="33">
        <v>2014</v>
      </c>
      <c r="B24" s="125">
        <v>50829.8</v>
      </c>
      <c r="C24" s="8">
        <v>48342.400000000001</v>
      </c>
    </row>
    <row r="25" spans="1:3" x14ac:dyDescent="0.25">
      <c r="A25" s="33">
        <v>2015</v>
      </c>
      <c r="B25" s="125">
        <v>54613.1</v>
      </c>
      <c r="C25" s="8">
        <v>48125.7</v>
      </c>
    </row>
    <row r="26" spans="1:3" x14ac:dyDescent="0.25">
      <c r="A26" s="33">
        <v>2016</v>
      </c>
      <c r="B26" s="125">
        <v>51188.4</v>
      </c>
      <c r="C26" s="8">
        <v>48738.2</v>
      </c>
    </row>
    <row r="27" spans="1:3" x14ac:dyDescent="0.25">
      <c r="A27" s="33">
        <v>2017</v>
      </c>
      <c r="B27" s="125">
        <v>48845.2</v>
      </c>
      <c r="C27" s="8">
        <v>49386.7</v>
      </c>
    </row>
    <row r="28" spans="1:3" x14ac:dyDescent="0.25">
      <c r="A28" s="33">
        <v>2018</v>
      </c>
      <c r="B28" s="125">
        <v>48845.2</v>
      </c>
      <c r="C28" s="8">
        <v>50864.4</v>
      </c>
    </row>
    <row r="29" spans="1:3" x14ac:dyDescent="0.25">
      <c r="A29" s="33">
        <v>2019</v>
      </c>
      <c r="B29" s="125">
        <v>47395.199999999997</v>
      </c>
      <c r="C29" s="8">
        <v>50177.4</v>
      </c>
    </row>
    <row r="30" spans="1:3" x14ac:dyDescent="0.25">
      <c r="A30" s="33">
        <v>2020</v>
      </c>
      <c r="B30" s="125">
        <v>45503.5</v>
      </c>
      <c r="C30" s="8">
        <v>48355.5</v>
      </c>
    </row>
    <row r="31" spans="1:3" x14ac:dyDescent="0.25">
      <c r="A31" s="33">
        <v>2021</v>
      </c>
      <c r="B31" s="125">
        <v>47215.9</v>
      </c>
      <c r="C31" s="8">
        <v>47561</v>
      </c>
    </row>
    <row r="32" spans="1:3" x14ac:dyDescent="0.25">
      <c r="A32" s="33">
        <v>2022</v>
      </c>
      <c r="B32" s="125">
        <v>48387.5</v>
      </c>
      <c r="C32" s="8">
        <v>47469.5</v>
      </c>
    </row>
    <row r="33" spans="1:3" x14ac:dyDescent="0.25">
      <c r="A33" s="33">
        <v>2023</v>
      </c>
      <c r="B33" s="125">
        <v>48387.5</v>
      </c>
      <c r="C33" s="8">
        <v>47377.9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CFB6-33BD-4F72-9B41-58C10A9710F9}">
  <dimension ref="A1:E33"/>
  <sheetViews>
    <sheetView workbookViewId="0">
      <selection activeCell="B1" sqref="B1"/>
    </sheetView>
  </sheetViews>
  <sheetFormatPr baseColWidth="10" defaultRowHeight="15" x14ac:dyDescent="0.25"/>
  <cols>
    <col min="2" max="2" width="32.28515625" bestFit="1" customWidth="1"/>
  </cols>
  <sheetData>
    <row r="1" spans="1:5" x14ac:dyDescent="0.25">
      <c r="A1" s="3" t="s">
        <v>309</v>
      </c>
      <c r="B1" s="12" t="s">
        <v>378</v>
      </c>
    </row>
    <row r="3" spans="1:5" x14ac:dyDescent="0.25">
      <c r="A3" s="33" t="s">
        <v>22</v>
      </c>
      <c r="B3" s="33" t="s">
        <v>254</v>
      </c>
      <c r="C3" t="s">
        <v>94</v>
      </c>
    </row>
    <row r="4" spans="1:5" x14ac:dyDescent="0.25">
      <c r="A4" s="33">
        <v>1994</v>
      </c>
      <c r="B4" s="125">
        <v>4831.6000000000004</v>
      </c>
      <c r="C4" s="8"/>
      <c r="E4" s="8"/>
    </row>
    <row r="5" spans="1:5" x14ac:dyDescent="0.25">
      <c r="A5" s="33">
        <v>1995</v>
      </c>
      <c r="B5" s="125">
        <v>3029.2</v>
      </c>
      <c r="C5" s="8"/>
    </row>
    <row r="6" spans="1:5" x14ac:dyDescent="0.25">
      <c r="A6" s="33">
        <v>1996</v>
      </c>
      <c r="B6" s="125">
        <v>1827.5</v>
      </c>
      <c r="C6" s="8"/>
    </row>
    <row r="7" spans="1:5" x14ac:dyDescent="0.25">
      <c r="A7" s="33">
        <v>1997</v>
      </c>
      <c r="B7" s="125">
        <v>4351</v>
      </c>
      <c r="C7" s="8"/>
    </row>
    <row r="8" spans="1:5" x14ac:dyDescent="0.25">
      <c r="A8" s="33">
        <v>1998</v>
      </c>
      <c r="B8" s="125">
        <v>3224.4</v>
      </c>
      <c r="C8" s="8">
        <v>3452.7</v>
      </c>
    </row>
    <row r="9" spans="1:5" x14ac:dyDescent="0.25">
      <c r="A9" s="33">
        <v>1999</v>
      </c>
      <c r="B9" s="125">
        <v>2523.5</v>
      </c>
      <c r="C9" s="8">
        <v>2991.1</v>
      </c>
    </row>
    <row r="10" spans="1:5" x14ac:dyDescent="0.25">
      <c r="A10" s="33">
        <v>2000</v>
      </c>
      <c r="B10" s="125">
        <v>2523.5</v>
      </c>
      <c r="C10" s="8">
        <v>2890</v>
      </c>
    </row>
    <row r="11" spans="1:5" x14ac:dyDescent="0.25">
      <c r="A11" s="33">
        <v>2001</v>
      </c>
      <c r="B11" s="125">
        <v>6128.4</v>
      </c>
      <c r="C11" s="8">
        <v>3750.2</v>
      </c>
    </row>
    <row r="12" spans="1:5" x14ac:dyDescent="0.25">
      <c r="A12" s="33">
        <v>2002</v>
      </c>
      <c r="B12" s="125">
        <v>3605</v>
      </c>
      <c r="C12" s="8">
        <v>3600.9</v>
      </c>
    </row>
    <row r="13" spans="1:5" x14ac:dyDescent="0.25">
      <c r="A13" s="33">
        <v>2003</v>
      </c>
      <c r="B13" s="125">
        <v>3605</v>
      </c>
      <c r="C13" s="8">
        <v>3677.1</v>
      </c>
    </row>
    <row r="14" spans="1:5" x14ac:dyDescent="0.25">
      <c r="A14" s="33">
        <v>2004</v>
      </c>
      <c r="B14" s="125">
        <v>3605</v>
      </c>
      <c r="C14" s="8">
        <v>3893.3</v>
      </c>
    </row>
    <row r="15" spans="1:5" x14ac:dyDescent="0.25">
      <c r="A15" s="33">
        <v>2005</v>
      </c>
      <c r="B15" s="125">
        <v>3605</v>
      </c>
      <c r="C15" s="8">
        <v>4109.6000000000004</v>
      </c>
    </row>
    <row r="16" spans="1:5" x14ac:dyDescent="0.25">
      <c r="A16" s="33">
        <v>2006</v>
      </c>
      <c r="B16" s="125">
        <v>1802.5</v>
      </c>
      <c r="C16" s="8">
        <v>3244.5</v>
      </c>
    </row>
    <row r="17" spans="1:3" x14ac:dyDescent="0.25">
      <c r="A17" s="33">
        <v>2007</v>
      </c>
      <c r="B17" s="125">
        <v>2884</v>
      </c>
      <c r="C17" s="8">
        <v>3100.3</v>
      </c>
    </row>
    <row r="18" spans="1:3" x14ac:dyDescent="0.25">
      <c r="A18" s="33">
        <v>2008</v>
      </c>
      <c r="B18" s="125">
        <v>2884</v>
      </c>
      <c r="C18" s="8">
        <v>2956.1</v>
      </c>
    </row>
    <row r="19" spans="1:3" x14ac:dyDescent="0.25">
      <c r="A19" s="33">
        <v>2009</v>
      </c>
      <c r="B19" s="125">
        <v>4506.2</v>
      </c>
      <c r="C19" s="8">
        <v>3136.3</v>
      </c>
    </row>
    <row r="20" spans="1:3" x14ac:dyDescent="0.25">
      <c r="A20" s="33">
        <v>2010</v>
      </c>
      <c r="B20" s="125">
        <v>8111.1</v>
      </c>
      <c r="C20" s="8">
        <v>4037.5</v>
      </c>
    </row>
    <row r="21" spans="1:3" x14ac:dyDescent="0.25">
      <c r="A21" s="33">
        <v>2011</v>
      </c>
      <c r="B21" s="125">
        <v>11716.1</v>
      </c>
      <c r="C21" s="8">
        <v>6020.3</v>
      </c>
    </row>
    <row r="22" spans="1:3" x14ac:dyDescent="0.25">
      <c r="A22" s="33">
        <v>2012</v>
      </c>
      <c r="B22" s="125">
        <v>10634.6</v>
      </c>
      <c r="C22" s="8">
        <v>7570.4</v>
      </c>
    </row>
    <row r="23" spans="1:3" x14ac:dyDescent="0.25">
      <c r="A23" s="33">
        <v>2013</v>
      </c>
      <c r="B23" s="125">
        <v>13518.6</v>
      </c>
      <c r="C23" s="8">
        <v>9697.2999999999993</v>
      </c>
    </row>
    <row r="24" spans="1:3" x14ac:dyDescent="0.25">
      <c r="A24" s="33">
        <v>2014</v>
      </c>
      <c r="B24" s="125">
        <v>14600.1</v>
      </c>
      <c r="C24" s="8">
        <v>11716.1</v>
      </c>
    </row>
    <row r="25" spans="1:3" x14ac:dyDescent="0.25">
      <c r="A25" s="33">
        <v>2015</v>
      </c>
      <c r="B25" s="125">
        <v>10995.1</v>
      </c>
      <c r="C25" s="8">
        <v>12292.9</v>
      </c>
    </row>
    <row r="26" spans="1:3" x14ac:dyDescent="0.25">
      <c r="A26" s="33">
        <v>2016</v>
      </c>
      <c r="B26" s="125">
        <v>5587.7</v>
      </c>
      <c r="C26" s="8">
        <v>11067.2</v>
      </c>
    </row>
    <row r="27" spans="1:3" x14ac:dyDescent="0.25">
      <c r="A27" s="33">
        <v>2017</v>
      </c>
      <c r="B27" s="125">
        <v>5587.7</v>
      </c>
      <c r="C27" s="8">
        <v>10057.799999999999</v>
      </c>
    </row>
    <row r="28" spans="1:3" x14ac:dyDescent="0.25">
      <c r="A28" s="33">
        <v>2018</v>
      </c>
      <c r="B28" s="125">
        <v>4506.2</v>
      </c>
      <c r="C28" s="8">
        <v>8255.2999999999993</v>
      </c>
    </row>
    <row r="29" spans="1:3" x14ac:dyDescent="0.25">
      <c r="A29" s="33">
        <v>2019</v>
      </c>
      <c r="B29" s="125">
        <v>2884</v>
      </c>
      <c r="C29" s="8">
        <v>5912.1</v>
      </c>
    </row>
    <row r="30" spans="1:3" x14ac:dyDescent="0.25">
      <c r="A30" s="33">
        <v>2020</v>
      </c>
      <c r="B30" s="125">
        <v>4686.3999999999996</v>
      </c>
      <c r="C30" s="8">
        <v>4650.3999999999996</v>
      </c>
    </row>
    <row r="31" spans="1:3" x14ac:dyDescent="0.25">
      <c r="A31" s="33">
        <v>2021</v>
      </c>
      <c r="B31" s="125">
        <v>7390.2</v>
      </c>
      <c r="C31" s="8">
        <v>5010.8999999999996</v>
      </c>
    </row>
    <row r="32" spans="1:3" x14ac:dyDescent="0.25">
      <c r="A32" s="33">
        <v>2022</v>
      </c>
      <c r="B32" s="125">
        <v>7390.2</v>
      </c>
      <c r="C32" s="8">
        <v>5371.4</v>
      </c>
    </row>
    <row r="33" spans="1:3" x14ac:dyDescent="0.25">
      <c r="A33" s="33">
        <v>2023</v>
      </c>
      <c r="B33" s="125">
        <v>7930.9</v>
      </c>
      <c r="C33" s="8">
        <v>6056.3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75EF-3372-4846-AEB9-7C66A7E3737C}">
  <dimension ref="A1:E33"/>
  <sheetViews>
    <sheetView workbookViewId="0">
      <selection activeCell="B1" sqref="B1"/>
    </sheetView>
  </sheetViews>
  <sheetFormatPr baseColWidth="10" defaultRowHeight="15" x14ac:dyDescent="0.25"/>
  <cols>
    <col min="2" max="2" width="25.42578125" bestFit="1" customWidth="1"/>
  </cols>
  <sheetData>
    <row r="1" spans="1:5" x14ac:dyDescent="0.25">
      <c r="A1" s="3" t="s">
        <v>310</v>
      </c>
      <c r="B1" s="12" t="s">
        <v>408</v>
      </c>
    </row>
    <row r="3" spans="1:5" x14ac:dyDescent="0.25">
      <c r="A3" s="33" t="s">
        <v>22</v>
      </c>
      <c r="B3" s="33" t="s">
        <v>255</v>
      </c>
      <c r="C3" t="s">
        <v>94</v>
      </c>
    </row>
    <row r="4" spans="1:5" x14ac:dyDescent="0.25">
      <c r="A4" s="33">
        <v>1994</v>
      </c>
      <c r="B4" s="125">
        <v>41656.199999999997</v>
      </c>
      <c r="C4" s="8"/>
      <c r="E4" s="8"/>
    </row>
    <row r="5" spans="1:5" x14ac:dyDescent="0.25">
      <c r="A5" s="33">
        <v>1995</v>
      </c>
      <c r="B5" s="125">
        <v>50308</v>
      </c>
      <c r="C5" s="8"/>
    </row>
    <row r="6" spans="1:5" x14ac:dyDescent="0.25">
      <c r="A6" s="33">
        <v>1996</v>
      </c>
      <c r="B6" s="125">
        <v>51449.599999999999</v>
      </c>
      <c r="C6" s="8"/>
    </row>
    <row r="7" spans="1:5" x14ac:dyDescent="0.25">
      <c r="A7" s="33">
        <v>1997</v>
      </c>
      <c r="B7" s="125">
        <v>61311.7</v>
      </c>
      <c r="C7" s="8"/>
    </row>
    <row r="8" spans="1:5" x14ac:dyDescent="0.25">
      <c r="A8" s="33">
        <v>1998</v>
      </c>
      <c r="B8" s="125">
        <v>60342.9</v>
      </c>
      <c r="C8" s="8">
        <v>53013.7</v>
      </c>
    </row>
    <row r="9" spans="1:5" x14ac:dyDescent="0.25">
      <c r="A9" s="33">
        <v>1999</v>
      </c>
      <c r="B9" s="125">
        <v>62365.7</v>
      </c>
      <c r="C9" s="8">
        <v>57155.6</v>
      </c>
    </row>
    <row r="10" spans="1:5" x14ac:dyDescent="0.25">
      <c r="A10" s="33">
        <v>2000</v>
      </c>
      <c r="B10" s="125">
        <v>60022.5</v>
      </c>
      <c r="C10" s="8">
        <v>59098.5</v>
      </c>
    </row>
    <row r="11" spans="1:5" x14ac:dyDescent="0.25">
      <c r="A11" s="33">
        <v>2001</v>
      </c>
      <c r="B11" s="125">
        <v>62185.4</v>
      </c>
      <c r="C11" s="8">
        <v>61245.599999999999</v>
      </c>
    </row>
    <row r="12" spans="1:5" x14ac:dyDescent="0.25">
      <c r="A12" s="33">
        <v>2002</v>
      </c>
      <c r="B12" s="125">
        <v>55516.3</v>
      </c>
      <c r="C12" s="8">
        <v>60086.5</v>
      </c>
    </row>
    <row r="13" spans="1:5" x14ac:dyDescent="0.25">
      <c r="A13" s="33">
        <v>2003</v>
      </c>
      <c r="B13" s="125">
        <v>55696.5</v>
      </c>
      <c r="C13" s="8">
        <v>59157.3</v>
      </c>
    </row>
    <row r="14" spans="1:5" x14ac:dyDescent="0.25">
      <c r="A14" s="33">
        <v>2004</v>
      </c>
      <c r="B14" s="125">
        <v>53713.8</v>
      </c>
      <c r="C14" s="8">
        <v>57426.9</v>
      </c>
    </row>
    <row r="15" spans="1:5" x14ac:dyDescent="0.25">
      <c r="A15" s="33">
        <v>2005</v>
      </c>
      <c r="B15" s="125">
        <v>60382.9</v>
      </c>
      <c r="C15" s="8">
        <v>57499</v>
      </c>
    </row>
    <row r="16" spans="1:5" x14ac:dyDescent="0.25">
      <c r="A16" s="33">
        <v>2006</v>
      </c>
      <c r="B16" s="125">
        <v>63447.199999999997</v>
      </c>
      <c r="C16" s="8">
        <v>57751.3</v>
      </c>
    </row>
    <row r="17" spans="1:3" x14ac:dyDescent="0.25">
      <c r="A17" s="33">
        <v>2007</v>
      </c>
      <c r="B17" s="125">
        <v>66331.100000000006</v>
      </c>
      <c r="C17" s="8">
        <v>59914.3</v>
      </c>
    </row>
    <row r="18" spans="1:3" x14ac:dyDescent="0.25">
      <c r="A18" s="33">
        <v>2008</v>
      </c>
      <c r="B18" s="125">
        <v>71738.5</v>
      </c>
      <c r="C18" s="8">
        <v>63122.7</v>
      </c>
    </row>
    <row r="19" spans="1:3" x14ac:dyDescent="0.25">
      <c r="A19" s="33">
        <v>2009</v>
      </c>
      <c r="B19" s="125">
        <v>69395.3</v>
      </c>
      <c r="C19" s="8">
        <v>66259</v>
      </c>
    </row>
    <row r="20" spans="1:3" x14ac:dyDescent="0.25">
      <c r="A20" s="33">
        <v>2010</v>
      </c>
      <c r="B20" s="125">
        <v>66150.899999999994</v>
      </c>
      <c r="C20" s="8">
        <v>67412.600000000006</v>
      </c>
    </row>
    <row r="21" spans="1:3" x14ac:dyDescent="0.25">
      <c r="A21" s="33">
        <v>2011</v>
      </c>
      <c r="B21" s="125">
        <v>60923.7</v>
      </c>
      <c r="C21" s="8">
        <v>66907.899999999994</v>
      </c>
    </row>
    <row r="22" spans="1:3" x14ac:dyDescent="0.25">
      <c r="A22" s="33">
        <v>2012</v>
      </c>
      <c r="B22" s="125">
        <v>59842.2</v>
      </c>
      <c r="C22" s="8">
        <v>65610.100000000006</v>
      </c>
    </row>
    <row r="23" spans="1:3" x14ac:dyDescent="0.25">
      <c r="A23" s="33">
        <v>2013</v>
      </c>
      <c r="B23" s="125">
        <v>57318.7</v>
      </c>
      <c r="C23" s="8">
        <v>62726.2</v>
      </c>
    </row>
    <row r="24" spans="1:3" x14ac:dyDescent="0.25">
      <c r="A24" s="33">
        <v>2014</v>
      </c>
      <c r="B24" s="125">
        <v>65249.599999999999</v>
      </c>
      <c r="C24" s="8">
        <v>61897</v>
      </c>
    </row>
    <row r="25" spans="1:3" x14ac:dyDescent="0.25">
      <c r="A25" s="33">
        <v>2015</v>
      </c>
      <c r="B25" s="125">
        <v>69573.7</v>
      </c>
      <c r="C25" s="8">
        <v>62581.599999999999</v>
      </c>
    </row>
    <row r="26" spans="1:3" x14ac:dyDescent="0.25">
      <c r="A26" s="33">
        <v>2016</v>
      </c>
      <c r="B26" s="125">
        <v>65608.2</v>
      </c>
      <c r="C26" s="8">
        <v>63518.5</v>
      </c>
    </row>
    <row r="27" spans="1:3" x14ac:dyDescent="0.25">
      <c r="A27" s="33">
        <v>2017</v>
      </c>
      <c r="B27" s="125">
        <v>61642.8</v>
      </c>
      <c r="C27" s="8">
        <v>63878.6</v>
      </c>
    </row>
    <row r="28" spans="1:3" x14ac:dyDescent="0.25">
      <c r="A28" s="33">
        <v>2018</v>
      </c>
      <c r="B28" s="125">
        <v>61462.5</v>
      </c>
      <c r="C28" s="8">
        <v>64707.4</v>
      </c>
    </row>
    <row r="29" spans="1:3" x14ac:dyDescent="0.25">
      <c r="A29" s="33">
        <v>2019</v>
      </c>
      <c r="B29" s="125">
        <v>56595.9</v>
      </c>
      <c r="C29" s="8">
        <v>62976.6</v>
      </c>
    </row>
    <row r="30" spans="1:3" x14ac:dyDescent="0.25">
      <c r="A30" s="33">
        <v>2020</v>
      </c>
      <c r="B30" s="125">
        <v>54433.8</v>
      </c>
      <c r="C30" s="8">
        <v>59948.7</v>
      </c>
    </row>
    <row r="31" spans="1:3" x14ac:dyDescent="0.25">
      <c r="A31" s="33">
        <v>2021</v>
      </c>
      <c r="B31" s="125">
        <v>56416.6</v>
      </c>
      <c r="C31" s="8">
        <v>58110.3</v>
      </c>
    </row>
    <row r="32" spans="1:3" x14ac:dyDescent="0.25">
      <c r="A32" s="33">
        <v>2022</v>
      </c>
      <c r="B32" s="125">
        <v>58399.3</v>
      </c>
      <c r="C32" s="8">
        <v>57461.599999999999</v>
      </c>
    </row>
    <row r="33" spans="1:3" x14ac:dyDescent="0.25">
      <c r="A33" s="33">
        <v>2023</v>
      </c>
      <c r="B33" s="125">
        <v>58489.4</v>
      </c>
      <c r="C33" s="8">
        <v>56867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0904-E653-4AA3-9869-365842E7AB9C}">
  <dimension ref="A1:E33"/>
  <sheetViews>
    <sheetView workbookViewId="0">
      <selection activeCell="B3" sqref="B3"/>
    </sheetView>
  </sheetViews>
  <sheetFormatPr baseColWidth="10" defaultRowHeight="15" x14ac:dyDescent="0.25"/>
  <cols>
    <col min="2" max="2" width="29.7109375" bestFit="1" customWidth="1"/>
  </cols>
  <sheetData>
    <row r="1" spans="1:5" x14ac:dyDescent="0.25">
      <c r="A1" s="3" t="s">
        <v>311</v>
      </c>
      <c r="B1" s="12" t="s">
        <v>379</v>
      </c>
    </row>
    <row r="3" spans="1:5" x14ac:dyDescent="0.25">
      <c r="A3" s="33" t="s">
        <v>22</v>
      </c>
      <c r="B3" s="33" t="s">
        <v>256</v>
      </c>
      <c r="C3" t="s">
        <v>94</v>
      </c>
    </row>
    <row r="4" spans="1:5" x14ac:dyDescent="0.25">
      <c r="A4" s="33">
        <v>1994</v>
      </c>
      <c r="B4" s="125">
        <v>20596.5</v>
      </c>
      <c r="C4" s="8"/>
      <c r="E4" s="8"/>
    </row>
    <row r="5" spans="1:5" x14ac:dyDescent="0.25">
      <c r="A5" s="33">
        <v>1995</v>
      </c>
      <c r="B5" s="125">
        <v>21678</v>
      </c>
      <c r="C5" s="8"/>
    </row>
    <row r="6" spans="1:5" x14ac:dyDescent="0.25">
      <c r="A6" s="33">
        <v>1996</v>
      </c>
      <c r="B6" s="125">
        <v>20987</v>
      </c>
      <c r="C6" s="8"/>
    </row>
    <row r="7" spans="1:5" x14ac:dyDescent="0.25">
      <c r="A7" s="33">
        <v>1997</v>
      </c>
      <c r="B7" s="125">
        <v>24566.2</v>
      </c>
      <c r="C7" s="8"/>
    </row>
    <row r="8" spans="1:5" x14ac:dyDescent="0.25">
      <c r="A8" s="33">
        <v>1998</v>
      </c>
      <c r="B8" s="125">
        <v>27157.3</v>
      </c>
      <c r="C8" s="8">
        <v>22997</v>
      </c>
    </row>
    <row r="9" spans="1:5" x14ac:dyDescent="0.25">
      <c r="A9" s="33">
        <v>1999</v>
      </c>
      <c r="B9" s="125">
        <v>27938.400000000001</v>
      </c>
      <c r="C9" s="8">
        <v>24465.4</v>
      </c>
    </row>
    <row r="10" spans="1:5" x14ac:dyDescent="0.25">
      <c r="A10" s="33">
        <v>2000</v>
      </c>
      <c r="B10" s="125">
        <v>27938.400000000001</v>
      </c>
      <c r="C10" s="8">
        <v>25717.5</v>
      </c>
    </row>
    <row r="11" spans="1:5" x14ac:dyDescent="0.25">
      <c r="A11" s="33">
        <v>2001</v>
      </c>
      <c r="B11" s="125">
        <v>30461.8</v>
      </c>
      <c r="C11" s="8">
        <v>27612.400000000001</v>
      </c>
    </row>
    <row r="12" spans="1:5" x14ac:dyDescent="0.25">
      <c r="A12" s="33">
        <v>2002</v>
      </c>
      <c r="B12" s="125">
        <v>30281.599999999999</v>
      </c>
      <c r="C12" s="8">
        <v>28755.5</v>
      </c>
    </row>
    <row r="13" spans="1:5" x14ac:dyDescent="0.25">
      <c r="A13" s="33">
        <v>2003</v>
      </c>
      <c r="B13" s="125">
        <v>21810</v>
      </c>
      <c r="C13" s="8">
        <v>27686</v>
      </c>
    </row>
    <row r="14" spans="1:5" x14ac:dyDescent="0.25">
      <c r="A14" s="33">
        <v>2004</v>
      </c>
      <c r="B14" s="125">
        <v>21269.200000000001</v>
      </c>
      <c r="C14" s="8">
        <v>26352.2</v>
      </c>
    </row>
    <row r="15" spans="1:5" x14ac:dyDescent="0.25">
      <c r="A15" s="33">
        <v>2005</v>
      </c>
      <c r="B15" s="125">
        <v>23612.400000000001</v>
      </c>
      <c r="C15" s="8">
        <v>25487</v>
      </c>
    </row>
    <row r="16" spans="1:5" x14ac:dyDescent="0.25">
      <c r="A16" s="33">
        <v>2006</v>
      </c>
      <c r="B16" s="125">
        <v>24513.7</v>
      </c>
      <c r="C16" s="8">
        <v>24297.4</v>
      </c>
    </row>
    <row r="17" spans="1:3" x14ac:dyDescent="0.25">
      <c r="A17" s="33">
        <v>2007</v>
      </c>
      <c r="B17" s="125">
        <v>33325.699999999997</v>
      </c>
      <c r="C17" s="8">
        <v>24906.2</v>
      </c>
    </row>
    <row r="18" spans="1:3" x14ac:dyDescent="0.25">
      <c r="A18" s="33">
        <v>2008</v>
      </c>
      <c r="B18" s="125">
        <v>42518.3</v>
      </c>
      <c r="C18" s="8">
        <v>29047.9</v>
      </c>
    </row>
    <row r="19" spans="1:3" x14ac:dyDescent="0.25">
      <c r="A19" s="33">
        <v>2009</v>
      </c>
      <c r="B19" s="125">
        <v>51350.400000000001</v>
      </c>
      <c r="C19" s="8">
        <v>35064.1</v>
      </c>
    </row>
    <row r="20" spans="1:3" x14ac:dyDescent="0.25">
      <c r="A20" s="33">
        <v>2010</v>
      </c>
      <c r="B20" s="125">
        <v>50809.7</v>
      </c>
      <c r="C20" s="8">
        <v>40503.5</v>
      </c>
    </row>
    <row r="21" spans="1:3" x14ac:dyDescent="0.25">
      <c r="A21" s="33">
        <v>2011</v>
      </c>
      <c r="B21" s="125">
        <v>71184.899999999994</v>
      </c>
      <c r="C21" s="8">
        <v>49837.8</v>
      </c>
    </row>
    <row r="22" spans="1:3" x14ac:dyDescent="0.25">
      <c r="A22" s="33">
        <v>2012</v>
      </c>
      <c r="B22" s="125">
        <v>70664.3</v>
      </c>
      <c r="C22" s="8">
        <v>57305.5</v>
      </c>
    </row>
    <row r="23" spans="1:3" x14ac:dyDescent="0.25">
      <c r="A23" s="33">
        <v>2013</v>
      </c>
      <c r="B23" s="125">
        <v>67960.600000000006</v>
      </c>
      <c r="C23" s="8">
        <v>62394</v>
      </c>
    </row>
    <row r="24" spans="1:3" x14ac:dyDescent="0.25">
      <c r="A24" s="33">
        <v>2014</v>
      </c>
      <c r="B24" s="125">
        <v>58587.7</v>
      </c>
      <c r="C24" s="8">
        <v>63841.4</v>
      </c>
    </row>
    <row r="25" spans="1:3" x14ac:dyDescent="0.25">
      <c r="A25" s="33">
        <v>2015</v>
      </c>
      <c r="B25" s="125">
        <v>52819.8</v>
      </c>
      <c r="C25" s="8">
        <v>64243.5</v>
      </c>
    </row>
    <row r="26" spans="1:3" x14ac:dyDescent="0.25">
      <c r="A26" s="33">
        <v>2016</v>
      </c>
      <c r="B26" s="125">
        <v>34247</v>
      </c>
      <c r="C26" s="8">
        <v>56855.9</v>
      </c>
    </row>
    <row r="27" spans="1:3" x14ac:dyDescent="0.25">
      <c r="A27" s="33">
        <v>2017</v>
      </c>
      <c r="B27" s="125">
        <v>35148.300000000003</v>
      </c>
      <c r="C27" s="8">
        <v>49752.7</v>
      </c>
    </row>
    <row r="28" spans="1:3" x14ac:dyDescent="0.25">
      <c r="A28" s="33">
        <v>2018</v>
      </c>
      <c r="B28" s="125">
        <v>37657.599999999999</v>
      </c>
      <c r="C28" s="8">
        <v>43692.1</v>
      </c>
    </row>
    <row r="29" spans="1:3" x14ac:dyDescent="0.25">
      <c r="A29" s="33">
        <v>2019</v>
      </c>
      <c r="B29" s="125">
        <v>36936.699999999997</v>
      </c>
      <c r="C29" s="8">
        <v>39361.9</v>
      </c>
    </row>
    <row r="30" spans="1:3" x14ac:dyDescent="0.25">
      <c r="A30" s="33">
        <v>2020</v>
      </c>
      <c r="B30" s="125">
        <v>39820.6</v>
      </c>
      <c r="C30" s="8">
        <v>36762</v>
      </c>
    </row>
    <row r="31" spans="1:3" x14ac:dyDescent="0.25">
      <c r="A31" s="33">
        <v>2021</v>
      </c>
      <c r="B31" s="125">
        <v>49107</v>
      </c>
      <c r="C31" s="8">
        <v>39734</v>
      </c>
    </row>
    <row r="32" spans="1:3" x14ac:dyDescent="0.25">
      <c r="A32" s="33">
        <v>2022</v>
      </c>
      <c r="B32" s="125">
        <v>48656.4</v>
      </c>
      <c r="C32" s="8">
        <v>42435.7</v>
      </c>
    </row>
    <row r="33" spans="1:3" x14ac:dyDescent="0.25">
      <c r="A33" s="33">
        <v>2023</v>
      </c>
      <c r="B33" s="125">
        <v>47401.7</v>
      </c>
      <c r="C33" s="8">
        <v>44384.5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B07E-A203-4D25-A2C6-B73483D83778}">
  <dimension ref="A1:E6"/>
  <sheetViews>
    <sheetView workbookViewId="0">
      <selection activeCell="B1" sqref="B1"/>
    </sheetView>
  </sheetViews>
  <sheetFormatPr baseColWidth="10" defaultColWidth="11.28515625" defaultRowHeight="15" x14ac:dyDescent="0.25"/>
  <cols>
    <col min="1" max="1" width="32.85546875" customWidth="1"/>
    <col min="13" max="13" width="33.28515625" bestFit="1" customWidth="1"/>
  </cols>
  <sheetData>
    <row r="1" spans="1:5" x14ac:dyDescent="0.25">
      <c r="A1" s="3" t="s">
        <v>257</v>
      </c>
      <c r="B1" t="s">
        <v>316</v>
      </c>
    </row>
    <row r="3" spans="1:5" x14ac:dyDescent="0.25">
      <c r="B3">
        <v>2021</v>
      </c>
      <c r="C3">
        <v>2022</v>
      </c>
      <c r="D3">
        <v>2023</v>
      </c>
      <c r="E3">
        <v>2024</v>
      </c>
    </row>
    <row r="4" spans="1:5" x14ac:dyDescent="0.25">
      <c r="A4" t="s">
        <v>47</v>
      </c>
      <c r="B4">
        <v>58</v>
      </c>
      <c r="C4">
        <v>77</v>
      </c>
      <c r="D4">
        <v>75</v>
      </c>
      <c r="E4">
        <v>81</v>
      </c>
    </row>
    <row r="5" spans="1:5" x14ac:dyDescent="0.25">
      <c r="A5" t="s">
        <v>42</v>
      </c>
      <c r="B5">
        <v>1</v>
      </c>
      <c r="C5">
        <v>1</v>
      </c>
      <c r="D5">
        <v>1</v>
      </c>
      <c r="E5">
        <v>1</v>
      </c>
    </row>
    <row r="6" spans="1:5" x14ac:dyDescent="0.25">
      <c r="A6" t="s">
        <v>48</v>
      </c>
      <c r="B6">
        <v>0</v>
      </c>
      <c r="C6">
        <v>0</v>
      </c>
      <c r="D6">
        <v>0</v>
      </c>
      <c r="E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AEFE-9012-479D-93F2-B4725984499F}">
  <dimension ref="A1:C10"/>
  <sheetViews>
    <sheetView workbookViewId="0">
      <selection activeCell="B1" sqref="B1"/>
    </sheetView>
  </sheetViews>
  <sheetFormatPr baseColWidth="10" defaultRowHeight="15" x14ac:dyDescent="0.25"/>
  <cols>
    <col min="1" max="1" width="16.42578125" customWidth="1"/>
    <col min="2" max="2" width="42.85546875" customWidth="1"/>
    <col min="3" max="3" width="20.140625" customWidth="1"/>
  </cols>
  <sheetData>
    <row r="1" spans="1:3" x14ac:dyDescent="0.25">
      <c r="A1" s="3" t="s">
        <v>258</v>
      </c>
      <c r="B1" t="s">
        <v>317</v>
      </c>
    </row>
    <row r="3" spans="1:3" x14ac:dyDescent="0.25">
      <c r="B3" s="12" t="s">
        <v>49</v>
      </c>
      <c r="C3" s="12" t="s">
        <v>50</v>
      </c>
    </row>
    <row r="4" spans="1:3" x14ac:dyDescent="0.25">
      <c r="A4" s="96" t="s">
        <v>51</v>
      </c>
      <c r="B4" s="95">
        <v>0</v>
      </c>
      <c r="C4" s="20">
        <v>1</v>
      </c>
    </row>
    <row r="5" spans="1:3" x14ac:dyDescent="0.25">
      <c r="A5" s="96" t="s">
        <v>52</v>
      </c>
      <c r="B5" s="95">
        <v>0.13600000000000001</v>
      </c>
      <c r="C5" s="20">
        <v>0.86399999999999999</v>
      </c>
    </row>
    <row r="6" spans="1:3" x14ac:dyDescent="0.25">
      <c r="A6" s="96" t="s">
        <v>53</v>
      </c>
      <c r="B6" s="95">
        <v>2E-3</v>
      </c>
      <c r="C6" s="20">
        <v>0.998</v>
      </c>
    </row>
    <row r="7" spans="1:3" x14ac:dyDescent="0.25">
      <c r="A7" s="96" t="s">
        <v>54</v>
      </c>
      <c r="B7" s="95">
        <v>0</v>
      </c>
      <c r="C7" s="20">
        <v>1</v>
      </c>
    </row>
    <row r="8" spans="1:3" x14ac:dyDescent="0.25">
      <c r="A8" s="96" t="s">
        <v>55</v>
      </c>
      <c r="B8" s="95">
        <v>4.0000000000000001E-3</v>
      </c>
      <c r="C8" s="20">
        <v>0.996</v>
      </c>
    </row>
    <row r="9" spans="1:3" x14ac:dyDescent="0.25">
      <c r="A9" s="96" t="s">
        <v>56</v>
      </c>
      <c r="B9" s="95">
        <v>0</v>
      </c>
      <c r="C9" s="20">
        <v>1</v>
      </c>
    </row>
    <row r="10" spans="1:3" x14ac:dyDescent="0.25">
      <c r="A10" s="96" t="s">
        <v>43</v>
      </c>
      <c r="B10" s="95">
        <v>2.1999999999999999E-2</v>
      </c>
      <c r="C10" s="20">
        <v>0.97799999999999998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575A-B346-4DE5-98D6-0C02FE3C6388}">
  <dimension ref="A1:C6"/>
  <sheetViews>
    <sheetView workbookViewId="0">
      <selection activeCell="B1" sqref="B1"/>
    </sheetView>
  </sheetViews>
  <sheetFormatPr baseColWidth="10" defaultRowHeight="15" x14ac:dyDescent="0.25"/>
  <sheetData>
    <row r="1" spans="1:3" x14ac:dyDescent="0.25">
      <c r="A1" s="3" t="s">
        <v>259</v>
      </c>
      <c r="B1" t="s">
        <v>318</v>
      </c>
    </row>
    <row r="3" spans="1:3" x14ac:dyDescent="0.25">
      <c r="B3" s="12" t="s">
        <v>57</v>
      </c>
      <c r="C3" s="12" t="s">
        <v>58</v>
      </c>
    </row>
    <row r="4" spans="1:3" x14ac:dyDescent="0.25">
      <c r="A4" t="s">
        <v>42</v>
      </c>
      <c r="B4">
        <v>4</v>
      </c>
      <c r="C4">
        <v>4</v>
      </c>
    </row>
    <row r="5" spans="1:3" x14ac:dyDescent="0.25">
      <c r="A5" t="s">
        <v>48</v>
      </c>
      <c r="B5">
        <v>1</v>
      </c>
      <c r="C5">
        <v>2</v>
      </c>
    </row>
    <row r="6" spans="1:3" x14ac:dyDescent="0.25">
      <c r="A6" t="s">
        <v>59</v>
      </c>
      <c r="B6">
        <v>0</v>
      </c>
      <c r="C6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7754e-37d0-41e5-b14f-7c9777fd1cc8"/>
    <ec4548291c174201804f8d6e346b5e78 xmlns="e567754e-37d0-41e5-b14f-7c9777fd1cc8">
      <Terms xmlns="http://schemas.microsoft.com/office/infopath/2007/PartnerControls"/>
    </ec4548291c174201804f8d6e346b5e78>
    <f2f49eccf7d24422907cdfb28d82571e xmlns="e567754e-37d0-41e5-b14f-7c9777fd1cc8">
      <Terms xmlns="http://schemas.microsoft.com/office/infopath/2007/PartnerControls"/>
    </f2f49eccf7d24422907cdfb28d82571e>
    <l917ce326c5a48e1a29f6235eea1cd41 xmlns="e567754e-37d0-41e5-b14f-7c9777fd1cc8">
      <Terms xmlns="http://schemas.microsoft.com/office/infopath/2007/PartnerControls"/>
    </l917ce326c5a48e1a29f6235eea1cd41>
    <DssDokumenttypeChoice xmlns="e567754e-37d0-41e5-b14f-7c9777fd1cc8" xsi:nil="true"/>
    <DssNotater xmlns="e567754e-37d0-41e5-b14f-7c9777fd1cc8" xsi:nil="true"/>
    <AssignedTo xmlns="http://schemas.microsoft.com/sharepoint/v3">
      <UserInfo>
        <DisplayName/>
        <AccountId xsi:nil="true"/>
        <AccountType/>
      </UserInfo>
    </AssignedTo>
    <DssFremhevet xmlns="e567754e-37d0-41e5-b14f-7c9777fd1cc8">false</DssFremhevet>
    <DssArchivable xmlns="793ad56b-b905-482f-99c7-e0ad214f35d2">Ikke satt</DssArchivable>
    <DssWebsakRef xmlns="793ad56b-b905-482f-99c7-e0ad214f35d2" xsi:nil="true"/>
    <ja062c7924ed4f31b584a4220ff29390 xmlns="e567754e-37d0-41e5-b14f-7c9777fd1cc8">
      <Terms xmlns="http://schemas.microsoft.com/office/infopath/2007/PartnerControls"/>
    </ja062c7924ed4f31b584a4220ff29390>
    <ofdc76af098e4c7f98490d5710fce5b2 xmlns="e567754e-37d0-41e5-b14f-7c9777fd1cc8">
      <Terms xmlns="http://schemas.microsoft.com/office/infopath/2007/PartnerControls"/>
    </ofdc76af098e4c7f98490d5710fce5b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767A595BE3FCF74DB6F0C85F56194BB9" ma:contentTypeVersion="4" ma:contentTypeDescription="Opprett et nytt dokument." ma:contentTypeScope="" ma:versionID="fcf3dc757cc974535bd2b81a87593521">
  <xsd:schema xmlns:xsd="http://www.w3.org/2001/XMLSchema" xmlns:xs="http://www.w3.org/2001/XMLSchema" xmlns:p="http://schemas.microsoft.com/office/2006/metadata/properties" xmlns:ns1="http://schemas.microsoft.com/sharepoint/v3" xmlns:ns2="e567754e-37d0-41e5-b14f-7c9777fd1cc8" xmlns:ns3="793ad56b-b905-482f-99c7-e0ad214f35d2" targetNamespace="http://schemas.microsoft.com/office/2006/metadata/properties" ma:root="true" ma:fieldsID="4904192cc76e6a9f136dd886ca2a26bd" ns1:_="" ns2:_="" ns3:_="">
    <xsd:import namespace="http://schemas.microsoft.com/sharepoint/v3"/>
    <xsd:import namespace="e567754e-37d0-41e5-b14f-7c9777fd1cc8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DssDokumenttypeChoice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7754e-37d0-41e5-b14f-7c9777fd1cc8" elementFormDefault="qualified">
    <xsd:import namespace="http://schemas.microsoft.com/office/2006/documentManagement/types"/>
    <xsd:import namespace="http://schemas.microsoft.com/office/infopath/2007/PartnerControls"/>
    <xsd:element name="DssDokumenttypeChoice" ma:index="8" nillable="true" ma:displayName="Dokumenttypevalg" ma:format="Dropdown" ma:internalName="DssDokumenttypeChoice">
      <xsd:simpleType>
        <xsd:restriction base="dms:Choice">
          <xsd:enumeration value="Avklaringsnotat"/>
          <xsd:enumeration value="Bakgrunnsinformasjon"/>
          <xsd:enumeration value="Beslutningsnotat"/>
          <xsd:enumeration value="Brukerveiledning"/>
          <xsd:enumeration value="Brev"/>
          <xsd:enumeration value="Budsjettdokument"/>
          <xsd:enumeration value="Budskapsplattform"/>
          <xsd:enumeration value="Dokumentasjon"/>
          <xsd:enumeration value="Eksempel"/>
          <xsd:enumeration value="Figur"/>
          <xsd:enumeration value="Flak"/>
          <xsd:enumeration value="Forskrift"/>
          <xsd:enumeration value="Håndnotat"/>
          <xsd:enumeration value="Illustrasjon"/>
          <xsd:enumeration value="Instruks"/>
          <xsd:enumeration value="Kapittelutkast"/>
          <xsd:enumeration value="Kommunikasjonsmateriell"/>
          <xsd:enumeration value="Kronikk/innlegg"/>
          <xsd:enumeration value="Læringsmateriell"/>
          <xsd:enumeration value="Mal"/>
          <xsd:enumeration value="Media"/>
          <xsd:enumeration value="Melding til Stortinget"/>
          <xsd:enumeration value="Møtereferat"/>
          <xsd:enumeration value="Møtedokument"/>
          <xsd:enumeration value="Nettside"/>
          <xsd:enumeration value="Notat"/>
          <xsd:enumeration value="NOU"/>
          <xsd:enumeration value="Presentasjon"/>
          <xsd:enumeration value="Presseinvitasjon"/>
          <xsd:enumeration value="Pressemelding"/>
          <xsd:enumeration value="Proposisjon"/>
          <xsd:enumeration value="Rapport"/>
          <xsd:enumeration value="Regneark"/>
          <xsd:enumeration value="Rutine/retningslinje/håndbok"/>
          <xsd:enumeration value="Satsingsforslag"/>
          <xsd:enumeration value="Sluttrapport"/>
          <xsd:enumeration value="Statistikk"/>
          <xsd:enumeration value="Strategi/plan"/>
          <xsd:enumeration value="Tale"/>
          <xsd:enumeration value="Talepunkt"/>
          <xsd:enumeration value="Tildelingsbrev"/>
          <xsd:enumeration value="Utkast til r-notat"/>
          <xsd:enumeration value="Utredningsnotat"/>
        </xsd:restriction>
      </xsd:simpleType>
    </xsd:element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2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6fd31f77-3bf3-4013-bce7-9bf1b29809ca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69b7f315-9c0c-4768-bad6-f4b4d64c6d2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1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Global taksonomikolonne" ma:hidden="true" ma:list="{00743fbe-13dc-4875-8bc2-6ad8a2096e07}" ma:internalName="TaxCatchAll" ma:showField="CatchAllData" ma:web="e567754e-37d0-41e5-b14f-7c9777fd1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Global taksonomikolonne1" ma:hidden="true" ma:list="{00743fbe-13dc-4875-8bc2-6ad8a2096e07}" ma:internalName="TaxCatchAllLabel" ma:readOnly="true" ma:showField="CatchAllDataLabel" ma:web="e567754e-37d0-41e5-b14f-7c9777fd1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5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10BE9-5236-479F-A262-66169DD6094F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793ad56b-b905-482f-99c7-e0ad214f35d2"/>
    <ds:schemaRef ds:uri="e567754e-37d0-41e5-b14f-7c9777fd1cc8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FFDC83-9AD0-4BF0-9521-9FEA5A380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93A61-76FD-4107-8E31-5F7558AB8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67754e-37d0-41e5-b14f-7c9777fd1cc8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63</vt:i4>
      </vt:variant>
    </vt:vector>
  </HeadingPairs>
  <TitlesOfParts>
    <vt:vector size="63" baseType="lpstr">
      <vt:lpstr>Innhold</vt:lpstr>
      <vt:lpstr>Fig 1-2</vt:lpstr>
      <vt:lpstr>Fig 2-1</vt:lpstr>
      <vt:lpstr>Fig 2-3</vt:lpstr>
      <vt:lpstr>Fig 2-7</vt:lpstr>
      <vt:lpstr>Fig 2-9</vt:lpstr>
      <vt:lpstr>Fig 2-13</vt:lpstr>
      <vt:lpstr>Fig 2-14</vt:lpstr>
      <vt:lpstr>Fig 2-15</vt:lpstr>
      <vt:lpstr>Fig 2-18</vt:lpstr>
      <vt:lpstr>Fig 2-21</vt:lpstr>
      <vt:lpstr>Fig 2-22</vt:lpstr>
      <vt:lpstr>Fig 2-26</vt:lpstr>
      <vt:lpstr>Fig 2-27</vt:lpstr>
      <vt:lpstr>Fig 2-29</vt:lpstr>
      <vt:lpstr>Fig 2-30</vt:lpstr>
      <vt:lpstr>Fig 2-32</vt:lpstr>
      <vt:lpstr>Fig 2-34</vt:lpstr>
      <vt:lpstr>Fig 2-36</vt:lpstr>
      <vt:lpstr>Fig 2-37</vt:lpstr>
      <vt:lpstr>Fig 2-39</vt:lpstr>
      <vt:lpstr>Fig 2-41</vt:lpstr>
      <vt:lpstr>Fig 3-1</vt:lpstr>
      <vt:lpstr>Fig 3-3</vt:lpstr>
      <vt:lpstr>Fig 3-4</vt:lpstr>
      <vt:lpstr>Fig 3-5</vt:lpstr>
      <vt:lpstr>Fig 3-6</vt:lpstr>
      <vt:lpstr>Fig 3-7</vt:lpstr>
      <vt:lpstr>Fig 3-8</vt:lpstr>
      <vt:lpstr>Fig 3-2</vt:lpstr>
      <vt:lpstr>Fig 3-9</vt:lpstr>
      <vt:lpstr>Fig 3-10</vt:lpstr>
      <vt:lpstr>Fig 3-11</vt:lpstr>
      <vt:lpstr>Fig 3-12</vt:lpstr>
      <vt:lpstr>Fig 3-13</vt:lpstr>
      <vt:lpstr>Fig 3-14</vt:lpstr>
      <vt:lpstr>Fig 3-15</vt:lpstr>
      <vt:lpstr>Fig 4-1</vt:lpstr>
      <vt:lpstr>Fig 4-2</vt:lpstr>
      <vt:lpstr>Fig 4-3</vt:lpstr>
      <vt:lpstr>Fig 4-4</vt:lpstr>
      <vt:lpstr>Fig 4-5</vt:lpstr>
      <vt:lpstr>Fig 4-6</vt:lpstr>
      <vt:lpstr>Figv 1-1</vt:lpstr>
      <vt:lpstr>Figv 1-2</vt:lpstr>
      <vt:lpstr>Figv 1-3</vt:lpstr>
      <vt:lpstr>Figv 1-4</vt:lpstr>
      <vt:lpstr>Figv 1-5</vt:lpstr>
      <vt:lpstr>Figv 1-6</vt:lpstr>
      <vt:lpstr>Figv 1-7</vt:lpstr>
      <vt:lpstr>Figv 1-8</vt:lpstr>
      <vt:lpstr>Figv 1-9</vt:lpstr>
      <vt:lpstr>Figv 1-10</vt:lpstr>
      <vt:lpstr>Figv 1-11</vt:lpstr>
      <vt:lpstr>Figv 1-12</vt:lpstr>
      <vt:lpstr>Figv 1-13</vt:lpstr>
      <vt:lpstr>Figv 1-14</vt:lpstr>
      <vt:lpstr>Figv 1-16</vt:lpstr>
      <vt:lpstr>Figv 1-17</vt:lpstr>
      <vt:lpstr>Figv 1-18</vt:lpstr>
      <vt:lpstr>Figv 1-19</vt:lpstr>
      <vt:lpstr>Figv 1-20</vt:lpstr>
      <vt:lpstr>Figv 1-21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Oguz Kalayci</dc:creator>
  <cp:lastModifiedBy>Oguz Kalayci</cp:lastModifiedBy>
  <dcterms:created xsi:type="dcterms:W3CDTF">2025-10-13T08:30:17Z</dcterms:created>
  <dcterms:modified xsi:type="dcterms:W3CDTF">2025-10-17T11:17:54Z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ddf319-7d2e-4b9a-b236-a4013e1138e2_Enabled">
    <vt:lpwstr>true</vt:lpwstr>
  </property>
  <property fmtid="{D5CDD505-2E9C-101B-9397-08002B2CF9AE}" pid="3" name="MSIP_Label_a4ddf319-7d2e-4b9a-b236-a4013e1138e2_SetDate">
    <vt:lpwstr>2025-10-13T08:31:56Z</vt:lpwstr>
  </property>
  <property fmtid="{D5CDD505-2E9C-101B-9397-08002B2CF9AE}" pid="4" name="MSIP_Label_a4ddf319-7d2e-4b9a-b236-a4013e1138e2_Method">
    <vt:lpwstr>Standard</vt:lpwstr>
  </property>
  <property fmtid="{D5CDD505-2E9C-101B-9397-08002B2CF9AE}" pid="5" name="MSIP_Label_a4ddf319-7d2e-4b9a-b236-a4013e1138e2_Name">
    <vt:lpwstr>Intern (KLD)</vt:lpwstr>
  </property>
  <property fmtid="{D5CDD505-2E9C-101B-9397-08002B2CF9AE}" pid="6" name="MSIP_Label_a4ddf319-7d2e-4b9a-b236-a4013e1138e2_SiteId">
    <vt:lpwstr>f696e186-1c3b-44cd-bf76-5ace0e7007bd</vt:lpwstr>
  </property>
  <property fmtid="{D5CDD505-2E9C-101B-9397-08002B2CF9AE}" pid="7" name="MSIP_Label_a4ddf319-7d2e-4b9a-b236-a4013e1138e2_ActionId">
    <vt:lpwstr>44945266-f5a2-4646-af0c-0b1835124d57</vt:lpwstr>
  </property>
  <property fmtid="{D5CDD505-2E9C-101B-9397-08002B2CF9AE}" pid="8" name="MSIP_Label_a4ddf319-7d2e-4b9a-b236-a4013e1138e2_ContentBits">
    <vt:lpwstr>0</vt:lpwstr>
  </property>
  <property fmtid="{D5CDD505-2E9C-101B-9397-08002B2CF9AE}" pid="9" name="MSIP_Label_a4ddf319-7d2e-4b9a-b236-a4013e1138e2_Tag">
    <vt:lpwstr>10, 3, 0, 1</vt:lpwstr>
  </property>
  <property fmtid="{D5CDD505-2E9C-101B-9397-08002B2CF9AE}" pid="10" name="ContentTypeId">
    <vt:lpwstr>0x0101002C1B27F07ED111E5A8370800200C9A66010100767A595BE3FCF74DB6F0C85F56194BB9</vt:lpwstr>
  </property>
  <property fmtid="{D5CDD505-2E9C-101B-9397-08002B2CF9AE}" pid="11" name="DssEmneord">
    <vt:lpwstr/>
  </property>
  <property fmtid="{D5CDD505-2E9C-101B-9397-08002B2CF9AE}" pid="12" name="DssFunksjon">
    <vt:lpwstr/>
  </property>
  <property fmtid="{D5CDD505-2E9C-101B-9397-08002B2CF9AE}" pid="13" name="DssAvdeling">
    <vt:lpwstr/>
  </property>
  <property fmtid="{D5CDD505-2E9C-101B-9397-08002B2CF9AE}" pid="14" name="DssDepartement">
    <vt:lpwstr/>
  </property>
  <property fmtid="{D5CDD505-2E9C-101B-9397-08002B2CF9AE}" pid="15" name="DssRomtype">
    <vt:lpwstr/>
  </property>
</Properties>
</file>