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nhold" sheetId="1" state="visible" r:id="rId1"/>
    <sheet xmlns:r="http://schemas.openxmlformats.org/officeDocument/2006/relationships" name="Fig5-1" sheetId="2" state="visible" r:id="rId2"/>
    <sheet xmlns:r="http://schemas.openxmlformats.org/officeDocument/2006/relationships" name="Fig9-1" sheetId="3" state="visible" r:id="rId3"/>
    <sheet xmlns:r="http://schemas.openxmlformats.org/officeDocument/2006/relationships" name="Fig9-2" sheetId="4" state="visible" r:id="rId4"/>
    <sheet xmlns:r="http://schemas.openxmlformats.org/officeDocument/2006/relationships" name="Fig9-3" sheetId="5" state="visible" r:id="rId5"/>
    <sheet xmlns:r="http://schemas.openxmlformats.org/officeDocument/2006/relationships" name="Fig9-4" sheetId="6" state="visible" r:id="rId6"/>
    <sheet xmlns:r="http://schemas.openxmlformats.org/officeDocument/2006/relationships" name="Fig12-1" sheetId="7" state="visible" r:id="rId7"/>
    <sheet xmlns:r="http://schemas.openxmlformats.org/officeDocument/2006/relationships" name="Fig13-1" sheetId="8" state="visible" r:id="rId8"/>
    <sheet xmlns:r="http://schemas.openxmlformats.org/officeDocument/2006/relationships" name="Fig17-1" sheetId="9" state="visible" r:id="rId9"/>
    <sheet xmlns:r="http://schemas.openxmlformats.org/officeDocument/2006/relationships" name="Fig17-4" sheetId="10" state="visible" r:id="rId10"/>
    <sheet xmlns:r="http://schemas.openxmlformats.org/officeDocument/2006/relationships" name="Fig20-1" sheetId="11" state="visible" r:id="rId11"/>
    <sheet xmlns:r="http://schemas.openxmlformats.org/officeDocument/2006/relationships" name="Fig20-2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C8D5ED"/>
        <bgColor rgb="00C8D5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styles" Target="styles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5" Type="http://schemas.openxmlformats.org/officeDocument/2006/relationships/worksheet" Target="/xl/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/xl/worksheets/sheet10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Innhold</t>
        </is>
      </c>
      <c r="B1" s="1" t="inlineStr">
        <is>
          <t>Figurtittel</t>
        </is>
      </c>
    </row>
    <row r="2">
      <c r="A2">
        <f>HYPERLINK("#'Fig5-1'!A1", "Fig5-1")</f>
        <v/>
      </c>
      <c r="B2" t="inlineStr">
        <is>
          <t>Skattefunn. Utvikling i støttebeløp og -mottakere 2002-2024.</t>
        </is>
      </c>
    </row>
    <row r="3">
      <c r="A3">
        <f>HYPERLINK("#'Fig9-1'!A1", "Fig9-1")</f>
        <v/>
      </c>
      <c r="B3" t="inlineStr">
        <is>
          <t>Skatteutgift mva. elbiler</t>
        </is>
      </c>
    </row>
    <row r="4">
      <c r="A4">
        <f>HYPERLINK("#'Fig9-2'!A1", "Fig9-2")</f>
        <v/>
      </c>
      <c r="B4" t="inlineStr">
        <is>
          <t>Kjøpsavgifter for små biler</t>
        </is>
      </c>
    </row>
    <row r="5">
      <c r="A5">
        <f>HYPERLINK("#'Fig9-3'!A1", "Fig9-3")</f>
        <v/>
      </c>
      <c r="B5" t="inlineStr">
        <is>
          <t>Kjøpsavgifter for store biler</t>
        </is>
      </c>
    </row>
    <row r="6">
      <c r="A6">
        <f>HYPERLINK("#'Fig9-4'!A1", "Fig9-4")</f>
        <v/>
      </c>
      <c r="B6" t="inlineStr">
        <is>
          <t>Antall nyregistrerte biler i 2025</t>
        </is>
      </c>
    </row>
    <row r="7">
      <c r="A7">
        <f>HYPERLINK("#'Fig12-1'!A1", "Fig12-1")</f>
        <v/>
      </c>
      <c r="B7" t="inlineStr">
        <is>
          <t>Deklarert tollavgift i 2025. Mill. kroner</t>
        </is>
      </c>
    </row>
    <row r="8">
      <c r="A8">
        <f>HYPERLINK("#'Fig13-1'!A1", "Fig13-1")</f>
        <v/>
      </c>
      <c r="B8" t="inlineStr">
        <is>
          <t>Sektoravgifter og gebyrer</t>
        </is>
      </c>
    </row>
    <row r="9">
      <c r="A9">
        <f>HYPERLINK("#'Fig17-1'!A1", "Fig17-1")</f>
        <v/>
      </c>
      <c r="B9" t="inlineStr">
        <is>
          <t>Anslått fordeling av samlet maksimal tillatt biomasse på konsernnivå</t>
        </is>
      </c>
    </row>
    <row r="10">
      <c r="A10">
        <f>HYPERLINK("#'Fig17-4'!A1", "Fig17-4")</f>
        <v/>
      </c>
      <c r="B10" t="inlineStr">
        <is>
          <t>Utvikling i driftsmargin i settefisk- og matfiskproduksjon. Prosent</t>
        </is>
      </c>
    </row>
    <row r="11">
      <c r="A11">
        <f>HYPERLINK("#'Fig20-1'!A1", "Fig20-1")</f>
        <v/>
      </c>
      <c r="B11" t="inlineStr">
        <is>
          <t xml:space="preserve">Nyoppførte bygg som andel av alle overdragelser </t>
        </is>
      </c>
    </row>
    <row r="12">
      <c r="A12">
        <f>HYPERLINK("#'Fig20-2'!A1", "Fig20-2")</f>
        <v/>
      </c>
      <c r="B12" t="inlineStr">
        <is>
          <t>Tomteverdi som andel av salgsverdi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Fig5-1</t>
        </is>
      </c>
    </row>
    <row r="3">
      <c r="A3" s="1" t="inlineStr">
        <is>
          <t>År</t>
        </is>
      </c>
      <c r="B3" s="1" t="inlineStr">
        <is>
          <t xml:space="preserve">Antall mottakere </t>
        </is>
      </c>
      <c r="C3" s="1" t="inlineStr">
        <is>
          <t xml:space="preserve">Støttebeløp. Mill. kroner. </t>
        </is>
      </c>
      <c r="D3" s="1" t="inlineStr">
        <is>
          <t xml:space="preserve">Støttebeløp. Faste 2024-priser. Mill. kroner </t>
        </is>
      </c>
    </row>
    <row r="4">
      <c r="A4" t="n">
        <v>2002</v>
      </c>
      <c r="B4" t="n">
        <v>1751</v>
      </c>
      <c r="C4" t="n">
        <v>690</v>
      </c>
      <c r="D4" t="n">
        <v>1524</v>
      </c>
    </row>
    <row r="5">
      <c r="A5" t="n">
        <v>2003</v>
      </c>
      <c r="B5" t="n">
        <v>3177</v>
      </c>
      <c r="C5" t="n">
        <v>1250</v>
      </c>
      <c r="D5" t="n">
        <v>2681</v>
      </c>
    </row>
    <row r="6">
      <c r="A6" t="n">
        <v>2004</v>
      </c>
      <c r="B6" t="n">
        <v>3492</v>
      </c>
      <c r="C6" t="n">
        <v>1380</v>
      </c>
      <c r="D6" t="n">
        <v>2899</v>
      </c>
    </row>
    <row r="7">
      <c r="A7" t="n">
        <v>2005</v>
      </c>
      <c r="B7" t="n">
        <v>2906</v>
      </c>
      <c r="C7" t="n">
        <v>1102</v>
      </c>
      <c r="D7" t="n">
        <v>2267</v>
      </c>
    </row>
    <row r="8">
      <c r="A8" t="n">
        <v>2006</v>
      </c>
      <c r="B8" t="n">
        <v>2567</v>
      </c>
      <c r="C8" t="n">
        <v>1082</v>
      </c>
      <c r="D8" t="n">
        <v>2094</v>
      </c>
    </row>
    <row r="9">
      <c r="A9" t="n">
        <v>2007</v>
      </c>
      <c r="B9" t="n">
        <v>2395</v>
      </c>
      <c r="C9" t="n">
        <v>996</v>
      </c>
      <c r="D9" t="n">
        <v>1790</v>
      </c>
    </row>
    <row r="10">
      <c r="A10" t="n">
        <v>2008</v>
      </c>
      <c r="B10" t="n">
        <v>2273</v>
      </c>
      <c r="C10" t="n">
        <v>1013</v>
      </c>
      <c r="D10" t="n">
        <v>1740</v>
      </c>
    </row>
    <row r="11">
      <c r="A11" t="n">
        <v>2009</v>
      </c>
      <c r="B11" t="n">
        <v>2269</v>
      </c>
      <c r="C11" t="n">
        <v>1185</v>
      </c>
      <c r="D11" t="n">
        <v>1945</v>
      </c>
    </row>
    <row r="12">
      <c r="A12" t="n">
        <v>2010</v>
      </c>
      <c r="B12" t="n">
        <v>2354</v>
      </c>
      <c r="C12" t="n">
        <v>1229</v>
      </c>
      <c r="D12" t="n">
        <v>1943</v>
      </c>
    </row>
    <row r="13">
      <c r="A13" t="n">
        <v>2011</v>
      </c>
      <c r="B13" t="n">
        <v>2382</v>
      </c>
      <c r="C13" t="n">
        <v>1311</v>
      </c>
      <c r="D13" t="n">
        <v>1987</v>
      </c>
    </row>
    <row r="14">
      <c r="A14" t="n">
        <v>2012</v>
      </c>
      <c r="B14" t="n">
        <v>2521</v>
      </c>
      <c r="C14" t="n">
        <v>1417</v>
      </c>
      <c r="D14" t="n">
        <v>2069</v>
      </c>
    </row>
    <row r="15">
      <c r="A15" t="n">
        <v>2013</v>
      </c>
      <c r="B15" t="n">
        <v>2708</v>
      </c>
      <c r="C15" t="n">
        <v>1576</v>
      </c>
      <c r="D15" t="n">
        <v>2228</v>
      </c>
    </row>
    <row r="16">
      <c r="A16" t="n">
        <v>2014</v>
      </c>
      <c r="B16" t="n">
        <v>3136</v>
      </c>
      <c r="C16" t="n">
        <v>2141</v>
      </c>
      <c r="D16" t="n">
        <v>2953</v>
      </c>
    </row>
    <row r="17">
      <c r="A17" t="n">
        <v>2015</v>
      </c>
      <c r="B17" t="n">
        <v>3644</v>
      </c>
      <c r="C17" t="n">
        <v>2996</v>
      </c>
      <c r="D17" t="n">
        <v>4023</v>
      </c>
    </row>
    <row r="18">
      <c r="A18" t="n">
        <v>2016</v>
      </c>
      <c r="B18" t="n">
        <v>4164</v>
      </c>
      <c r="C18" t="n">
        <v>3730</v>
      </c>
      <c r="D18" t="n">
        <v>4901</v>
      </c>
    </row>
    <row r="19">
      <c r="A19" t="n">
        <v>2017</v>
      </c>
      <c r="B19" t="n">
        <v>4443</v>
      </c>
      <c r="C19" t="n">
        <v>4161</v>
      </c>
      <c r="D19" t="n">
        <v>5365</v>
      </c>
    </row>
    <row r="20">
      <c r="A20" t="n">
        <v>2018</v>
      </c>
      <c r="B20" t="n">
        <v>4345</v>
      </c>
      <c r="C20" t="n">
        <v>4155</v>
      </c>
      <c r="D20" t="n">
        <v>5201</v>
      </c>
    </row>
    <row r="21">
      <c r="A21" t="n">
        <v>2019</v>
      </c>
      <c r="B21" t="n">
        <v>4186</v>
      </c>
      <c r="C21" t="n">
        <v>4141</v>
      </c>
      <c r="D21" t="n">
        <v>5038</v>
      </c>
    </row>
    <row r="22">
      <c r="A22" t="n">
        <v>2020</v>
      </c>
      <c r="B22" t="n">
        <v>3737</v>
      </c>
      <c r="C22" t="n">
        <v>3712</v>
      </c>
      <c r="D22" t="n">
        <v>4445</v>
      </c>
    </row>
    <row r="23">
      <c r="A23" t="n">
        <v>2021</v>
      </c>
      <c r="B23" t="n">
        <v>3716</v>
      </c>
      <c r="C23" t="n">
        <v>3872</v>
      </c>
      <c r="D23" t="n">
        <v>4550</v>
      </c>
    </row>
    <row r="24">
      <c r="A24" t="n">
        <v>2022</v>
      </c>
      <c r="B24" t="n">
        <v>3051</v>
      </c>
      <c r="C24" t="n">
        <v>3594</v>
      </c>
      <c r="D24" t="n">
        <v>4049</v>
      </c>
    </row>
    <row r="25">
      <c r="A25" t="n">
        <v>2023</v>
      </c>
      <c r="B25" t="n">
        <v>2937</v>
      </c>
      <c r="C25" t="n">
        <v>3561</v>
      </c>
      <c r="D25" t="n">
        <v>3739</v>
      </c>
    </row>
    <row r="26">
      <c r="A26" t="n">
        <v>2024</v>
      </c>
      <c r="B26" t="n">
        <v>2931</v>
      </c>
      <c r="C26" t="n">
        <v>3562</v>
      </c>
      <c r="D26" t="n">
        <v>3562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Fig9-1</t>
        </is>
      </c>
    </row>
    <row r="3">
      <c r="A3" s="1" t="inlineStr">
        <is>
          <t>null</t>
        </is>
      </c>
      <c r="B3" s="1" t="inlineStr">
        <is>
          <t>Skatteutgift</t>
        </is>
      </c>
    </row>
    <row r="4">
      <c r="A4" t="n">
        <v>2010</v>
      </c>
      <c r="B4" t="n">
        <v>0.02</v>
      </c>
    </row>
    <row r="5">
      <c r="A5" t="n">
        <v>2011</v>
      </c>
      <c r="B5" t="n">
        <v>0.11</v>
      </c>
    </row>
    <row r="6">
      <c r="A6" t="n">
        <v>2012</v>
      </c>
      <c r="B6" t="n">
        <v>0.3</v>
      </c>
    </row>
    <row r="7">
      <c r="A7" t="n">
        <v>2013</v>
      </c>
      <c r="B7" t="n">
        <v>0.74</v>
      </c>
    </row>
    <row r="8">
      <c r="A8" t="n">
        <v>2014</v>
      </c>
      <c r="B8" t="n">
        <v>2.17</v>
      </c>
    </row>
    <row r="9">
      <c r="A9" t="n">
        <v>2015</v>
      </c>
      <c r="B9" t="n">
        <v>2.83</v>
      </c>
    </row>
    <row r="10">
      <c r="A10" t="n">
        <v>2016</v>
      </c>
      <c r="B10" t="n">
        <v>3.14</v>
      </c>
    </row>
    <row r="11">
      <c r="A11" t="n">
        <v>2017</v>
      </c>
      <c r="B11" t="n">
        <v>5.37</v>
      </c>
    </row>
    <row r="12">
      <c r="A12" t="n">
        <v>2018</v>
      </c>
      <c r="B12" t="n">
        <v>7.05</v>
      </c>
    </row>
    <row r="13">
      <c r="A13" t="n">
        <v>2019</v>
      </c>
      <c r="B13" t="n">
        <v>9.08</v>
      </c>
    </row>
    <row r="14">
      <c r="A14" t="n">
        <v>2020</v>
      </c>
      <c r="B14" t="n">
        <v>10.72</v>
      </c>
    </row>
    <row r="15">
      <c r="A15" t="n">
        <v>2021</v>
      </c>
      <c r="B15" t="n">
        <v>16.71</v>
      </c>
    </row>
    <row r="16">
      <c r="A16" t="n">
        <v>2022</v>
      </c>
      <c r="B16" t="n">
        <v>21.67</v>
      </c>
    </row>
    <row r="17">
      <c r="A17" t="n">
        <v>2023</v>
      </c>
      <c r="B17" t="n">
        <v>13.11</v>
      </c>
    </row>
    <row r="18">
      <c r="A18" t="n">
        <v>2024</v>
      </c>
      <c r="B18" t="n">
        <v>14.29</v>
      </c>
    </row>
    <row r="19">
      <c r="A19" t="n">
        <v>2025</v>
      </c>
      <c r="B19" t="n">
        <v>20.87</v>
      </c>
    </row>
    <row r="20">
      <c r="A20" t="n">
        <v>2026</v>
      </c>
      <c r="B20" t="n">
        <v>12.8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Fig9-2</t>
        </is>
      </c>
    </row>
    <row r="3">
      <c r="A3" s="1" t="inlineStr">
        <is>
          <t>null</t>
        </is>
      </c>
      <c r="B3" s="1" t="inlineStr">
        <is>
          <t>Merverdiavgift</t>
        </is>
      </c>
      <c r="C3" s="1" t="inlineStr">
        <is>
          <t>Engangsavgift</t>
        </is>
      </c>
    </row>
    <row r="4">
      <c r="A4" t="inlineStr">
        <is>
          <t>Elektrisk¹</t>
        </is>
      </c>
      <c r="B4" t="n">
        <v>37500</v>
      </c>
      <c r="C4" t="n">
        <v>15700</v>
      </c>
    </row>
    <row r="5">
      <c r="A5" t="inlineStr">
        <is>
          <t>Ikke-ladbar hybrid²</t>
        </is>
      </c>
      <c r="B5" t="n">
        <v>75000</v>
      </c>
      <c r="C5" t="n">
        <v>119300</v>
      </c>
    </row>
    <row r="6">
      <c r="A6" t="inlineStr">
        <is>
          <t>Bensin³</t>
        </is>
      </c>
      <c r="B6" t="n">
        <v>75000</v>
      </c>
      <c r="C6" t="n">
        <v>185000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Fig9-3</t>
        </is>
      </c>
    </row>
    <row r="3">
      <c r="A3" s="1" t="inlineStr">
        <is>
          <t>null</t>
        </is>
      </c>
      <c r="B3" s="1" t="inlineStr">
        <is>
          <t>Merverdiavgift</t>
        </is>
      </c>
      <c r="C3" s="1" t="inlineStr">
        <is>
          <t>Engangsavgift</t>
        </is>
      </c>
    </row>
    <row r="4">
      <c r="A4" t="inlineStr">
        <is>
          <t>Elektrisk¹</t>
        </is>
      </c>
      <c r="B4" t="n">
        <v>87500</v>
      </c>
      <c r="C4" t="n">
        <v>19600</v>
      </c>
    </row>
    <row r="5">
      <c r="A5" t="inlineStr">
        <is>
          <t>Ladbar hybrid²</t>
        </is>
      </c>
      <c r="B5" t="n">
        <v>125000</v>
      </c>
      <c r="C5" t="n">
        <v>221600</v>
      </c>
    </row>
    <row r="6">
      <c r="A6" t="inlineStr">
        <is>
          <t>Diesel³</t>
        </is>
      </c>
      <c r="B6" t="n">
        <v>125000</v>
      </c>
      <c r="C6" t="n">
        <v>346400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Fig9-4</t>
        </is>
      </c>
    </row>
    <row r="3">
      <c r="A3" s="1" t="inlineStr">
        <is>
          <t>null</t>
        </is>
      </c>
      <c r="B3" s="1" t="inlineStr">
        <is>
          <t>Andre biler</t>
        </is>
      </c>
      <c r="C3" s="1" t="inlineStr">
        <is>
          <t>Elbiler</t>
        </is>
      </c>
    </row>
    <row r="4">
      <c r="A4" t="n">
        <v>1</v>
      </c>
      <c r="B4" t="n">
        <v>60</v>
      </c>
      <c r="C4" t="n">
        <v>1611</v>
      </c>
    </row>
    <row r="5">
      <c r="A5" t="n">
        <v>2</v>
      </c>
      <c r="B5" t="n">
        <v>97</v>
      </c>
      <c r="C5" t="n">
        <v>2504</v>
      </c>
    </row>
    <row r="6">
      <c r="A6" t="n">
        <v>3</v>
      </c>
      <c r="B6" t="n">
        <v>94</v>
      </c>
      <c r="C6" t="n">
        <v>5057</v>
      </c>
    </row>
    <row r="7">
      <c r="A7" t="n">
        <v>4</v>
      </c>
      <c r="B7" t="n">
        <v>120</v>
      </c>
      <c r="C7" t="n">
        <v>7609</v>
      </c>
    </row>
    <row r="8">
      <c r="A8" t="n">
        <v>5</v>
      </c>
      <c r="B8" t="n">
        <v>118</v>
      </c>
      <c r="C8" t="n">
        <v>10270</v>
      </c>
    </row>
    <row r="9">
      <c r="A9" t="n">
        <v>6</v>
      </c>
      <c r="B9" t="n">
        <v>116</v>
      </c>
      <c r="C9" t="n">
        <v>12234</v>
      </c>
    </row>
    <row r="10">
      <c r="A10" t="n">
        <v>7</v>
      </c>
      <c r="B10" t="n">
        <v>136</v>
      </c>
      <c r="C10" t="n">
        <v>14264</v>
      </c>
    </row>
    <row r="11">
      <c r="A11" t="n">
        <v>8</v>
      </c>
      <c r="B11" t="n">
        <v>139</v>
      </c>
      <c r="C11" t="n">
        <v>16597</v>
      </c>
    </row>
    <row r="12">
      <c r="A12" t="n">
        <v>9</v>
      </c>
      <c r="B12" t="n">
        <v>170</v>
      </c>
      <c r="C12" t="n">
        <v>19634</v>
      </c>
    </row>
    <row r="13">
      <c r="A13" t="n">
        <v>10</v>
      </c>
      <c r="B13" t="n">
        <v>558</v>
      </c>
      <c r="C13" t="n">
        <v>24553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Fig12-1</t>
        </is>
      </c>
    </row>
    <row r="3">
      <c r="A3" s="1" t="inlineStr">
        <is>
          <t>Region</t>
        </is>
      </c>
      <c r="B3" s="1" t="inlineStr">
        <is>
          <t>Landbruksvarer¹</t>
        </is>
      </c>
      <c r="C3" s="1" t="inlineStr">
        <is>
          <t>Industrivarer</t>
        </is>
      </c>
    </row>
    <row r="4">
      <c r="A4" t="inlineStr">
        <is>
          <t>EU</t>
        </is>
      </c>
      <c r="B4" t="n">
        <v>1885</v>
      </c>
      <c r="C4" t="n">
        <v>96</v>
      </c>
    </row>
    <row r="5">
      <c r="A5" t="inlineStr">
        <is>
          <t>U-land</t>
        </is>
      </c>
      <c r="B5" t="n">
        <v>228</v>
      </c>
      <c r="C5" t="n">
        <v>1229</v>
      </c>
    </row>
    <row r="6">
      <c r="A6" t="inlineStr">
        <is>
          <t>Andre</t>
        </is>
      </c>
      <c r="B6" t="n">
        <v>158</v>
      </c>
      <c r="C6" t="n">
        <v>56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Fig13-1</t>
        </is>
      </c>
    </row>
    <row r="3">
      <c r="A3" s="1" t="inlineStr">
        <is>
          <t>År</t>
        </is>
      </c>
      <c r="B3" s="1" t="inlineStr">
        <is>
          <t>Gebyr</t>
        </is>
      </c>
      <c r="C3" s="1" t="inlineStr">
        <is>
          <t>Sektoravgift</t>
        </is>
      </c>
      <c r="D3" s="1" t="inlineStr">
        <is>
          <t>Avviklet sektoravgift</t>
        </is>
      </c>
      <c r="E3" s="1" t="inlineStr">
        <is>
          <t>Utenfor statsbudsjettet</t>
        </is>
      </c>
    </row>
    <row r="4">
      <c r="A4" t="n">
        <v>2006</v>
      </c>
      <c r="B4" t="n">
        <v>7.511252381</v>
      </c>
      <c r="C4" t="n">
        <v>1.950036216</v>
      </c>
      <c r="D4" t="n">
        <v>1.167391627</v>
      </c>
      <c r="E4" t="n">
        <v>3.908766959</v>
      </c>
    </row>
    <row r="5">
      <c r="A5" t="n">
        <v>2007</v>
      </c>
      <c r="B5" t="n">
        <v>7.603179857</v>
      </c>
      <c r="C5" t="n">
        <v>2.088311</v>
      </c>
      <c r="D5" t="n">
        <v>1.232400932</v>
      </c>
      <c r="E5" t="n">
        <v>3.808635636</v>
      </c>
    </row>
    <row r="6">
      <c r="A6" t="n">
        <v>2008</v>
      </c>
      <c r="B6" t="n">
        <v>6.756069184</v>
      </c>
      <c r="C6" t="n">
        <v>2.170985499</v>
      </c>
      <c r="D6" t="n">
        <v>1.286920313</v>
      </c>
      <c r="E6" t="n">
        <v>3.349266732</v>
      </c>
    </row>
    <row r="7">
      <c r="A7" t="n">
        <v>2009</v>
      </c>
      <c r="B7" t="n">
        <v>6.611199504</v>
      </c>
      <c r="C7" t="n">
        <v>2.214124655</v>
      </c>
      <c r="D7" t="n">
        <v>1.367312358</v>
      </c>
      <c r="E7" t="n">
        <v>3.444118089</v>
      </c>
    </row>
    <row r="8">
      <c r="A8" t="n">
        <v>2010</v>
      </c>
      <c r="B8" t="n">
        <v>6.764747215</v>
      </c>
      <c r="C8" t="n">
        <v>2.276256756</v>
      </c>
      <c r="D8" t="n">
        <v>1.216775785</v>
      </c>
      <c r="E8" t="n">
        <v>3.680843755</v>
      </c>
    </row>
    <row r="9">
      <c r="A9" t="n">
        <v>2011</v>
      </c>
      <c r="B9" t="n">
        <v>7.161697238</v>
      </c>
      <c r="C9" t="n">
        <v>2.309436195</v>
      </c>
      <c r="D9" t="n">
        <v>1.174469719</v>
      </c>
      <c r="E9" t="n">
        <v>3.744479684</v>
      </c>
    </row>
    <row r="10">
      <c r="A10" t="n">
        <v>2012</v>
      </c>
      <c r="B10" t="n">
        <v>7.154013502</v>
      </c>
      <c r="C10" t="n">
        <v>2.427686073</v>
      </c>
      <c r="D10" t="n">
        <v>0.378154985</v>
      </c>
      <c r="E10" t="n">
        <v>3.745616513</v>
      </c>
    </row>
    <row r="11">
      <c r="A11" t="n">
        <v>2013</v>
      </c>
      <c r="B11" t="n">
        <v>6.540891667</v>
      </c>
      <c r="C11" t="n">
        <v>2.52203002</v>
      </c>
      <c r="D11" t="n">
        <v>0.07701709800000001</v>
      </c>
      <c r="E11" t="n">
        <v>3.964273391</v>
      </c>
    </row>
    <row r="12">
      <c r="A12" t="n">
        <v>2014</v>
      </c>
      <c r="B12" t="n">
        <v>6.222363458</v>
      </c>
      <c r="C12" t="n">
        <v>2.9548018</v>
      </c>
      <c r="D12" t="n">
        <v>0.015105764</v>
      </c>
      <c r="E12" t="n">
        <v>3.681785904</v>
      </c>
    </row>
    <row r="13">
      <c r="A13" t="n">
        <v>2015</v>
      </c>
      <c r="B13" t="n">
        <v>6.511236609</v>
      </c>
      <c r="C13" t="n">
        <v>3.071780072</v>
      </c>
      <c r="D13" t="n">
        <v>0.015146997</v>
      </c>
      <c r="E13" t="n">
        <v>3.508658943</v>
      </c>
    </row>
    <row r="14">
      <c r="A14" t="n">
        <v>2016</v>
      </c>
      <c r="B14" t="n">
        <v>6.604006079</v>
      </c>
      <c r="C14" t="n">
        <v>3.065003822</v>
      </c>
      <c r="D14" t="n">
        <v>0.015085372</v>
      </c>
      <c r="E14" t="n">
        <v>3.423345272</v>
      </c>
    </row>
    <row r="15">
      <c r="A15" t="n">
        <v>2017</v>
      </c>
      <c r="B15" t="n">
        <v>6.50237759</v>
      </c>
      <c r="C15" t="n">
        <v>4.490024502</v>
      </c>
      <c r="D15" t="n">
        <v>0</v>
      </c>
      <c r="E15" t="n">
        <v>2.097516243</v>
      </c>
    </row>
    <row r="16">
      <c r="A16" t="n">
        <v>2018</v>
      </c>
      <c r="B16" t="n">
        <v>6.600135736</v>
      </c>
      <c r="C16" t="n">
        <v>4.633653202</v>
      </c>
      <c r="D16" t="n">
        <v>0</v>
      </c>
      <c r="E16" t="n">
        <v>2.113841428</v>
      </c>
    </row>
    <row r="17">
      <c r="A17" t="n">
        <v>2019</v>
      </c>
      <c r="B17" t="n">
        <v>6.85728696</v>
      </c>
      <c r="C17" t="n">
        <v>4.766191065</v>
      </c>
      <c r="D17" t="n">
        <v>0</v>
      </c>
      <c r="E17" t="n">
        <v>2.441359701</v>
      </c>
    </row>
    <row r="18">
      <c r="A18" t="n">
        <v>2020</v>
      </c>
      <c r="B18" t="n">
        <v>6.096372328</v>
      </c>
      <c r="C18" t="n">
        <v>4.671513721</v>
      </c>
      <c r="D18" t="n">
        <v>0</v>
      </c>
      <c r="E18" t="n">
        <v>2.531969261</v>
      </c>
    </row>
    <row r="19">
      <c r="A19" t="n">
        <v>2021</v>
      </c>
      <c r="B19" t="n">
        <v>6.366633257</v>
      </c>
      <c r="C19" t="n">
        <v>4.603849348</v>
      </c>
      <c r="D19" t="n">
        <v>0</v>
      </c>
      <c r="E19" t="n">
        <v>2.040412695</v>
      </c>
    </row>
    <row r="20">
      <c r="A20" t="n">
        <v>2022</v>
      </c>
      <c r="B20" t="n">
        <v>5.657833247</v>
      </c>
      <c r="C20" t="n">
        <v>4.436826244</v>
      </c>
      <c r="D20" t="n">
        <v>0</v>
      </c>
      <c r="E20" t="n">
        <v>1.871488256</v>
      </c>
    </row>
    <row r="21">
      <c r="A21" t="n">
        <v>2023</v>
      </c>
      <c r="B21" t="n">
        <v>5.914051169</v>
      </c>
      <c r="C21" t="n">
        <v>4.441486015</v>
      </c>
      <c r="D21" t="n">
        <v>0</v>
      </c>
      <c r="E21" t="n">
        <v>2.030271966</v>
      </c>
    </row>
    <row r="22">
      <c r="A22" t="n">
        <v>2024</v>
      </c>
      <c r="B22" t="n">
        <v>5.998912655</v>
      </c>
      <c r="C22" t="n">
        <v>4.962436251</v>
      </c>
      <c r="D22" t="n">
        <v>0</v>
      </c>
      <c r="E22" t="n">
        <v>2.600100618</v>
      </c>
    </row>
    <row r="23">
      <c r="A23" t="n">
        <v>2025</v>
      </c>
      <c r="B23" t="n">
        <v>6.222814793</v>
      </c>
      <c r="C23" t="n">
        <v>5.210668921</v>
      </c>
      <c r="D23" t="n">
        <v>0</v>
      </c>
      <c r="E23" t="n">
        <v>2.640291175</v>
      </c>
    </row>
    <row r="24">
      <c r="A24" t="n">
        <v>2026</v>
      </c>
      <c r="B24" t="n">
        <v>6.2542145</v>
      </c>
      <c r="C24" t="n">
        <v>5.171254</v>
      </c>
      <c r="D24" t="n">
        <v>0</v>
      </c>
      <c r="E24" t="n">
        <v>2.515791284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Fig17-1</t>
        </is>
      </c>
    </row>
    <row r="3">
      <c r="A3" s="1" t="inlineStr">
        <is>
          <t>Konsernselskap</t>
        </is>
      </c>
      <c r="B3" s="1" t="inlineStr">
        <is>
          <t>Prosentandel</t>
        </is>
      </c>
    </row>
    <row r="4">
      <c r="A4" t="inlineStr">
        <is>
          <t>Mowi</t>
        </is>
      </c>
      <c r="B4" t="n">
        <v>0.2271</v>
      </c>
    </row>
    <row r="5">
      <c r="A5" t="inlineStr">
        <is>
          <t>Salmar</t>
        </is>
      </c>
      <c r="B5" t="n">
        <v>0.1657</v>
      </c>
    </row>
    <row r="6">
      <c r="A6" t="inlineStr">
        <is>
          <t>Lerøy</t>
        </is>
      </c>
      <c r="B6" t="n">
        <v>0.1199</v>
      </c>
    </row>
    <row r="7">
      <c r="A7" t="inlineStr">
        <is>
          <t>Cermaq</t>
        </is>
      </c>
      <c r="B7" t="n">
        <v>0.095</v>
      </c>
    </row>
    <row r="8">
      <c r="A8" t="inlineStr">
        <is>
          <t>Nordlaks</t>
        </is>
      </c>
      <c r="B8" t="n">
        <v>0.0374</v>
      </c>
    </row>
    <row r="9">
      <c r="A9" t="inlineStr">
        <is>
          <t>Øvrige</t>
        </is>
      </c>
      <c r="B9" t="n">
        <v>0.3548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Fig17-4</t>
        </is>
      </c>
    </row>
    <row r="3">
      <c r="A3" s="1" t="inlineStr">
        <is>
          <t>null</t>
        </is>
      </c>
      <c r="B3" s="1" t="inlineStr">
        <is>
          <t>Settefisk</t>
        </is>
      </c>
      <c r="C3" s="1" t="inlineStr">
        <is>
          <t>Matfisk</t>
        </is>
      </c>
    </row>
    <row r="4">
      <c r="A4" t="inlineStr">
        <is>
          <t>Gjennomsnitt for 2013-2022</t>
        </is>
      </c>
      <c r="B4" t="n">
        <v>11.8</v>
      </c>
      <c r="C4" t="n">
        <v>26.53</v>
      </c>
    </row>
    <row r="5">
      <c r="A5" t="inlineStr">
        <is>
          <t>Gjennomsnitt for 2023-2024</t>
        </is>
      </c>
      <c r="B5" t="n">
        <v>23.65</v>
      </c>
      <c r="C5" t="n">
        <v>14.6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Fig20-1</t>
        </is>
      </c>
    </row>
    <row r="3">
      <c r="A3" s="1" t="inlineStr">
        <is>
          <t>null</t>
        </is>
      </c>
      <c r="B3" s="1" t="inlineStr">
        <is>
          <t>Nyoppførte bygg</t>
        </is>
      </c>
      <c r="C3" s="1" t="inlineStr">
        <is>
          <t>Alle utenom nyoppførte bygg</t>
        </is>
      </c>
    </row>
    <row r="4">
      <c r="A4" t="inlineStr">
        <is>
          <t>Antall &lt;br&gt; overdragelser</t>
        </is>
      </c>
      <c r="B4" t="n">
        <v>5</v>
      </c>
      <c r="C4" t="n">
        <v>95</v>
      </c>
    </row>
    <row r="5">
      <c r="A5" t="inlineStr">
        <is>
          <t>Vederlag</t>
        </is>
      </c>
      <c r="B5" t="n">
        <v>9.699999999999999</v>
      </c>
      <c r="C5" t="n">
        <v>90.3</v>
      </c>
    </row>
    <row r="6">
      <c r="A6" t="inlineStr">
        <is>
          <t>Dokumentavgift</t>
        </is>
      </c>
      <c r="B6" t="n">
        <v>2.1</v>
      </c>
      <c r="C6" t="n">
        <v>97.90000000000001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Fig20-2</t>
        </is>
      </c>
    </row>
    <row r="3">
      <c r="A3" s="1" t="inlineStr">
        <is>
          <t>Persentil</t>
        </is>
      </c>
      <c r="B3" s="1" t="inlineStr">
        <is>
          <t>Tomteverdi. Prosent</t>
        </is>
      </c>
    </row>
    <row r="4">
      <c r="A4" t="n">
        <v>1</v>
      </c>
      <c r="B4" t="n">
        <v>1</v>
      </c>
    </row>
    <row r="5">
      <c r="A5" t="n">
        <v>2</v>
      </c>
      <c r="B5" t="n">
        <v>2.2</v>
      </c>
    </row>
    <row r="6">
      <c r="A6" t="n">
        <v>3</v>
      </c>
      <c r="B6" t="n">
        <v>2.7</v>
      </c>
    </row>
    <row r="7">
      <c r="A7" t="n">
        <v>4</v>
      </c>
      <c r="B7" t="n">
        <v>3.1</v>
      </c>
    </row>
    <row r="8">
      <c r="A8" t="n">
        <v>5</v>
      </c>
      <c r="B8" t="n">
        <v>3.5</v>
      </c>
    </row>
    <row r="9">
      <c r="A9" t="n">
        <v>6</v>
      </c>
      <c r="B9" t="n">
        <v>3.8</v>
      </c>
    </row>
    <row r="10">
      <c r="A10" t="n">
        <v>7</v>
      </c>
      <c r="B10" t="n">
        <v>4.1</v>
      </c>
    </row>
    <row r="11">
      <c r="A11" t="n">
        <v>8</v>
      </c>
      <c r="B11" t="n">
        <v>4.4</v>
      </c>
    </row>
    <row r="12">
      <c r="A12" t="n">
        <v>9</v>
      </c>
      <c r="B12" t="n">
        <v>4.6</v>
      </c>
    </row>
    <row r="13">
      <c r="A13" t="n">
        <v>10</v>
      </c>
      <c r="B13" t="n">
        <v>4.9</v>
      </c>
    </row>
    <row r="14">
      <c r="A14" t="n">
        <v>11</v>
      </c>
      <c r="B14" t="n">
        <v>5.1</v>
      </c>
    </row>
    <row r="15">
      <c r="A15" t="n">
        <v>12</v>
      </c>
      <c r="B15" t="n">
        <v>5.4</v>
      </c>
    </row>
    <row r="16">
      <c r="A16" t="n">
        <v>13</v>
      </c>
      <c r="B16" t="n">
        <v>5.7</v>
      </c>
    </row>
    <row r="17">
      <c r="A17" t="n">
        <v>14</v>
      </c>
      <c r="B17" t="n">
        <v>6</v>
      </c>
    </row>
    <row r="18">
      <c r="A18" t="n">
        <v>15</v>
      </c>
      <c r="B18" t="n">
        <v>6.2</v>
      </c>
    </row>
    <row r="19">
      <c r="A19" t="n">
        <v>16</v>
      </c>
      <c r="B19" t="n">
        <v>6.5</v>
      </c>
    </row>
    <row r="20">
      <c r="A20" t="n">
        <v>17</v>
      </c>
      <c r="B20" t="n">
        <v>6.7</v>
      </c>
    </row>
    <row r="21">
      <c r="A21" t="n">
        <v>18</v>
      </c>
      <c r="B21" t="n">
        <v>6.9</v>
      </c>
    </row>
    <row r="22">
      <c r="A22" t="n">
        <v>19</v>
      </c>
      <c r="B22" t="n">
        <v>7.1</v>
      </c>
    </row>
    <row r="23">
      <c r="A23" t="n">
        <v>20</v>
      </c>
      <c r="B23" t="n">
        <v>7.3</v>
      </c>
    </row>
    <row r="24">
      <c r="A24" t="n">
        <v>21</v>
      </c>
      <c r="B24" t="n">
        <v>7.4</v>
      </c>
    </row>
    <row r="25">
      <c r="A25" t="n">
        <v>22</v>
      </c>
      <c r="B25" t="n">
        <v>7.6</v>
      </c>
    </row>
    <row r="26">
      <c r="A26" t="n">
        <v>23</v>
      </c>
      <c r="B26" t="n">
        <v>7.7</v>
      </c>
    </row>
    <row r="27">
      <c r="A27" t="n">
        <v>24</v>
      </c>
      <c r="B27" t="n">
        <v>7.9</v>
      </c>
    </row>
    <row r="28">
      <c r="A28" t="n">
        <v>25</v>
      </c>
      <c r="B28" t="n">
        <v>8.1</v>
      </c>
    </row>
    <row r="29">
      <c r="A29" t="n">
        <v>26</v>
      </c>
      <c r="B29" t="n">
        <v>8.199999999999999</v>
      </c>
    </row>
    <row r="30">
      <c r="A30" t="n">
        <v>27</v>
      </c>
      <c r="B30" t="n">
        <v>8.4</v>
      </c>
    </row>
    <row r="31">
      <c r="A31" t="n">
        <v>28</v>
      </c>
      <c r="B31" t="n">
        <v>8.6</v>
      </c>
    </row>
    <row r="32">
      <c r="A32" t="n">
        <v>29</v>
      </c>
      <c r="B32" t="n">
        <v>8.699999999999999</v>
      </c>
    </row>
    <row r="33">
      <c r="A33" t="n">
        <v>30</v>
      </c>
      <c r="B33" t="n">
        <v>8.9</v>
      </c>
    </row>
    <row r="34">
      <c r="A34" t="n">
        <v>31</v>
      </c>
      <c r="B34" t="n">
        <v>9.1</v>
      </c>
    </row>
    <row r="35">
      <c r="A35" t="n">
        <v>32</v>
      </c>
      <c r="B35" t="n">
        <v>9.199999999999999</v>
      </c>
    </row>
    <row r="36">
      <c r="A36" t="n">
        <v>33</v>
      </c>
      <c r="B36" t="n">
        <v>9.4</v>
      </c>
    </row>
    <row r="37">
      <c r="A37" t="n">
        <v>34</v>
      </c>
      <c r="B37" t="n">
        <v>9.6</v>
      </c>
    </row>
    <row r="38">
      <c r="A38" t="n">
        <v>35</v>
      </c>
      <c r="B38" t="n">
        <v>9.800000000000001</v>
      </c>
    </row>
    <row r="39">
      <c r="A39" t="n">
        <v>36</v>
      </c>
      <c r="B39" t="n">
        <v>10</v>
      </c>
    </row>
    <row r="40">
      <c r="A40" t="n">
        <v>37</v>
      </c>
      <c r="B40" t="n">
        <v>10.2</v>
      </c>
    </row>
    <row r="41">
      <c r="A41" t="n">
        <v>38</v>
      </c>
      <c r="B41" t="n">
        <v>10.4</v>
      </c>
    </row>
    <row r="42">
      <c r="A42" t="n">
        <v>39</v>
      </c>
      <c r="B42" t="n">
        <v>10.6</v>
      </c>
    </row>
    <row r="43">
      <c r="A43" t="n">
        <v>40</v>
      </c>
      <c r="B43" t="n">
        <v>10.8</v>
      </c>
    </row>
    <row r="44">
      <c r="A44" t="n">
        <v>41</v>
      </c>
      <c r="B44" t="n">
        <v>11</v>
      </c>
    </row>
    <row r="45">
      <c r="A45" t="n">
        <v>42</v>
      </c>
      <c r="B45" t="n">
        <v>11.2</v>
      </c>
    </row>
    <row r="46">
      <c r="A46" t="n">
        <v>43</v>
      </c>
      <c r="B46" t="n">
        <v>11.3</v>
      </c>
    </row>
    <row r="47">
      <c r="A47" t="n">
        <v>44</v>
      </c>
      <c r="B47" t="n">
        <v>11.5</v>
      </c>
    </row>
    <row r="48">
      <c r="A48" t="n">
        <v>45</v>
      </c>
      <c r="B48" t="n">
        <v>11.7</v>
      </c>
    </row>
    <row r="49">
      <c r="A49" t="n">
        <v>46</v>
      </c>
      <c r="B49" t="n">
        <v>11.9</v>
      </c>
    </row>
    <row r="50">
      <c r="A50" t="n">
        <v>47</v>
      </c>
      <c r="B50" t="n">
        <v>12.1</v>
      </c>
    </row>
    <row r="51">
      <c r="A51" t="n">
        <v>48</v>
      </c>
      <c r="B51" t="n">
        <v>12.3</v>
      </c>
    </row>
    <row r="52">
      <c r="A52" t="n">
        <v>49</v>
      </c>
      <c r="B52" t="n">
        <v>12.5</v>
      </c>
    </row>
    <row r="53">
      <c r="A53" t="n">
        <v>50</v>
      </c>
      <c r="B53" t="n">
        <v>12.7</v>
      </c>
    </row>
    <row r="54">
      <c r="A54" t="n">
        <v>51</v>
      </c>
      <c r="B54" t="n">
        <v>12.9</v>
      </c>
    </row>
    <row r="55">
      <c r="A55" t="n">
        <v>52</v>
      </c>
      <c r="B55" t="n">
        <v>13.2</v>
      </c>
    </row>
    <row r="56">
      <c r="A56" t="n">
        <v>53</v>
      </c>
      <c r="B56" t="n">
        <v>13.4</v>
      </c>
    </row>
    <row r="57">
      <c r="A57" t="n">
        <v>54</v>
      </c>
      <c r="B57" t="n">
        <v>13.6</v>
      </c>
    </row>
    <row r="58">
      <c r="A58" t="n">
        <v>55</v>
      </c>
      <c r="B58" t="n">
        <v>13.8</v>
      </c>
    </row>
    <row r="59">
      <c r="A59" t="n">
        <v>56</v>
      </c>
      <c r="B59" t="n">
        <v>14.1</v>
      </c>
    </row>
    <row r="60">
      <c r="A60" t="n">
        <v>57</v>
      </c>
      <c r="B60" t="n">
        <v>14.3</v>
      </c>
    </row>
    <row r="61">
      <c r="A61" t="n">
        <v>58</v>
      </c>
      <c r="B61" t="n">
        <v>14.6</v>
      </c>
    </row>
    <row r="62">
      <c r="A62" t="n">
        <v>59</v>
      </c>
      <c r="B62" t="n">
        <v>14.8</v>
      </c>
    </row>
    <row r="63">
      <c r="A63" t="n">
        <v>60</v>
      </c>
      <c r="B63" t="n">
        <v>15.1</v>
      </c>
    </row>
    <row r="64">
      <c r="A64" t="n">
        <v>61</v>
      </c>
      <c r="B64" t="n">
        <v>15.4</v>
      </c>
    </row>
    <row r="65">
      <c r="A65" t="n">
        <v>62</v>
      </c>
      <c r="B65" t="n">
        <v>15.6</v>
      </c>
    </row>
    <row r="66">
      <c r="A66" t="n">
        <v>63</v>
      </c>
      <c r="B66" t="n">
        <v>15.9</v>
      </c>
    </row>
    <row r="67">
      <c r="A67" t="n">
        <v>64</v>
      </c>
      <c r="B67" t="n">
        <v>16.2</v>
      </c>
    </row>
    <row r="68">
      <c r="A68" t="n">
        <v>65</v>
      </c>
      <c r="B68" t="n">
        <v>16.5</v>
      </c>
    </row>
    <row r="69">
      <c r="A69" t="n">
        <v>66</v>
      </c>
      <c r="B69" t="n">
        <v>16.8</v>
      </c>
    </row>
    <row r="70">
      <c r="A70" t="n">
        <v>67</v>
      </c>
      <c r="B70" t="n">
        <v>17.1</v>
      </c>
    </row>
    <row r="71">
      <c r="A71" t="n">
        <v>68</v>
      </c>
      <c r="B71" t="n">
        <v>17.4</v>
      </c>
    </row>
    <row r="72">
      <c r="A72" t="n">
        <v>69</v>
      </c>
      <c r="B72" t="n">
        <v>17.7</v>
      </c>
    </row>
    <row r="73">
      <c r="A73" t="n">
        <v>70</v>
      </c>
      <c r="B73" t="n">
        <v>18</v>
      </c>
    </row>
    <row r="74">
      <c r="A74" t="n">
        <v>71</v>
      </c>
      <c r="B74" t="n">
        <v>18.4</v>
      </c>
    </row>
    <row r="75">
      <c r="A75" t="n">
        <v>72</v>
      </c>
      <c r="B75" t="n">
        <v>18.7</v>
      </c>
    </row>
    <row r="76">
      <c r="A76" t="n">
        <v>73</v>
      </c>
      <c r="B76" t="n">
        <v>19</v>
      </c>
    </row>
    <row r="77">
      <c r="A77" t="n">
        <v>74</v>
      </c>
      <c r="B77" t="n">
        <v>19.4</v>
      </c>
    </row>
    <row r="78">
      <c r="A78" t="n">
        <v>75</v>
      </c>
      <c r="B78" t="n">
        <v>19.7</v>
      </c>
    </row>
    <row r="79">
      <c r="A79" t="n">
        <v>76</v>
      </c>
      <c r="B79" t="n">
        <v>20</v>
      </c>
    </row>
    <row r="80">
      <c r="A80" t="n">
        <v>77</v>
      </c>
      <c r="B80" t="n">
        <v>20.4</v>
      </c>
    </row>
    <row r="81">
      <c r="A81" t="n">
        <v>78</v>
      </c>
      <c r="B81" t="n">
        <v>20.8</v>
      </c>
    </row>
    <row r="82">
      <c r="A82" t="n">
        <v>79</v>
      </c>
      <c r="B82" t="n">
        <v>21.2</v>
      </c>
    </row>
    <row r="83">
      <c r="A83" t="n">
        <v>80</v>
      </c>
      <c r="B83" t="n">
        <v>21.6</v>
      </c>
    </row>
    <row r="84">
      <c r="A84" t="n">
        <v>81</v>
      </c>
      <c r="B84" t="n">
        <v>22</v>
      </c>
    </row>
    <row r="85">
      <c r="A85" t="n">
        <v>82</v>
      </c>
      <c r="B85" t="n">
        <v>22.3</v>
      </c>
    </row>
    <row r="86">
      <c r="A86" t="n">
        <v>83</v>
      </c>
      <c r="B86" t="n">
        <v>22.7</v>
      </c>
    </row>
    <row r="87">
      <c r="A87" t="n">
        <v>84</v>
      </c>
      <c r="B87" t="n">
        <v>23.2</v>
      </c>
    </row>
    <row r="88">
      <c r="A88" t="n">
        <v>85</v>
      </c>
      <c r="B88" t="n">
        <v>23.7</v>
      </c>
    </row>
    <row r="89">
      <c r="A89" t="n">
        <v>86</v>
      </c>
      <c r="B89" t="n">
        <v>24.3</v>
      </c>
    </row>
    <row r="90">
      <c r="A90" t="n">
        <v>87</v>
      </c>
      <c r="B90" t="n">
        <v>24.8</v>
      </c>
    </row>
    <row r="91">
      <c r="A91" t="n">
        <v>88</v>
      </c>
      <c r="B91" t="n">
        <v>25.3</v>
      </c>
    </row>
    <row r="92">
      <c r="A92" t="n">
        <v>89</v>
      </c>
      <c r="B92" t="n">
        <v>25.9</v>
      </c>
    </row>
    <row r="93">
      <c r="A93" t="n">
        <v>90</v>
      </c>
      <c r="B93" t="n">
        <v>26.5</v>
      </c>
    </row>
    <row r="94">
      <c r="A94" t="n">
        <v>91</v>
      </c>
      <c r="B94" t="n">
        <v>27.3</v>
      </c>
    </row>
    <row r="95">
      <c r="A95" t="n">
        <v>92</v>
      </c>
      <c r="B95" t="n">
        <v>28.1</v>
      </c>
    </row>
    <row r="96">
      <c r="A96" t="n">
        <v>93</v>
      </c>
      <c r="B96" t="n">
        <v>29</v>
      </c>
    </row>
    <row r="97">
      <c r="A97" t="n">
        <v>94</v>
      </c>
      <c r="B97" t="n">
        <v>29.9</v>
      </c>
    </row>
    <row r="98">
      <c r="A98" t="n">
        <v>95</v>
      </c>
      <c r="B98" t="n">
        <v>31</v>
      </c>
    </row>
    <row r="99">
      <c r="A99" t="n">
        <v>96</v>
      </c>
      <c r="B99" t="n">
        <v>32.4</v>
      </c>
    </row>
    <row r="100">
      <c r="A100" t="n">
        <v>97</v>
      </c>
      <c r="B100" t="n">
        <v>34</v>
      </c>
    </row>
    <row r="101">
      <c r="A101" t="n">
        <v>98</v>
      </c>
      <c r="B101" t="n">
        <v>35.9</v>
      </c>
    </row>
    <row r="102">
      <c r="A102" t="n">
        <v>99</v>
      </c>
      <c r="B102" t="n">
        <v>39.3</v>
      </c>
    </row>
    <row r="103">
      <c r="A103" t="n">
        <v>100</v>
      </c>
      <c r="B103" t="n">
        <v>77.40000000000001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7399BDA455B493DBFDF30E876AC73C3005A153D680AA72C488BD48F7C2E55A967" ma:contentTypeVersion="18" ma:contentTypeDescription="Opprett et nytt dokument." ma:contentTypeScope="" ma:versionID="dfff06ae5e95d640d987ebe5be61f8b4">
  <xsd:schema xmlns:xsd="http://www.w3.org/2001/XMLSchema" xmlns:xs="http://www.w3.org/2001/XMLSchema" xmlns:p="http://schemas.microsoft.com/office/2006/metadata/properties" xmlns:ns1="http://schemas.microsoft.com/sharepoint/v3" xmlns:ns2="53a41531-c52f-4666-9dc9-85b04ba3dc1e" xmlns:ns3="c76c20a7-bb09-404c-a5e4-6212ccc9d1b7" targetNamespace="http://schemas.microsoft.com/office/2006/metadata/properties" ma:root="true" ma:fieldsID="1f2882e2249921eecc2c5915400022cb" ns1:_="" ns2:_="" ns3:_="">
    <xsd:import namespace="http://schemas.microsoft.com/sharepoint/v3"/>
    <xsd:import namespace="53a41531-c52f-4666-9dc9-85b04ba3dc1e"/>
    <xsd:import namespace="c76c20a7-bb09-404c-a5e4-6212ccc9d1b7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haredWithUsers" minOccurs="0"/>
                <xsd:element ref="ns3:Dokumentstatus" minOccurs="0"/>
                <xsd:element ref="ns2:SharedWithDetails" minOccurs="0"/>
                <xsd:element ref="ns3:Flaktype" minOccurs="0"/>
                <xsd:element ref="ns2:TaxCatchAll" minOccurs="0"/>
                <xsd:element ref="ns3:Avdeling" minOccurs="0"/>
                <xsd:element ref="ns3:Saksbehandler" minOccurs="0"/>
                <xsd:element ref="ns3:Godkjenner" minOccurs="0"/>
                <xsd:element ref="ns3:Ansvarlig_x0020_statssekret_x00e6_r" minOccurs="0"/>
                <xsd:element ref="ns3:Kommentar" minOccurs="0"/>
                <xsd:element ref="ns3:_x00c5_pen_x0020_for_x0020_rediger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41531-c52f-4666-9dc9-85b04ba3dc1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Global taksonomikolonne" ma:hidden="true" ma:list="{68d2fe6e-45bf-43b9-a65d-a563ad329a3b}" ma:internalName="TaxCatchAll" ma:showField="CatchAllData" ma:web="53a41531-c52f-4666-9dc9-85b04ba3dc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c20a7-bb09-404c-a5e4-6212ccc9d1b7" elementFormDefault="qualified">
    <xsd:import namespace="http://schemas.microsoft.com/office/2006/documentManagement/types"/>
    <xsd:import namespace="http://schemas.microsoft.com/office/infopath/2007/PartnerControls"/>
    <xsd:element name="Dokumentstatus" ma:index="10" nillable="true" ma:displayName="Dokumentstatus" ma:format="Dropdown" ma:internalName="Dokumentstatus">
      <xsd:simpleType>
        <xsd:restriction base="dms:Choice">
          <xsd:enumeration value="Under arbeid AVD"/>
          <xsd:enumeration value="Til sjekk i AVD"/>
          <xsd:enumeration value="Godkjent AVD"/>
          <xsd:enumeration value="Til sjekk POL"/>
          <xsd:enumeration value="Godkjent POL"/>
          <xsd:enumeration value="Endelig versjon"/>
        </xsd:restriction>
      </xsd:simpleType>
    </xsd:element>
    <xsd:element name="Flaktype" ma:index="12" nillable="true" ma:displayName="Flaktype" ma:format="Dropdown" ma:internalName="Flaktype">
      <xsd:simpleType>
        <xsd:restriction base="dms:Choice">
          <xsd:enumeration value="Budsjett"/>
          <xsd:enumeration value="Spontan"/>
          <xsd:enumeration value="Spontan SMK"/>
        </xsd:restriction>
      </xsd:simpleType>
    </xsd:element>
    <xsd:element name="Avdeling" ma:index="14" nillable="true" ma:displayName="Avdeling" ma:format="Dropdown" ma:internalName="Avdeling">
      <xsd:simpleType>
        <xsd:restriction base="dms:Choice">
          <xsd:enumeration value="SØ"/>
          <xsd:enumeration value="SL"/>
          <xsd:enumeration value="ØA"/>
          <xsd:enumeration value="FA"/>
          <xsd:enumeration value="ES"/>
          <xsd:enumeration value="FMA"/>
          <xsd:enumeration value="AFF"/>
          <xsd:enumeration value="KOM"/>
        </xsd:restriction>
      </xsd:simpleType>
    </xsd:element>
    <xsd:element name="Saksbehandler" ma:index="15" nillable="true" ma:displayName="Saksbehandler" ma:list="UserInfo" ma:SharePointGroup="0" ma:internalName="Saksbehandl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odkjenner" ma:index="16" nillable="true" ma:displayName="Godkjenner" ma:list="UserInfo" ma:SharePointGroup="0" ma:internalName="Godkjenn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nsvarlig_x0020_statssekret_x00e6_r" ma:index="17" nillable="true" ma:displayName="Ansvarlig statssekretær" ma:format="Dropdown" ma:internalName="Ansvarlig_x0020_statssekret_x00e6_r">
      <xsd:simpleType>
        <xsd:restriction base="dms:Choice">
          <xsd:enumeration value="Ellen Reitan"/>
          <xsd:enumeration value="Astrid Huitfeldt"/>
          <xsd:enumeration value="Torgeir Micaelsen"/>
          <xsd:enumeration value="Sissel Kruse Larsen"/>
        </xsd:restriction>
      </xsd:simpleType>
    </xsd:element>
    <xsd:element name="Kommentar" ma:index="18" nillable="true" ma:displayName="Kommentar" ma:internalName="Kommentar">
      <xsd:simpleType>
        <xsd:restriction base="dms:Note">
          <xsd:maxLength value="255"/>
        </xsd:restriction>
      </xsd:simpleType>
    </xsd:element>
    <xsd:element name="_x00c5_pen_x0020_for_x0020_redigering" ma:index="19" nillable="true" ma:displayName="Åpen for redigering" ma:format="Dropdown" ma:internalName="_x00c5_pen_x0020_for_x0020_redigering">
      <xsd:simpleType>
        <xsd:restriction base="dms:Choice">
          <xsd:enumeration value="Ja"/>
          <xsd:enumeration value="Nei. Kontakt KOM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status xmlns="c76c20a7-bb09-404c-a5e4-6212ccc9d1b7" xsi:nil="true"/>
    <AssignedTo xmlns="http://schemas.microsoft.com/sharepoint/v3">
      <UserInfo>
        <DisplayName/>
        <AccountId xsi:nil="true"/>
        <AccountType/>
      </UserInfo>
    </AssignedTo>
    <Saksbehandler xmlns="c76c20a7-bb09-404c-a5e4-6212ccc9d1b7">
      <UserInfo>
        <DisplayName/>
        <AccountId xsi:nil="true"/>
        <AccountType/>
      </UserInfo>
    </Saksbehandler>
    <Ansvarlig_x0020_statssekret_x00e6_r xmlns="c76c20a7-bb09-404c-a5e4-6212ccc9d1b7" xsi:nil="true"/>
    <Flaktype xmlns="c76c20a7-bb09-404c-a5e4-6212ccc9d1b7" xsi:nil="true"/>
    <Godkjenner xmlns="c76c20a7-bb09-404c-a5e4-6212ccc9d1b7">
      <UserInfo>
        <DisplayName/>
        <AccountId xsi:nil="true"/>
        <AccountType/>
      </UserInfo>
    </Godkjenner>
    <_x00c5_pen_x0020_for_x0020_redigering xmlns="c76c20a7-bb09-404c-a5e4-6212ccc9d1b7" xsi:nil="true"/>
    <TaxCatchAll xmlns="53a41531-c52f-4666-9dc9-85b04ba3dc1e"/>
    <Kommentar xmlns="c76c20a7-bb09-404c-a5e4-6212ccc9d1b7" xsi:nil="true"/>
    <Avdeling xmlns="c76c20a7-bb09-404c-a5e4-6212ccc9d1b7" xsi:nil="true"/>
  </documentManagement>
</p:properties>
</file>

<file path=customXml/itemProps1.xml><?xml version="1.0" encoding="utf-8"?>
<ds:datastoreItem xmlns:ds="http://schemas.openxmlformats.org/officeDocument/2006/customXml" ds:itemID="{D227B605-37BE-4A10-BD8A-4A38933B7D50}"/>
</file>

<file path=customXml/itemProps2.xml><?xml version="1.0" encoding="utf-8"?>
<ds:datastoreItem xmlns:ds="http://schemas.openxmlformats.org/officeDocument/2006/customXml" ds:itemID="{55AABCB2-1D3B-4803-BB6D-C838A1B9F0FB}"/>
</file>

<file path=customXml/itemProps3.xml><?xml version="1.0" encoding="utf-8"?>
<ds:datastoreItem xmlns:ds="http://schemas.openxmlformats.org/officeDocument/2006/customXml" ds:itemID="{AFBA81B0-FF47-4CD4-A058-5340FB9BE4D1}"/>
</file>

<file path=docProps/app.xml><?xml version="1.0" encoding="utf-8"?>
<Properties xmlns="http://schemas.openxmlformats.org/officeDocument/2006/extended-properties" xmlns:vt="http://schemas.openxmlformats.org/officeDocument/2006/docPropsVTypes">
  <AppVersion>3.0001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terms:created xsi:type="dcterms:W3CDTF">2026-09-29T06:58:12Z</dcterms:created>
  <dcterms:modified xsi:type="dcterms:W3CDTF">2026-09-29T06:58:12Z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0x01010027399BDA455B493DBFDF30E876AC73C3005A153D680AA72C488BD48F7C2E55A967</vt:lpwstr>
  </property>
</Properties>
</file>